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chiyama/Downloads/"/>
    </mc:Choice>
  </mc:AlternateContent>
  <xr:revisionPtr revIDLastSave="0" documentId="13_ncr:1_{45358173-C2C7-C243-BBB5-82539F798772}" xr6:coauthVersionLast="47" xr6:coauthVersionMax="47" xr10:uidLastSave="{00000000-0000-0000-0000-000000000000}"/>
  <bookViews>
    <workbookView xWindow="240" yWindow="500" windowWidth="28300" windowHeight="16940" activeTab="2" xr2:uid="{6EC8236C-B95A-854F-9517-60E25FAA387E}"/>
  </bookViews>
  <sheets>
    <sheet name="scrape.log" sheetId="9" r:id="rId1"/>
    <sheet name="scrape.err" sheetId="11" r:id="rId2"/>
    <sheet name="Sheet10" sheetId="10" r:id="rId3"/>
  </sheets>
  <definedNames>
    <definedName name="_xlnm._FilterDatabase" localSheetId="1" hidden="1">scrape.err!$A$1:$C$97</definedName>
    <definedName name="_xlnm._FilterDatabase" localSheetId="0" hidden="1">scrape.log!$A$1:$G$844</definedName>
    <definedName name="_xlnm._FilterDatabase" localSheetId="2" hidden="1">Sheet10!$A$1:$L$317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8" i="10" l="1"/>
  <c r="C138" i="10"/>
  <c r="D138" i="10"/>
  <c r="E138" i="10"/>
  <c r="F138" i="10"/>
  <c r="F240" i="10"/>
  <c r="F241" i="10"/>
  <c r="E240" i="10"/>
  <c r="D240" i="10"/>
  <c r="C240" i="10"/>
  <c r="B139" i="10"/>
  <c r="C139" i="10"/>
  <c r="D139" i="10"/>
  <c r="E139" i="10"/>
  <c r="F139" i="10"/>
  <c r="K139" i="10"/>
  <c r="K138" i="10"/>
  <c r="D2" i="11"/>
  <c r="D3" i="11"/>
  <c r="D4" i="11"/>
  <c r="D5" i="11"/>
  <c r="D6" i="11"/>
  <c r="K3" i="10" s="1"/>
  <c r="D7" i="11"/>
  <c r="D8" i="11"/>
  <c r="K20" i="10" s="1"/>
  <c r="D9" i="11"/>
  <c r="K18" i="10" s="1"/>
  <c r="D10" i="11"/>
  <c r="D11" i="11"/>
  <c r="D12" i="11"/>
  <c r="K21" i="10" s="1"/>
  <c r="D13" i="11"/>
  <c r="D14" i="11"/>
  <c r="K12" i="10" s="1"/>
  <c r="D15" i="11"/>
  <c r="D16" i="11"/>
  <c r="K35" i="10" s="1"/>
  <c r="D17" i="11"/>
  <c r="D18" i="11"/>
  <c r="D19" i="11"/>
  <c r="D20" i="11"/>
  <c r="D21" i="11"/>
  <c r="K36" i="10" s="1"/>
  <c r="D22" i="11"/>
  <c r="K37" i="10" s="1"/>
  <c r="D23" i="11"/>
  <c r="D24" i="11"/>
  <c r="D25" i="11"/>
  <c r="K32" i="10" s="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K304" i="10" s="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1" i="11"/>
  <c r="K16" i="10"/>
  <c r="K17" i="10"/>
  <c r="K19" i="10"/>
  <c r="K22" i="10"/>
  <c r="K23" i="10"/>
  <c r="K24" i="10"/>
  <c r="K25" i="10"/>
  <c r="K26" i="10"/>
  <c r="K27" i="10"/>
  <c r="K28" i="10"/>
  <c r="K29" i="10"/>
  <c r="K30" i="10"/>
  <c r="K31" i="10"/>
  <c r="K33" i="10"/>
  <c r="K34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4" i="10"/>
  <c r="K5" i="10"/>
  <c r="K6" i="10"/>
  <c r="K7" i="10"/>
  <c r="K8" i="10"/>
  <c r="K9" i="10"/>
  <c r="K10" i="10"/>
  <c r="K11" i="10"/>
  <c r="K13" i="10"/>
  <c r="K14" i="10"/>
  <c r="K15" i="10"/>
  <c r="K2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39" i="10"/>
  <c r="B238" i="10"/>
  <c r="B237" i="10"/>
  <c r="B236" i="10"/>
  <c r="B235" i="10"/>
  <c r="B234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4" i="10"/>
  <c r="B45" i="10"/>
  <c r="B46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41" i="10"/>
  <c r="B142" i="10"/>
  <c r="B143" i="10"/>
  <c r="B144" i="10"/>
  <c r="B145" i="10"/>
  <c r="B146" i="10"/>
  <c r="B147" i="10"/>
  <c r="B148" i="10"/>
  <c r="B149" i="10"/>
  <c r="B150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" i="10"/>
  <c r="F313" i="10"/>
  <c r="E313" i="10"/>
  <c r="D313" i="10"/>
  <c r="C313" i="10"/>
  <c r="F270" i="10"/>
  <c r="E270" i="10"/>
  <c r="D270" i="10"/>
  <c r="C270" i="10"/>
  <c r="F275" i="10"/>
  <c r="E275" i="10"/>
  <c r="D275" i="10"/>
  <c r="C275" i="10"/>
  <c r="F298" i="10"/>
  <c r="E298" i="10"/>
  <c r="D298" i="10"/>
  <c r="C298" i="10"/>
  <c r="F262" i="10"/>
  <c r="E262" i="10"/>
  <c r="D262" i="10"/>
  <c r="C262" i="10"/>
  <c r="F234" i="10"/>
  <c r="E234" i="10"/>
  <c r="D234" i="10"/>
  <c r="C234" i="10"/>
  <c r="F229" i="10"/>
  <c r="E229" i="10"/>
  <c r="D229" i="10"/>
  <c r="C229" i="10"/>
  <c r="F216" i="10"/>
  <c r="E216" i="10"/>
  <c r="D216" i="10"/>
  <c r="C216" i="10"/>
  <c r="F214" i="10"/>
  <c r="E214" i="10"/>
  <c r="D214" i="10"/>
  <c r="C214" i="10"/>
  <c r="F228" i="10"/>
  <c r="E228" i="10"/>
  <c r="D228" i="10"/>
  <c r="C228" i="10"/>
  <c r="F174" i="10"/>
  <c r="E174" i="10"/>
  <c r="D174" i="10"/>
  <c r="C174" i="10"/>
  <c r="F196" i="10"/>
  <c r="E196" i="10"/>
  <c r="D196" i="10"/>
  <c r="C196" i="10"/>
  <c r="F135" i="10"/>
  <c r="E135" i="10"/>
  <c r="D135" i="10"/>
  <c r="C135" i="10"/>
  <c r="F129" i="10"/>
  <c r="E129" i="10"/>
  <c r="D129" i="10"/>
  <c r="C129" i="10"/>
  <c r="F118" i="10"/>
  <c r="E118" i="10"/>
  <c r="D118" i="10"/>
  <c r="C118" i="10"/>
  <c r="F77" i="10"/>
  <c r="E77" i="10"/>
  <c r="D77" i="10"/>
  <c r="C77" i="10"/>
  <c r="F75" i="10"/>
  <c r="E75" i="10"/>
  <c r="D75" i="10"/>
  <c r="C75" i="10"/>
  <c r="F34" i="10"/>
  <c r="E34" i="10"/>
  <c r="D34" i="10"/>
  <c r="C34" i="10"/>
  <c r="F48" i="10"/>
  <c r="E48" i="10"/>
  <c r="D48" i="10"/>
  <c r="C48" i="10"/>
  <c r="F70" i="10"/>
  <c r="E70" i="10"/>
  <c r="D70" i="10"/>
  <c r="C70" i="10"/>
  <c r="F33" i="10"/>
  <c r="E33" i="10"/>
  <c r="D33" i="10"/>
  <c r="C33" i="10"/>
  <c r="F63" i="10"/>
  <c r="E63" i="10"/>
  <c r="D63" i="10"/>
  <c r="C63" i="10"/>
  <c r="F67" i="10"/>
  <c r="E67" i="10"/>
  <c r="D67" i="10"/>
  <c r="C67" i="10"/>
  <c r="F42" i="10"/>
  <c r="E42" i="10"/>
  <c r="D42" i="10"/>
  <c r="C42" i="10"/>
  <c r="F49" i="10"/>
  <c r="E49" i="10"/>
  <c r="D49" i="10"/>
  <c r="C49" i="10"/>
  <c r="F69" i="10"/>
  <c r="E69" i="10"/>
  <c r="D69" i="10"/>
  <c r="C69" i="10"/>
  <c r="F38" i="10"/>
  <c r="E38" i="10"/>
  <c r="D38" i="10"/>
  <c r="C38" i="10"/>
  <c r="F16" i="10"/>
  <c r="E16" i="10"/>
  <c r="D16" i="10"/>
  <c r="C16" i="10"/>
  <c r="F9" i="10"/>
  <c r="E9" i="10"/>
  <c r="D9" i="10"/>
  <c r="C9" i="10"/>
  <c r="F19" i="10"/>
  <c r="E19" i="10"/>
  <c r="D19" i="10"/>
  <c r="C19" i="10"/>
  <c r="F288" i="10"/>
  <c r="E288" i="10"/>
  <c r="D288" i="10"/>
  <c r="C288" i="10"/>
  <c r="F287" i="10"/>
  <c r="E287" i="10"/>
  <c r="D287" i="10"/>
  <c r="C287" i="10"/>
  <c r="F282" i="10"/>
  <c r="E282" i="10"/>
  <c r="D282" i="10"/>
  <c r="C282" i="10"/>
  <c r="F283" i="10"/>
  <c r="E283" i="10"/>
  <c r="D283" i="10"/>
  <c r="C283" i="10"/>
  <c r="F277" i="10"/>
  <c r="E277" i="10"/>
  <c r="D277" i="10"/>
  <c r="C277" i="10"/>
  <c r="F274" i="10"/>
  <c r="E274" i="10"/>
  <c r="D274" i="10"/>
  <c r="C274" i="10"/>
  <c r="F272" i="10"/>
  <c r="E272" i="10"/>
  <c r="D272" i="10"/>
  <c r="C272" i="10"/>
  <c r="F266" i="10"/>
  <c r="E266" i="10"/>
  <c r="D266" i="10"/>
  <c r="C266" i="10"/>
  <c r="F265" i="10"/>
  <c r="E265" i="10"/>
  <c r="D265" i="10"/>
  <c r="C265" i="10"/>
  <c r="F264" i="10"/>
  <c r="E264" i="10"/>
  <c r="D264" i="10"/>
  <c r="C264" i="10"/>
  <c r="F245" i="10"/>
  <c r="E245" i="10"/>
  <c r="D245" i="10"/>
  <c r="C245" i="10"/>
  <c r="F258" i="10"/>
  <c r="E258" i="10"/>
  <c r="D258" i="10"/>
  <c r="C258" i="10"/>
  <c r="F256" i="10"/>
  <c r="E256" i="10"/>
  <c r="D256" i="10"/>
  <c r="C256" i="10"/>
  <c r="F253" i="10"/>
  <c r="E253" i="10"/>
  <c r="D253" i="10"/>
  <c r="C253" i="10"/>
  <c r="F250" i="10"/>
  <c r="E250" i="10"/>
  <c r="D250" i="10"/>
  <c r="C250" i="10"/>
  <c r="F255" i="10"/>
  <c r="E255" i="10"/>
  <c r="D255" i="10"/>
  <c r="C255" i="10"/>
  <c r="F252" i="10"/>
  <c r="E252" i="10"/>
  <c r="D252" i="10"/>
  <c r="C252" i="10"/>
  <c r="F251" i="10"/>
  <c r="E251" i="10"/>
  <c r="D251" i="10"/>
  <c r="C251" i="10"/>
  <c r="F254" i="10"/>
  <c r="E254" i="10"/>
  <c r="D254" i="10"/>
  <c r="C254" i="10"/>
  <c r="F248" i="10"/>
  <c r="E248" i="10"/>
  <c r="D248" i="10"/>
  <c r="C248" i="10"/>
  <c r="F247" i="10"/>
  <c r="E247" i="10"/>
  <c r="D247" i="10"/>
  <c r="C247" i="10"/>
  <c r="F242" i="10"/>
  <c r="E242" i="10"/>
  <c r="D242" i="10"/>
  <c r="C242" i="10"/>
  <c r="F244" i="10"/>
  <c r="E244" i="10"/>
  <c r="D244" i="10"/>
  <c r="C244" i="10"/>
  <c r="E241" i="10"/>
  <c r="D241" i="10"/>
  <c r="C241" i="10"/>
  <c r="F243" i="10"/>
  <c r="E243" i="10"/>
  <c r="D243" i="10"/>
  <c r="C243" i="10"/>
  <c r="F237" i="10"/>
  <c r="E237" i="10"/>
  <c r="D237" i="10"/>
  <c r="C237" i="10"/>
  <c r="F238" i="10"/>
  <c r="E238" i="10"/>
  <c r="D238" i="10"/>
  <c r="C238" i="10"/>
  <c r="F239" i="10"/>
  <c r="E239" i="10"/>
  <c r="D239" i="10"/>
  <c r="C239" i="10"/>
  <c r="F230" i="10"/>
  <c r="E230" i="10"/>
  <c r="D230" i="10"/>
  <c r="C230" i="10"/>
  <c r="F226" i="10"/>
  <c r="E226" i="10"/>
  <c r="D226" i="10"/>
  <c r="C226" i="10"/>
  <c r="F227" i="10"/>
  <c r="E227" i="10"/>
  <c r="D227" i="10"/>
  <c r="C227" i="10"/>
  <c r="F231" i="10"/>
  <c r="E231" i="10"/>
  <c r="D231" i="10"/>
  <c r="C231" i="10"/>
  <c r="F236" i="10"/>
  <c r="E236" i="10"/>
  <c r="D236" i="10"/>
  <c r="C236" i="10"/>
  <c r="F232" i="10"/>
  <c r="E232" i="10"/>
  <c r="D232" i="10"/>
  <c r="C232" i="10"/>
  <c r="F225" i="10"/>
  <c r="E225" i="10"/>
  <c r="D225" i="10"/>
  <c r="C225" i="10"/>
  <c r="F220" i="10"/>
  <c r="E220" i="10"/>
  <c r="D220" i="10"/>
  <c r="C220" i="10"/>
  <c r="F224" i="10"/>
  <c r="E224" i="10"/>
  <c r="D224" i="10"/>
  <c r="C224" i="10"/>
  <c r="F222" i="10"/>
  <c r="E222" i="10"/>
  <c r="D222" i="10"/>
  <c r="C222" i="10"/>
  <c r="F210" i="10"/>
  <c r="E210" i="10"/>
  <c r="D210" i="10"/>
  <c r="C210" i="10"/>
  <c r="F212" i="10"/>
  <c r="E212" i="10"/>
  <c r="D212" i="10"/>
  <c r="C212" i="10"/>
  <c r="F218" i="10"/>
  <c r="E218" i="10"/>
  <c r="D218" i="10"/>
  <c r="C218" i="10"/>
  <c r="F217" i="10"/>
  <c r="E217" i="10"/>
  <c r="D217" i="10"/>
  <c r="C217" i="10"/>
  <c r="F208" i="10"/>
  <c r="E208" i="10"/>
  <c r="D208" i="10"/>
  <c r="C208" i="10"/>
  <c r="F156" i="10"/>
  <c r="E156" i="10"/>
  <c r="D156" i="10"/>
  <c r="C156" i="10"/>
  <c r="F158" i="10"/>
  <c r="E158" i="10"/>
  <c r="D158" i="10"/>
  <c r="C158" i="10"/>
  <c r="F157" i="10"/>
  <c r="E157" i="10"/>
  <c r="D157" i="10"/>
  <c r="C157" i="10"/>
  <c r="F152" i="10"/>
  <c r="E152" i="10"/>
  <c r="D152" i="10"/>
  <c r="C152" i="10"/>
  <c r="F155" i="10"/>
  <c r="E155" i="10"/>
  <c r="D155" i="10"/>
  <c r="C155" i="10"/>
  <c r="F153" i="10"/>
  <c r="E153" i="10"/>
  <c r="D153" i="10"/>
  <c r="C153" i="10"/>
  <c r="F203" i="10"/>
  <c r="E203" i="10"/>
  <c r="D203" i="10"/>
  <c r="C203" i="10"/>
  <c r="F205" i="10"/>
  <c r="E205" i="10"/>
  <c r="D205" i="10"/>
  <c r="C205" i="10"/>
  <c r="F198" i="10"/>
  <c r="E198" i="10"/>
  <c r="D198" i="10"/>
  <c r="C198" i="10"/>
  <c r="F191" i="10"/>
  <c r="E191" i="10"/>
  <c r="D191" i="10"/>
  <c r="C191" i="10"/>
  <c r="F201" i="10"/>
  <c r="E201" i="10"/>
  <c r="D201" i="10"/>
  <c r="C201" i="10"/>
  <c r="F192" i="10"/>
  <c r="E192" i="10"/>
  <c r="D192" i="10"/>
  <c r="C192" i="10"/>
  <c r="F181" i="10"/>
  <c r="E181" i="10"/>
  <c r="D181" i="10"/>
  <c r="C181" i="10"/>
  <c r="F185" i="10"/>
  <c r="E185" i="10"/>
  <c r="D185" i="10"/>
  <c r="C185" i="10"/>
  <c r="F182" i="10"/>
  <c r="E182" i="10"/>
  <c r="D182" i="10"/>
  <c r="C182" i="10"/>
  <c r="F184" i="10"/>
  <c r="E184" i="10"/>
  <c r="D184" i="10"/>
  <c r="C184" i="10"/>
  <c r="F188" i="10"/>
  <c r="E188" i="10"/>
  <c r="D188" i="10"/>
  <c r="C188" i="10"/>
  <c r="F180" i="10"/>
  <c r="E180" i="10"/>
  <c r="D180" i="10"/>
  <c r="C180" i="10"/>
  <c r="F183" i="10"/>
  <c r="E183" i="10"/>
  <c r="D183" i="10"/>
  <c r="C183" i="10"/>
  <c r="F186" i="10"/>
  <c r="E186" i="10"/>
  <c r="D186" i="10"/>
  <c r="C186" i="10"/>
  <c r="F189" i="10"/>
  <c r="E189" i="10"/>
  <c r="D189" i="10"/>
  <c r="C189" i="10"/>
  <c r="F187" i="10"/>
  <c r="E187" i="10"/>
  <c r="D187" i="10"/>
  <c r="C187" i="10"/>
  <c r="F190" i="10"/>
  <c r="E190" i="10"/>
  <c r="D190" i="10"/>
  <c r="C190" i="10"/>
  <c r="F179" i="10"/>
  <c r="E179" i="10"/>
  <c r="D179" i="10"/>
  <c r="C179" i="10"/>
  <c r="F177" i="10"/>
  <c r="E177" i="10"/>
  <c r="D177" i="10"/>
  <c r="C177" i="10"/>
  <c r="F176" i="10"/>
  <c r="E176" i="10"/>
  <c r="D176" i="10"/>
  <c r="C176" i="10"/>
  <c r="F175" i="10"/>
  <c r="E175" i="10"/>
  <c r="D175" i="10"/>
  <c r="C175" i="10"/>
  <c r="F168" i="10"/>
  <c r="E168" i="10"/>
  <c r="D168" i="10"/>
  <c r="C168" i="10"/>
  <c r="F167" i="10"/>
  <c r="E167" i="10"/>
  <c r="D167" i="10"/>
  <c r="C167" i="10"/>
  <c r="F165" i="10"/>
  <c r="E165" i="10"/>
  <c r="D165" i="10"/>
  <c r="C165" i="10"/>
  <c r="F166" i="10"/>
  <c r="E166" i="10"/>
  <c r="D166" i="10"/>
  <c r="C166" i="10"/>
  <c r="F145" i="10"/>
  <c r="E145" i="10"/>
  <c r="D145" i="10"/>
  <c r="C145" i="10"/>
  <c r="F150" i="10"/>
  <c r="E150" i="10"/>
  <c r="D150" i="10"/>
  <c r="C150" i="10"/>
  <c r="F151" i="10"/>
  <c r="E151" i="10"/>
  <c r="D151" i="10"/>
  <c r="C151" i="10"/>
  <c r="F141" i="10"/>
  <c r="E141" i="10"/>
  <c r="D141" i="10"/>
  <c r="C141" i="10"/>
  <c r="F146" i="10"/>
  <c r="E146" i="10"/>
  <c r="D146" i="10"/>
  <c r="C146" i="10"/>
  <c r="F144" i="10"/>
  <c r="E144" i="10"/>
  <c r="D144" i="10"/>
  <c r="C144" i="10"/>
  <c r="F142" i="10"/>
  <c r="E142" i="10"/>
  <c r="D142" i="10"/>
  <c r="C142" i="10"/>
  <c r="F143" i="10"/>
  <c r="E143" i="10"/>
  <c r="D143" i="10"/>
  <c r="C143" i="10"/>
  <c r="F162" i="10"/>
  <c r="E162" i="10"/>
  <c r="D162" i="10"/>
  <c r="C162" i="10"/>
  <c r="F163" i="10"/>
  <c r="E163" i="10"/>
  <c r="D163" i="10"/>
  <c r="C163" i="10"/>
  <c r="F161" i="10"/>
  <c r="E161" i="10"/>
  <c r="D161" i="10"/>
  <c r="C161" i="10"/>
  <c r="F164" i="10"/>
  <c r="E164" i="10"/>
  <c r="D164" i="10"/>
  <c r="C164" i="10"/>
  <c r="F126" i="10"/>
  <c r="E126" i="10"/>
  <c r="D126" i="10"/>
  <c r="C126" i="10"/>
  <c r="F137" i="10"/>
  <c r="E137" i="10"/>
  <c r="D137" i="10"/>
  <c r="C137" i="10"/>
  <c r="F125" i="10"/>
  <c r="E125" i="10"/>
  <c r="D125" i="10"/>
  <c r="C125" i="10"/>
  <c r="F127" i="10"/>
  <c r="E127" i="10"/>
  <c r="D127" i="10"/>
  <c r="C127" i="10"/>
  <c r="F124" i="10"/>
  <c r="E124" i="10"/>
  <c r="D124" i="10"/>
  <c r="C124" i="10"/>
  <c r="F110" i="10"/>
  <c r="E110" i="10"/>
  <c r="D110" i="10"/>
  <c r="C110" i="10"/>
  <c r="F108" i="10"/>
  <c r="E108" i="10"/>
  <c r="D108" i="10"/>
  <c r="C108" i="10"/>
  <c r="F113" i="10"/>
  <c r="E113" i="10"/>
  <c r="D113" i="10"/>
  <c r="C113" i="10"/>
  <c r="F109" i="10"/>
  <c r="E109" i="10"/>
  <c r="D109" i="10"/>
  <c r="C109" i="10"/>
  <c r="F107" i="10"/>
  <c r="E107" i="10"/>
  <c r="D107" i="10"/>
  <c r="C107" i="10"/>
  <c r="F103" i="10"/>
  <c r="E103" i="10"/>
  <c r="D103" i="10"/>
  <c r="C103" i="10"/>
  <c r="F106" i="10"/>
  <c r="E106" i="10"/>
  <c r="D106" i="10"/>
  <c r="C106" i="10"/>
  <c r="F102" i="10"/>
  <c r="E102" i="10"/>
  <c r="D102" i="10"/>
  <c r="C102" i="10"/>
  <c r="F105" i="10"/>
  <c r="E105" i="10"/>
  <c r="D105" i="10"/>
  <c r="C105" i="10"/>
  <c r="F104" i="10"/>
  <c r="E104" i="10"/>
  <c r="D104" i="10"/>
  <c r="C104" i="10"/>
  <c r="F91" i="10"/>
  <c r="E91" i="10"/>
  <c r="D91" i="10"/>
  <c r="C91" i="10"/>
  <c r="F101" i="10"/>
  <c r="E101" i="10"/>
  <c r="D101" i="10"/>
  <c r="C101" i="10"/>
  <c r="F90" i="10"/>
  <c r="E90" i="10"/>
  <c r="D90" i="10"/>
  <c r="C90" i="10"/>
  <c r="F89" i="10"/>
  <c r="E89" i="10"/>
  <c r="D89" i="10"/>
  <c r="C89" i="10"/>
  <c r="F84" i="10"/>
  <c r="E84" i="10"/>
  <c r="D84" i="10"/>
  <c r="C84" i="10"/>
  <c r="F85" i="10"/>
  <c r="E85" i="10"/>
  <c r="D85" i="10"/>
  <c r="C85" i="10"/>
  <c r="F86" i="10"/>
  <c r="E86" i="10"/>
  <c r="D86" i="10"/>
  <c r="C86" i="10"/>
  <c r="F71" i="10"/>
  <c r="E71" i="10"/>
  <c r="D71" i="10"/>
  <c r="C71" i="10"/>
  <c r="F78" i="10"/>
  <c r="E78" i="10"/>
  <c r="D78" i="10"/>
  <c r="C78" i="10"/>
  <c r="F61" i="10"/>
  <c r="E61" i="10"/>
  <c r="D61" i="10"/>
  <c r="C61" i="10"/>
  <c r="F66" i="10"/>
  <c r="E66" i="10"/>
  <c r="D66" i="10"/>
  <c r="C66" i="10"/>
  <c r="F60" i="10"/>
  <c r="E60" i="10"/>
  <c r="D60" i="10"/>
  <c r="C60" i="10"/>
  <c r="F65" i="10"/>
  <c r="E65" i="10"/>
  <c r="D65" i="10"/>
  <c r="C65" i="10"/>
  <c r="F58" i="10"/>
  <c r="E58" i="10"/>
  <c r="D58" i="10"/>
  <c r="C58" i="10"/>
  <c r="F59" i="10"/>
  <c r="E59" i="10"/>
  <c r="D59" i="10"/>
  <c r="C59" i="10"/>
  <c r="F57" i="10"/>
  <c r="E57" i="10"/>
  <c r="D57" i="10"/>
  <c r="C57" i="10"/>
  <c r="F56" i="10"/>
  <c r="E56" i="10"/>
  <c r="D56" i="10"/>
  <c r="C56" i="10"/>
  <c r="F45" i="10"/>
  <c r="E45" i="10"/>
  <c r="D45" i="10"/>
  <c r="C45" i="10"/>
  <c r="F44" i="10"/>
  <c r="E44" i="10"/>
  <c r="D44" i="10"/>
  <c r="C44" i="10"/>
  <c r="F30" i="10"/>
  <c r="E30" i="10"/>
  <c r="D30" i="10"/>
  <c r="C30" i="10"/>
  <c r="F26" i="10"/>
  <c r="E26" i="10"/>
  <c r="D26" i="10"/>
  <c r="C26" i="10"/>
  <c r="F25" i="10"/>
  <c r="E25" i="10"/>
  <c r="D25" i="10"/>
  <c r="C25" i="10"/>
  <c r="F24" i="10"/>
  <c r="E24" i="10"/>
  <c r="D24" i="10"/>
  <c r="C24" i="10"/>
  <c r="F8" i="10"/>
  <c r="E8" i="10"/>
  <c r="D8" i="10"/>
  <c r="C8" i="10"/>
  <c r="F2" i="10"/>
  <c r="E2" i="10"/>
  <c r="D2" i="10"/>
  <c r="C2" i="10"/>
  <c r="F17" i="10"/>
  <c r="E17" i="10"/>
  <c r="D17" i="10"/>
  <c r="C17" i="10"/>
  <c r="F15" i="10"/>
  <c r="E15" i="10"/>
  <c r="D15" i="10"/>
  <c r="C15" i="10"/>
  <c r="F22" i="10"/>
  <c r="E22" i="10"/>
  <c r="D22" i="10"/>
  <c r="C22" i="10"/>
  <c r="F312" i="10"/>
  <c r="E312" i="10"/>
  <c r="D312" i="10"/>
  <c r="C312" i="10"/>
  <c r="F302" i="10"/>
  <c r="E302" i="10"/>
  <c r="D302" i="10"/>
  <c r="C302" i="10"/>
  <c r="F307" i="10"/>
  <c r="E307" i="10"/>
  <c r="D307" i="10"/>
  <c r="C307" i="10"/>
  <c r="F317" i="10"/>
  <c r="E317" i="10"/>
  <c r="D317" i="10"/>
  <c r="C317" i="10"/>
  <c r="F314" i="10"/>
  <c r="E314" i="10"/>
  <c r="D314" i="10"/>
  <c r="C314" i="10"/>
  <c r="F295" i="10"/>
  <c r="E295" i="10"/>
  <c r="D295" i="10"/>
  <c r="C295" i="10"/>
  <c r="F293" i="10"/>
  <c r="E293" i="10"/>
  <c r="D293" i="10"/>
  <c r="C293" i="10"/>
  <c r="F294" i="10"/>
  <c r="E294" i="10"/>
  <c r="D294" i="10"/>
  <c r="C294" i="10"/>
  <c r="F297" i="10"/>
  <c r="E297" i="10"/>
  <c r="D297" i="10"/>
  <c r="C297" i="10"/>
  <c r="F296" i="10"/>
  <c r="E296" i="10"/>
  <c r="D296" i="10"/>
  <c r="C296" i="10"/>
  <c r="F290" i="10"/>
  <c r="E290" i="10"/>
  <c r="D290" i="10"/>
  <c r="C290" i="10"/>
  <c r="F289" i="10"/>
  <c r="E289" i="10"/>
  <c r="D289" i="10"/>
  <c r="C289" i="10"/>
  <c r="F292" i="10"/>
  <c r="E292" i="10"/>
  <c r="D292" i="10"/>
  <c r="C292" i="10"/>
  <c r="F281" i="10"/>
  <c r="E281" i="10"/>
  <c r="D281" i="10"/>
  <c r="C281" i="10"/>
  <c r="F279" i="10"/>
  <c r="E279" i="10"/>
  <c r="D279" i="10"/>
  <c r="C279" i="10"/>
  <c r="F280" i="10"/>
  <c r="E280" i="10"/>
  <c r="D280" i="10"/>
  <c r="C280" i="10"/>
  <c r="F278" i="10"/>
  <c r="E278" i="10"/>
  <c r="D278" i="10"/>
  <c r="C278" i="10"/>
  <c r="F284" i="10"/>
  <c r="E284" i="10"/>
  <c r="D284" i="10"/>
  <c r="C284" i="10"/>
  <c r="F285" i="10"/>
  <c r="E285" i="10"/>
  <c r="D285" i="10"/>
  <c r="C285" i="10"/>
  <c r="F286" i="10"/>
  <c r="E286" i="10"/>
  <c r="D286" i="10"/>
  <c r="C286" i="10"/>
  <c r="F276" i="10"/>
  <c r="E276" i="10"/>
  <c r="D276" i="10"/>
  <c r="C276" i="10"/>
  <c r="F271" i="10"/>
  <c r="E271" i="10"/>
  <c r="D271" i="10"/>
  <c r="C271" i="10"/>
  <c r="F268" i="10"/>
  <c r="E268" i="10"/>
  <c r="D268" i="10"/>
  <c r="C268" i="10"/>
  <c r="F259" i="10"/>
  <c r="E259" i="10"/>
  <c r="D259" i="10"/>
  <c r="C259" i="10"/>
  <c r="F257" i="10"/>
  <c r="E257" i="10"/>
  <c r="D257" i="10"/>
  <c r="C257" i="10"/>
  <c r="F249" i="10"/>
  <c r="E249" i="10"/>
  <c r="D249" i="10"/>
  <c r="C249" i="10"/>
  <c r="F204" i="10"/>
  <c r="E204" i="10"/>
  <c r="D204" i="10"/>
  <c r="C204" i="10"/>
  <c r="F195" i="10"/>
  <c r="E195" i="10"/>
  <c r="D195" i="10"/>
  <c r="C195" i="10"/>
  <c r="F199" i="10"/>
  <c r="E199" i="10"/>
  <c r="D199" i="10"/>
  <c r="C199" i="10"/>
  <c r="F202" i="10"/>
  <c r="E202" i="10"/>
  <c r="D202" i="10"/>
  <c r="C202" i="10"/>
  <c r="F200" i="10"/>
  <c r="E200" i="10"/>
  <c r="D200" i="10"/>
  <c r="C200" i="10"/>
  <c r="F194" i="10"/>
  <c r="E194" i="10"/>
  <c r="D194" i="10"/>
  <c r="C194" i="10"/>
  <c r="F178" i="10"/>
  <c r="E178" i="10"/>
  <c r="D178" i="10"/>
  <c r="C178" i="10"/>
  <c r="F223" i="10"/>
  <c r="E223" i="10"/>
  <c r="D223" i="10"/>
  <c r="C223" i="10"/>
  <c r="F221" i="10"/>
  <c r="E221" i="10"/>
  <c r="D221" i="10"/>
  <c r="C221" i="10"/>
  <c r="F206" i="10"/>
  <c r="E206" i="10"/>
  <c r="D206" i="10"/>
  <c r="C206" i="10"/>
  <c r="F207" i="10"/>
  <c r="E207" i="10"/>
  <c r="D207" i="10"/>
  <c r="C207" i="10"/>
  <c r="F136" i="10"/>
  <c r="E136" i="10"/>
  <c r="D136" i="10"/>
  <c r="C136" i="10"/>
  <c r="F132" i="10"/>
  <c r="E132" i="10"/>
  <c r="D132" i="10"/>
  <c r="C132" i="10"/>
  <c r="F128" i="10"/>
  <c r="E128" i="10"/>
  <c r="D128" i="10"/>
  <c r="C128" i="10"/>
  <c r="F134" i="10"/>
  <c r="E134" i="10"/>
  <c r="D134" i="10"/>
  <c r="C134" i="10"/>
  <c r="F123" i="10"/>
  <c r="E123" i="10"/>
  <c r="D123" i="10"/>
  <c r="C123" i="10"/>
  <c r="F122" i="10"/>
  <c r="E122" i="10"/>
  <c r="D122" i="10"/>
  <c r="C122" i="10"/>
  <c r="F95" i="10"/>
  <c r="E95" i="10"/>
  <c r="D95" i="10"/>
  <c r="C95" i="10"/>
  <c r="F93" i="10"/>
  <c r="E93" i="10"/>
  <c r="D93" i="10"/>
  <c r="C93" i="10"/>
  <c r="F96" i="10"/>
  <c r="E96" i="10"/>
  <c r="D96" i="10"/>
  <c r="C96" i="10"/>
  <c r="F88" i="10"/>
  <c r="E88" i="10"/>
  <c r="D88" i="10"/>
  <c r="C88" i="10"/>
  <c r="F81" i="10"/>
  <c r="E81" i="10"/>
  <c r="D81" i="10"/>
  <c r="C81" i="10"/>
  <c r="F80" i="10"/>
  <c r="E80" i="10"/>
  <c r="D80" i="10"/>
  <c r="C80" i="10"/>
  <c r="F83" i="10"/>
  <c r="E83" i="10"/>
  <c r="D83" i="10"/>
  <c r="C83" i="10"/>
  <c r="F82" i="10"/>
  <c r="E82" i="10"/>
  <c r="D82" i="10"/>
  <c r="C82" i="10"/>
  <c r="F79" i="10"/>
  <c r="E79" i="10"/>
  <c r="D79" i="10"/>
  <c r="C79" i="10"/>
  <c r="F170" i="10"/>
  <c r="E170" i="10"/>
  <c r="D170" i="10"/>
  <c r="C170" i="10"/>
  <c r="F171" i="10"/>
  <c r="E171" i="10"/>
  <c r="D171" i="10"/>
  <c r="C171" i="10"/>
  <c r="F169" i="10"/>
  <c r="E169" i="10"/>
  <c r="D169" i="10"/>
  <c r="C169" i="10"/>
  <c r="F172" i="10"/>
  <c r="E172" i="10"/>
  <c r="D172" i="10"/>
  <c r="C172" i="10"/>
  <c r="F173" i="10"/>
  <c r="E173" i="10"/>
  <c r="D173" i="10"/>
  <c r="C173" i="10"/>
  <c r="F149" i="10"/>
  <c r="E149" i="10"/>
  <c r="D149" i="10"/>
  <c r="C149" i="10"/>
  <c r="F147" i="10"/>
  <c r="E147" i="10"/>
  <c r="D147" i="10"/>
  <c r="C147" i="10"/>
  <c r="F148" i="10"/>
  <c r="E148" i="10"/>
  <c r="D148" i="10"/>
  <c r="C148" i="10"/>
  <c r="F47" i="10"/>
  <c r="E47" i="10"/>
  <c r="D47" i="10"/>
  <c r="C47" i="10"/>
  <c r="F46" i="10"/>
  <c r="E46" i="10"/>
  <c r="D46" i="10"/>
  <c r="C46" i="10"/>
  <c r="F32" i="10"/>
  <c r="E32" i="10"/>
  <c r="D32" i="10"/>
  <c r="C32" i="10"/>
  <c r="F29" i="10"/>
  <c r="E29" i="10"/>
  <c r="D29" i="10"/>
  <c r="C29" i="10"/>
  <c r="F31" i="10"/>
  <c r="E31" i="10"/>
  <c r="D31" i="10"/>
  <c r="C31" i="10"/>
  <c r="F55" i="10"/>
  <c r="E55" i="10"/>
  <c r="D55" i="10"/>
  <c r="C55" i="10"/>
  <c r="F52" i="10"/>
  <c r="E52" i="10"/>
  <c r="D52" i="10"/>
  <c r="C52" i="10"/>
  <c r="F306" i="10"/>
  <c r="E306" i="10"/>
  <c r="D306" i="10"/>
  <c r="C306" i="10"/>
  <c r="F310" i="10"/>
  <c r="E310" i="10"/>
  <c r="D310" i="10"/>
  <c r="C310" i="10"/>
  <c r="F316" i="10"/>
  <c r="E316" i="10"/>
  <c r="D316" i="10"/>
  <c r="C316" i="10"/>
  <c r="F303" i="10"/>
  <c r="E303" i="10"/>
  <c r="D303" i="10"/>
  <c r="C303" i="10"/>
  <c r="F305" i="10"/>
  <c r="E305" i="10"/>
  <c r="D305" i="10"/>
  <c r="C305" i="10"/>
  <c r="F304" i="10"/>
  <c r="E304" i="10"/>
  <c r="D304" i="10"/>
  <c r="C304" i="10"/>
  <c r="F309" i="10"/>
  <c r="E309" i="10"/>
  <c r="D309" i="10"/>
  <c r="C309" i="10"/>
  <c r="F315" i="10"/>
  <c r="E315" i="10"/>
  <c r="D315" i="10"/>
  <c r="C315" i="10"/>
  <c r="F311" i="10"/>
  <c r="E311" i="10"/>
  <c r="D311" i="10"/>
  <c r="C311" i="10"/>
  <c r="F308" i="10"/>
  <c r="E308" i="10"/>
  <c r="D308" i="10"/>
  <c r="C308" i="10"/>
  <c r="F300" i="10"/>
  <c r="E300" i="10"/>
  <c r="D300" i="10"/>
  <c r="C300" i="10"/>
  <c r="F299" i="10"/>
  <c r="E299" i="10"/>
  <c r="D299" i="10"/>
  <c r="C299" i="10"/>
  <c r="F301" i="10"/>
  <c r="E301" i="10"/>
  <c r="D301" i="10"/>
  <c r="C301" i="10"/>
  <c r="F291" i="10"/>
  <c r="E291" i="10"/>
  <c r="D291" i="10"/>
  <c r="C291" i="10"/>
  <c r="F273" i="10"/>
  <c r="E273" i="10"/>
  <c r="D273" i="10"/>
  <c r="C273" i="10"/>
  <c r="F269" i="10"/>
  <c r="E269" i="10"/>
  <c r="D269" i="10"/>
  <c r="C269" i="10"/>
  <c r="F267" i="10"/>
  <c r="E267" i="10"/>
  <c r="D267" i="10"/>
  <c r="C267" i="10"/>
  <c r="F263" i="10"/>
  <c r="E263" i="10"/>
  <c r="D263" i="10"/>
  <c r="C263" i="10"/>
  <c r="F261" i="10"/>
  <c r="E261" i="10"/>
  <c r="D261" i="10"/>
  <c r="C261" i="10"/>
  <c r="F260" i="10"/>
  <c r="E260" i="10"/>
  <c r="D260" i="10"/>
  <c r="C260" i="10"/>
  <c r="F246" i="10"/>
  <c r="E246" i="10"/>
  <c r="D246" i="10"/>
  <c r="C246" i="10"/>
  <c r="F233" i="10"/>
  <c r="E233" i="10"/>
  <c r="D233" i="10"/>
  <c r="C233" i="10"/>
  <c r="F235" i="10"/>
  <c r="E235" i="10"/>
  <c r="D235" i="10"/>
  <c r="C235" i="10"/>
  <c r="F219" i="10"/>
  <c r="E219" i="10"/>
  <c r="D219" i="10"/>
  <c r="C219" i="10"/>
  <c r="F211" i="10"/>
  <c r="E211" i="10"/>
  <c r="D211" i="10"/>
  <c r="C211" i="10"/>
  <c r="F215" i="10"/>
  <c r="E215" i="10"/>
  <c r="D215" i="10"/>
  <c r="C215" i="10"/>
  <c r="F213" i="10"/>
  <c r="E213" i="10"/>
  <c r="D213" i="10"/>
  <c r="C213" i="10"/>
  <c r="F209" i="10"/>
  <c r="E209" i="10"/>
  <c r="D209" i="10"/>
  <c r="C209" i="10"/>
  <c r="F197" i="10"/>
  <c r="E197" i="10"/>
  <c r="D197" i="10"/>
  <c r="C197" i="10"/>
  <c r="F160" i="10"/>
  <c r="E160" i="10"/>
  <c r="D160" i="10"/>
  <c r="C160" i="10"/>
  <c r="F154" i="10"/>
  <c r="E154" i="10"/>
  <c r="D154" i="10"/>
  <c r="C154" i="10"/>
  <c r="F159" i="10"/>
  <c r="E159" i="10"/>
  <c r="D159" i="10"/>
  <c r="C159" i="10"/>
  <c r="F140" i="10"/>
  <c r="E140" i="10"/>
  <c r="D140" i="10"/>
  <c r="C140" i="10"/>
  <c r="F130" i="10"/>
  <c r="E130" i="10"/>
  <c r="D130" i="10"/>
  <c r="C130" i="10"/>
  <c r="F131" i="10"/>
  <c r="E131" i="10"/>
  <c r="D131" i="10"/>
  <c r="C131" i="10"/>
  <c r="F133" i="10"/>
  <c r="E133" i="10"/>
  <c r="D133" i="10"/>
  <c r="C133" i="10"/>
  <c r="F116" i="10"/>
  <c r="E116" i="10"/>
  <c r="D116" i="10"/>
  <c r="C116" i="10"/>
  <c r="F117" i="10"/>
  <c r="E117" i="10"/>
  <c r="D117" i="10"/>
  <c r="C117" i="10"/>
  <c r="F119" i="10"/>
  <c r="E119" i="10"/>
  <c r="D119" i="10"/>
  <c r="C119" i="10"/>
  <c r="F120" i="10"/>
  <c r="E120" i="10"/>
  <c r="D120" i="10"/>
  <c r="C120" i="10"/>
  <c r="F121" i="10"/>
  <c r="E121" i="10"/>
  <c r="D121" i="10"/>
  <c r="C121" i="10"/>
  <c r="F114" i="10"/>
  <c r="E114" i="10"/>
  <c r="D114" i="10"/>
  <c r="C114" i="10"/>
  <c r="F112" i="10"/>
  <c r="E112" i="10"/>
  <c r="D112" i="10"/>
  <c r="C112" i="10"/>
  <c r="F111" i="10"/>
  <c r="E111" i="10"/>
  <c r="D111" i="10"/>
  <c r="C111" i="10"/>
  <c r="F100" i="10"/>
  <c r="E100" i="10"/>
  <c r="D100" i="10"/>
  <c r="C100" i="10"/>
  <c r="F99" i="10"/>
  <c r="E99" i="10"/>
  <c r="D99" i="10"/>
  <c r="C99" i="10"/>
  <c r="F97" i="10"/>
  <c r="E97" i="10"/>
  <c r="D97" i="10"/>
  <c r="C97" i="10"/>
  <c r="F94" i="10"/>
  <c r="E94" i="10"/>
  <c r="D94" i="10"/>
  <c r="C94" i="10"/>
  <c r="F92" i="10"/>
  <c r="E92" i="10"/>
  <c r="D92" i="10"/>
  <c r="C92" i="10"/>
  <c r="F98" i="10"/>
  <c r="E98" i="10"/>
  <c r="D98" i="10"/>
  <c r="C98" i="10"/>
  <c r="F87" i="10"/>
  <c r="E87" i="10"/>
  <c r="D87" i="10"/>
  <c r="C87" i="10"/>
  <c r="F76" i="10"/>
  <c r="E76" i="10"/>
  <c r="D76" i="10"/>
  <c r="C76" i="10"/>
  <c r="F72" i="10"/>
  <c r="E72" i="10"/>
  <c r="D72" i="10"/>
  <c r="C72" i="10"/>
  <c r="F74" i="10"/>
  <c r="E74" i="10"/>
  <c r="D74" i="10"/>
  <c r="C74" i="10"/>
  <c r="F73" i="10"/>
  <c r="E73" i="10"/>
  <c r="D73" i="10"/>
  <c r="C73" i="10"/>
  <c r="F64" i="10"/>
  <c r="E64" i="10"/>
  <c r="D64" i="10"/>
  <c r="C64" i="10"/>
  <c r="F62" i="10"/>
  <c r="E62" i="10"/>
  <c r="D62" i="10"/>
  <c r="C62" i="10"/>
  <c r="F68" i="10"/>
  <c r="E68" i="10"/>
  <c r="D68" i="10"/>
  <c r="C68" i="10"/>
  <c r="F53" i="10"/>
  <c r="E53" i="10"/>
  <c r="D53" i="10"/>
  <c r="C53" i="10"/>
  <c r="F51" i="10"/>
  <c r="E51" i="10"/>
  <c r="D51" i="10"/>
  <c r="C51" i="10"/>
  <c r="F50" i="10"/>
  <c r="E50" i="10"/>
  <c r="D50" i="10"/>
  <c r="C50" i="10"/>
  <c r="F54" i="10"/>
  <c r="E54" i="10"/>
  <c r="D54" i="10"/>
  <c r="C54" i="10"/>
  <c r="F43" i="10"/>
  <c r="E43" i="10"/>
  <c r="D43" i="10"/>
  <c r="C43" i="10"/>
  <c r="F37" i="10"/>
  <c r="E37" i="10"/>
  <c r="D37" i="10"/>
  <c r="C37" i="10"/>
  <c r="C115" i="10"/>
  <c r="D115" i="10"/>
  <c r="E115" i="10"/>
  <c r="F115" i="10"/>
  <c r="C14" i="10"/>
  <c r="D14" i="10"/>
  <c r="E14" i="10"/>
  <c r="F14" i="10"/>
  <c r="C10" i="10"/>
  <c r="D10" i="10"/>
  <c r="E10" i="10"/>
  <c r="F10" i="10"/>
  <c r="C18" i="10"/>
  <c r="D18" i="10"/>
  <c r="E18" i="10"/>
  <c r="F18" i="10"/>
  <c r="C11" i="10"/>
  <c r="D11" i="10"/>
  <c r="E11" i="10"/>
  <c r="F11" i="10"/>
  <c r="C12" i="10"/>
  <c r="D12" i="10"/>
  <c r="E12" i="10"/>
  <c r="F12" i="10"/>
  <c r="C13" i="10"/>
  <c r="D13" i="10"/>
  <c r="E13" i="10"/>
  <c r="F13" i="10"/>
  <c r="C5" i="10"/>
  <c r="D5" i="10"/>
  <c r="E5" i="10"/>
  <c r="F5" i="10"/>
  <c r="C4" i="10"/>
  <c r="D4" i="10"/>
  <c r="E4" i="10"/>
  <c r="F4" i="10"/>
  <c r="C7" i="10"/>
  <c r="D7" i="10"/>
  <c r="E7" i="10"/>
  <c r="F7" i="10"/>
  <c r="C6" i="10"/>
  <c r="D6" i="10"/>
  <c r="E6" i="10"/>
  <c r="F6" i="10"/>
  <c r="C3" i="10"/>
  <c r="D3" i="10"/>
  <c r="E3" i="10"/>
  <c r="F3" i="10"/>
  <c r="C21" i="10"/>
  <c r="D21" i="10"/>
  <c r="E21" i="10"/>
  <c r="F21" i="10"/>
  <c r="C20" i="10"/>
  <c r="D20" i="10"/>
  <c r="E20" i="10"/>
  <c r="F20" i="10"/>
  <c r="C23" i="10"/>
  <c r="D23" i="10"/>
  <c r="E23" i="10"/>
  <c r="F23" i="10"/>
  <c r="C35" i="10"/>
  <c r="D35" i="10"/>
  <c r="E35" i="10"/>
  <c r="F35" i="10"/>
  <c r="C27" i="10"/>
  <c r="D27" i="10"/>
  <c r="E27" i="10"/>
  <c r="F27" i="10"/>
  <c r="C28" i="10"/>
  <c r="D28" i="10"/>
  <c r="E28" i="10"/>
  <c r="F28" i="10"/>
  <c r="C41" i="10"/>
  <c r="D41" i="10"/>
  <c r="E41" i="10"/>
  <c r="F41" i="10"/>
  <c r="C40" i="10"/>
  <c r="D40" i="10"/>
  <c r="E40" i="10"/>
  <c r="F40" i="10"/>
  <c r="C36" i="10"/>
  <c r="D36" i="10"/>
  <c r="E36" i="10"/>
  <c r="F36" i="10"/>
  <c r="C39" i="10"/>
  <c r="D39" i="10"/>
  <c r="E39" i="10"/>
  <c r="F39" i="10"/>
  <c r="F193" i="10"/>
  <c r="E193" i="10"/>
  <c r="D193" i="10"/>
  <c r="C193" i="10"/>
  <c r="G193" i="10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J138" i="10" s="1"/>
  <c r="I138" i="10" l="1"/>
  <c r="G138" i="10"/>
  <c r="J139" i="10"/>
  <c r="I139" i="10"/>
  <c r="H139" i="10"/>
  <c r="G139" i="10"/>
  <c r="G218" i="10"/>
  <c r="H216" i="10"/>
  <c r="I193" i="10"/>
  <c r="I35" i="10"/>
  <c r="G131" i="10"/>
  <c r="G291" i="10"/>
  <c r="G47" i="10"/>
  <c r="G240" i="10"/>
  <c r="H284" i="10"/>
  <c r="J166" i="10"/>
  <c r="H288" i="10"/>
  <c r="G20" i="10"/>
  <c r="I50" i="10"/>
  <c r="H87" i="10"/>
  <c r="I197" i="10"/>
  <c r="H267" i="10"/>
  <c r="H29" i="10"/>
  <c r="H81" i="10"/>
  <c r="H128" i="10"/>
  <c r="I199" i="10"/>
  <c r="I292" i="10"/>
  <c r="J89" i="10"/>
  <c r="H247" i="10"/>
  <c r="I14" i="10"/>
  <c r="G12" i="10"/>
  <c r="J5" i="10"/>
  <c r="H3" i="10"/>
  <c r="G23" i="10"/>
  <c r="I28" i="10"/>
  <c r="G39" i="10"/>
  <c r="H53" i="10"/>
  <c r="G64" i="10"/>
  <c r="I72" i="10"/>
  <c r="G92" i="10"/>
  <c r="J97" i="10"/>
  <c r="H112" i="10"/>
  <c r="G120" i="10"/>
  <c r="I116" i="10"/>
  <c r="G140" i="10"/>
  <c r="J154" i="10"/>
  <c r="H213" i="10"/>
  <c r="H235" i="10"/>
  <c r="H261" i="10"/>
  <c r="H273" i="10"/>
  <c r="H300" i="10"/>
  <c r="H309" i="10"/>
  <c r="H316" i="10"/>
  <c r="H55" i="10"/>
  <c r="H46" i="10"/>
  <c r="H149" i="10"/>
  <c r="H171" i="10"/>
  <c r="H83" i="10"/>
  <c r="H96" i="10"/>
  <c r="H123" i="10"/>
  <c r="H136" i="10"/>
  <c r="H223" i="10"/>
  <c r="I200" i="10"/>
  <c r="I204" i="10"/>
  <c r="I268" i="10"/>
  <c r="I285" i="10"/>
  <c r="I279" i="10"/>
  <c r="I290" i="10"/>
  <c r="G307" i="10"/>
  <c r="J30" i="10"/>
  <c r="I71" i="10"/>
  <c r="G105" i="10"/>
  <c r="J125" i="10"/>
  <c r="J141" i="10"/>
  <c r="H176" i="10"/>
  <c r="G185" i="10"/>
  <c r="J157" i="10"/>
  <c r="H224" i="10"/>
  <c r="G243" i="10"/>
  <c r="J253" i="10"/>
  <c r="H277" i="10"/>
  <c r="G67" i="10"/>
  <c r="H298" i="10"/>
  <c r="J28" i="10"/>
  <c r="G99" i="10"/>
  <c r="I261" i="10"/>
  <c r="I46" i="10"/>
  <c r="I149" i="10"/>
  <c r="I171" i="10"/>
  <c r="I136" i="10"/>
  <c r="J268" i="10"/>
  <c r="J285" i="10"/>
  <c r="J279" i="10"/>
  <c r="J290" i="10"/>
  <c r="I22" i="10"/>
  <c r="G44" i="10"/>
  <c r="J71" i="10"/>
  <c r="I103" i="10"/>
  <c r="G137" i="10"/>
  <c r="G151" i="10"/>
  <c r="J190" i="10"/>
  <c r="H185" i="10"/>
  <c r="G158" i="10"/>
  <c r="J232" i="10"/>
  <c r="H243" i="10"/>
  <c r="G256" i="10"/>
  <c r="J287" i="10"/>
  <c r="H67" i="10"/>
  <c r="G196" i="10"/>
  <c r="J313" i="10"/>
  <c r="I3" i="10"/>
  <c r="H140" i="10"/>
  <c r="I83" i="10"/>
  <c r="G10" i="10"/>
  <c r="I39" i="10"/>
  <c r="J112" i="10"/>
  <c r="J235" i="10"/>
  <c r="J46" i="10"/>
  <c r="J96" i="10"/>
  <c r="J123" i="10"/>
  <c r="J223" i="10"/>
  <c r="G281" i="10"/>
  <c r="G296" i="10"/>
  <c r="J22" i="10"/>
  <c r="I57" i="10"/>
  <c r="G86" i="10"/>
  <c r="J103" i="10"/>
  <c r="J164" i="10"/>
  <c r="H151" i="10"/>
  <c r="G187" i="10"/>
  <c r="J201" i="10"/>
  <c r="H158" i="10"/>
  <c r="G236" i="10"/>
  <c r="J242" i="10"/>
  <c r="H256" i="10"/>
  <c r="G288" i="10"/>
  <c r="J70" i="10"/>
  <c r="H196" i="10"/>
  <c r="J72" i="10"/>
  <c r="I213" i="10"/>
  <c r="I123" i="10"/>
  <c r="J3" i="10"/>
  <c r="G133" i="10"/>
  <c r="J261" i="10"/>
  <c r="J55" i="10"/>
  <c r="G249" i="10"/>
  <c r="J12" i="10"/>
  <c r="J39" i="10"/>
  <c r="G87" i="10"/>
  <c r="G233" i="10"/>
  <c r="G31" i="10"/>
  <c r="G134" i="10"/>
  <c r="H236" i="10"/>
  <c r="I53" i="10"/>
  <c r="J116" i="10"/>
  <c r="I96" i="10"/>
  <c r="G202" i="10"/>
  <c r="H7" i="10"/>
  <c r="G114" i="10"/>
  <c r="G263" i="10"/>
  <c r="G93" i="10"/>
  <c r="H281" i="10"/>
  <c r="H187" i="10"/>
  <c r="J35" i="10"/>
  <c r="I100" i="10"/>
  <c r="H148" i="10"/>
  <c r="I276" i="10"/>
  <c r="I108" i="10"/>
  <c r="J183" i="10"/>
  <c r="H191" i="10"/>
  <c r="J16" i="10"/>
  <c r="H48" i="10"/>
  <c r="G216" i="10"/>
  <c r="J14" i="10"/>
  <c r="G4" i="10"/>
  <c r="G54" i="10"/>
  <c r="G160" i="10"/>
  <c r="I273" i="10"/>
  <c r="I316" i="10"/>
  <c r="J204" i="10"/>
  <c r="J193" i="10"/>
  <c r="G41" i="10"/>
  <c r="H73" i="10"/>
  <c r="G100" i="10"/>
  <c r="I140" i="10"/>
  <c r="J213" i="10"/>
  <c r="J309" i="10"/>
  <c r="J149" i="10"/>
  <c r="J171" i="10"/>
  <c r="G271" i="10"/>
  <c r="G40" i="10"/>
  <c r="I73" i="10"/>
  <c r="H100" i="10"/>
  <c r="G304" i="10"/>
  <c r="G170" i="10"/>
  <c r="G207" i="10"/>
  <c r="H271" i="10"/>
  <c r="G15" i="10"/>
  <c r="G161" i="10"/>
  <c r="G191" i="10"/>
  <c r="H18" i="10"/>
  <c r="H40" i="10"/>
  <c r="J73" i="10"/>
  <c r="J119" i="10"/>
  <c r="H211" i="10"/>
  <c r="H311" i="10"/>
  <c r="H79" i="10"/>
  <c r="H206" i="10"/>
  <c r="J294" i="10"/>
  <c r="G59" i="10"/>
  <c r="H161" i="10"/>
  <c r="G165" i="10"/>
  <c r="G265" i="10"/>
  <c r="G115" i="10"/>
  <c r="I18" i="10"/>
  <c r="G5" i="10"/>
  <c r="J7" i="10"/>
  <c r="H20" i="10"/>
  <c r="G27" i="10"/>
  <c r="I40" i="10"/>
  <c r="G43" i="10"/>
  <c r="J50" i="10"/>
  <c r="H62" i="10"/>
  <c r="G74" i="10"/>
  <c r="I87" i="10"/>
  <c r="G97" i="10"/>
  <c r="J100" i="10"/>
  <c r="H121" i="10"/>
  <c r="G117" i="10"/>
  <c r="I131" i="10"/>
  <c r="G154" i="10"/>
  <c r="J197" i="10"/>
  <c r="I211" i="10"/>
  <c r="I246" i="10"/>
  <c r="I267" i="10"/>
  <c r="I301" i="10"/>
  <c r="I311" i="10"/>
  <c r="I305" i="10"/>
  <c r="I306" i="10"/>
  <c r="I29" i="10"/>
  <c r="I148" i="10"/>
  <c r="I172" i="10"/>
  <c r="I79" i="10"/>
  <c r="I81" i="10"/>
  <c r="I95" i="10"/>
  <c r="I128" i="10"/>
  <c r="I206" i="10"/>
  <c r="J178" i="10"/>
  <c r="J199" i="10"/>
  <c r="J257" i="10"/>
  <c r="J276" i="10"/>
  <c r="J278" i="10"/>
  <c r="J292" i="10"/>
  <c r="G293" i="10"/>
  <c r="J8" i="10"/>
  <c r="I60" i="10"/>
  <c r="G90" i="10"/>
  <c r="J108" i="10"/>
  <c r="J143" i="10"/>
  <c r="H165" i="10"/>
  <c r="G180" i="10"/>
  <c r="J203" i="10"/>
  <c r="H218" i="10"/>
  <c r="G230" i="10"/>
  <c r="J251" i="10"/>
  <c r="H265" i="10"/>
  <c r="G38" i="10"/>
  <c r="J77" i="10"/>
  <c r="G35" i="10"/>
  <c r="G73" i="10"/>
  <c r="G119" i="10"/>
  <c r="I235" i="10"/>
  <c r="I309" i="10"/>
  <c r="I223" i="10"/>
  <c r="I12" i="10"/>
  <c r="G7" i="10"/>
  <c r="G50" i="10"/>
  <c r="I92" i="10"/>
  <c r="G197" i="10"/>
  <c r="J300" i="10"/>
  <c r="J136" i="10"/>
  <c r="G21" i="10"/>
  <c r="G68" i="10"/>
  <c r="I119" i="10"/>
  <c r="H197" i="10"/>
  <c r="G308" i="10"/>
  <c r="G173" i="10"/>
  <c r="H249" i="10"/>
  <c r="J57" i="10"/>
  <c r="I89" i="10"/>
  <c r="J217" i="10"/>
  <c r="J264" i="10"/>
  <c r="J214" i="10"/>
  <c r="H193" i="10"/>
  <c r="G37" i="10"/>
  <c r="G121" i="10"/>
  <c r="G159" i="10"/>
  <c r="H301" i="10"/>
  <c r="H306" i="10"/>
  <c r="H95" i="10"/>
  <c r="I257" i="10"/>
  <c r="I8" i="10"/>
  <c r="J226" i="10"/>
  <c r="H313" i="10"/>
  <c r="H275" i="10"/>
  <c r="H262" i="10"/>
  <c r="H229" i="10"/>
  <c r="H214" i="10"/>
  <c r="H174" i="10"/>
  <c r="H129" i="10"/>
  <c r="H77" i="10"/>
  <c r="H34" i="10"/>
  <c r="H70" i="10"/>
  <c r="H63" i="10"/>
  <c r="H42" i="10"/>
  <c r="H69" i="10"/>
  <c r="H16" i="10"/>
  <c r="H19" i="10"/>
  <c r="H287" i="10"/>
  <c r="H283" i="10"/>
  <c r="H274" i="10"/>
  <c r="H266" i="10"/>
  <c r="H264" i="10"/>
  <c r="H258" i="10"/>
  <c r="H253" i="10"/>
  <c r="H255" i="10"/>
  <c r="H251" i="10"/>
  <c r="H248" i="10"/>
  <c r="H242" i="10"/>
  <c r="H241" i="10"/>
  <c r="H237" i="10"/>
  <c r="H239" i="10"/>
  <c r="H226" i="10"/>
  <c r="H231" i="10"/>
  <c r="H232" i="10"/>
  <c r="H220" i="10"/>
  <c r="H222" i="10"/>
  <c r="H212" i="10"/>
  <c r="H217" i="10"/>
  <c r="H156" i="10"/>
  <c r="H157" i="10"/>
  <c r="H155" i="10"/>
  <c r="H203" i="10"/>
  <c r="H198" i="10"/>
  <c r="H201" i="10"/>
  <c r="H181" i="10"/>
  <c r="H182" i="10"/>
  <c r="H188" i="10"/>
  <c r="H183" i="10"/>
  <c r="H189" i="10"/>
  <c r="H190" i="10"/>
  <c r="H177" i="10"/>
  <c r="H175" i="10"/>
  <c r="H167" i="10"/>
  <c r="H166" i="10"/>
  <c r="H150" i="10"/>
  <c r="H141" i="10"/>
  <c r="H144" i="10"/>
  <c r="H143" i="10"/>
  <c r="H163" i="10"/>
  <c r="H164" i="10"/>
  <c r="G126" i="10"/>
  <c r="G125" i="10"/>
  <c r="G124" i="10"/>
  <c r="G108" i="10"/>
  <c r="G109" i="10"/>
  <c r="G103" i="10"/>
  <c r="G102" i="10"/>
  <c r="G104" i="10"/>
  <c r="G101" i="10"/>
  <c r="G89" i="10"/>
  <c r="G85" i="10"/>
  <c r="G71" i="10"/>
  <c r="G61" i="10"/>
  <c r="G60" i="10"/>
  <c r="G58" i="10"/>
  <c r="G57" i="10"/>
  <c r="G45" i="10"/>
  <c r="G30" i="10"/>
  <c r="G25" i="10"/>
  <c r="G8" i="10"/>
  <c r="G17" i="10"/>
  <c r="G22" i="10"/>
  <c r="G302" i="10"/>
  <c r="G317" i="10"/>
  <c r="G295" i="10"/>
  <c r="G294" i="10"/>
  <c r="G313" i="10"/>
  <c r="G275" i="10"/>
  <c r="G262" i="10"/>
  <c r="G229" i="10"/>
  <c r="G214" i="10"/>
  <c r="G174" i="10"/>
  <c r="G129" i="10"/>
  <c r="G77" i="10"/>
  <c r="G34" i="10"/>
  <c r="G70" i="10"/>
  <c r="G63" i="10"/>
  <c r="G42" i="10"/>
  <c r="G69" i="10"/>
  <c r="G16" i="10"/>
  <c r="G19" i="10"/>
  <c r="G287" i="10"/>
  <c r="G283" i="10"/>
  <c r="G274" i="10"/>
  <c r="G266" i="10"/>
  <c r="G264" i="10"/>
  <c r="G258" i="10"/>
  <c r="G253" i="10"/>
  <c r="G255" i="10"/>
  <c r="G251" i="10"/>
  <c r="G248" i="10"/>
  <c r="G242" i="10"/>
  <c r="G241" i="10"/>
  <c r="G237" i="10"/>
  <c r="G239" i="10"/>
  <c r="G226" i="10"/>
  <c r="G231" i="10"/>
  <c r="G232" i="10"/>
  <c r="G220" i="10"/>
  <c r="G222" i="10"/>
  <c r="G212" i="10"/>
  <c r="G217" i="10"/>
  <c r="G156" i="10"/>
  <c r="G157" i="10"/>
  <c r="G155" i="10"/>
  <c r="G203" i="10"/>
  <c r="G198" i="10"/>
  <c r="G201" i="10"/>
  <c r="G181" i="10"/>
  <c r="G182" i="10"/>
  <c r="G188" i="10"/>
  <c r="G183" i="10"/>
  <c r="G189" i="10"/>
  <c r="G190" i="10"/>
  <c r="G177" i="10"/>
  <c r="G175" i="10"/>
  <c r="G167" i="10"/>
  <c r="G166" i="10"/>
  <c r="G150" i="10"/>
  <c r="G141" i="10"/>
  <c r="G144" i="10"/>
  <c r="G143" i="10"/>
  <c r="G163" i="10"/>
  <c r="G164" i="10"/>
  <c r="J137" i="10"/>
  <c r="J127" i="10"/>
  <c r="J110" i="10"/>
  <c r="J113" i="10"/>
  <c r="J107" i="10"/>
  <c r="J106" i="10"/>
  <c r="J105" i="10"/>
  <c r="J91" i="10"/>
  <c r="J90" i="10"/>
  <c r="J84" i="10"/>
  <c r="J86" i="10"/>
  <c r="J78" i="10"/>
  <c r="J66" i="10"/>
  <c r="J65" i="10"/>
  <c r="J59" i="10"/>
  <c r="J56" i="10"/>
  <c r="J44" i="10"/>
  <c r="J26" i="10"/>
  <c r="J24" i="10"/>
  <c r="J2" i="10"/>
  <c r="J15" i="10"/>
  <c r="J312" i="10"/>
  <c r="J307" i="10"/>
  <c r="J314" i="10"/>
  <c r="J293" i="10"/>
  <c r="J297" i="10"/>
  <c r="J270" i="10"/>
  <c r="J298" i="10"/>
  <c r="J234" i="10"/>
  <c r="J216" i="10"/>
  <c r="J228" i="10"/>
  <c r="J196" i="10"/>
  <c r="J135" i="10"/>
  <c r="J118" i="10"/>
  <c r="J75" i="10"/>
  <c r="J48" i="10"/>
  <c r="J33" i="10"/>
  <c r="J67" i="10"/>
  <c r="J49" i="10"/>
  <c r="J38" i="10"/>
  <c r="J9" i="10"/>
  <c r="J288" i="10"/>
  <c r="J282" i="10"/>
  <c r="J277" i="10"/>
  <c r="J272" i="10"/>
  <c r="J265" i="10"/>
  <c r="J245" i="10"/>
  <c r="J256" i="10"/>
  <c r="J250" i="10"/>
  <c r="J252" i="10"/>
  <c r="J254" i="10"/>
  <c r="J247" i="10"/>
  <c r="J244" i="10"/>
  <c r="J243" i="10"/>
  <c r="J238" i="10"/>
  <c r="J230" i="10"/>
  <c r="J227" i="10"/>
  <c r="J236" i="10"/>
  <c r="J225" i="10"/>
  <c r="J224" i="10"/>
  <c r="J210" i="10"/>
  <c r="J218" i="10"/>
  <c r="J208" i="10"/>
  <c r="J158" i="10"/>
  <c r="J152" i="10"/>
  <c r="J153" i="10"/>
  <c r="J205" i="10"/>
  <c r="J191" i="10"/>
  <c r="J192" i="10"/>
  <c r="J185" i="10"/>
  <c r="J184" i="10"/>
  <c r="J180" i="10"/>
  <c r="J186" i="10"/>
  <c r="J187" i="10"/>
  <c r="J179" i="10"/>
  <c r="J176" i="10"/>
  <c r="J168" i="10"/>
  <c r="J165" i="10"/>
  <c r="J145" i="10"/>
  <c r="J151" i="10"/>
  <c r="J146" i="10"/>
  <c r="J142" i="10"/>
  <c r="J162" i="10"/>
  <c r="J161" i="10"/>
  <c r="I137" i="10"/>
  <c r="I127" i="10"/>
  <c r="I110" i="10"/>
  <c r="I113" i="10"/>
  <c r="I107" i="10"/>
  <c r="I106" i="10"/>
  <c r="I105" i="10"/>
  <c r="I91" i="10"/>
  <c r="I90" i="10"/>
  <c r="I84" i="10"/>
  <c r="I86" i="10"/>
  <c r="I78" i="10"/>
  <c r="I66" i="10"/>
  <c r="I65" i="10"/>
  <c r="I59" i="10"/>
  <c r="I56" i="10"/>
  <c r="I44" i="10"/>
  <c r="I26" i="10"/>
  <c r="I24" i="10"/>
  <c r="I2" i="10"/>
  <c r="I15" i="10"/>
  <c r="I312" i="10"/>
  <c r="I307" i="10"/>
  <c r="I314" i="10"/>
  <c r="I293" i="10"/>
  <c r="I297" i="10"/>
  <c r="I270" i="10"/>
  <c r="I298" i="10"/>
  <c r="I234" i="10"/>
  <c r="I216" i="10"/>
  <c r="I228" i="10"/>
  <c r="I196" i="10"/>
  <c r="I135" i="10"/>
  <c r="I118" i="10"/>
  <c r="I75" i="10"/>
  <c r="I48" i="10"/>
  <c r="I33" i="10"/>
  <c r="I67" i="10"/>
  <c r="I49" i="10"/>
  <c r="I38" i="10"/>
  <c r="I9" i="10"/>
  <c r="I288" i="10"/>
  <c r="I282" i="10"/>
  <c r="I277" i="10"/>
  <c r="I272" i="10"/>
  <c r="I265" i="10"/>
  <c r="I245" i="10"/>
  <c r="I256" i="10"/>
  <c r="I250" i="10"/>
  <c r="I252" i="10"/>
  <c r="I254" i="10"/>
  <c r="I247" i="10"/>
  <c r="I244" i="10"/>
  <c r="I243" i="10"/>
  <c r="I238" i="10"/>
  <c r="I230" i="10"/>
  <c r="I227" i="10"/>
  <c r="I236" i="10"/>
  <c r="I225" i="10"/>
  <c r="I224" i="10"/>
  <c r="I210" i="10"/>
  <c r="I218" i="10"/>
  <c r="I208" i="10"/>
  <c r="I158" i="10"/>
  <c r="I152" i="10"/>
  <c r="I153" i="10"/>
  <c r="I205" i="10"/>
  <c r="I191" i="10"/>
  <c r="I192" i="10"/>
  <c r="I185" i="10"/>
  <c r="I184" i="10"/>
  <c r="I180" i="10"/>
  <c r="I186" i="10"/>
  <c r="I187" i="10"/>
  <c r="I179" i="10"/>
  <c r="I176" i="10"/>
  <c r="I168" i="10"/>
  <c r="I165" i="10"/>
  <c r="I145" i="10"/>
  <c r="I151" i="10"/>
  <c r="I146" i="10"/>
  <c r="I142" i="10"/>
  <c r="I162" i="10"/>
  <c r="I161" i="10"/>
  <c r="H137" i="10"/>
  <c r="H127" i="10"/>
  <c r="H110" i="10"/>
  <c r="H113" i="10"/>
  <c r="H107" i="10"/>
  <c r="H106" i="10"/>
  <c r="H105" i="10"/>
  <c r="H91" i="10"/>
  <c r="H90" i="10"/>
  <c r="H84" i="10"/>
  <c r="H86" i="10"/>
  <c r="H78" i="10"/>
  <c r="H66" i="10"/>
  <c r="H65" i="10"/>
  <c r="H59" i="10"/>
  <c r="H56" i="10"/>
  <c r="H44" i="10"/>
  <c r="H26" i="10"/>
  <c r="H24" i="10"/>
  <c r="H2" i="10"/>
  <c r="H15" i="10"/>
  <c r="H312" i="10"/>
  <c r="H307" i="10"/>
  <c r="H314" i="10"/>
  <c r="H293" i="10"/>
  <c r="H297" i="10"/>
  <c r="H270" i="10"/>
  <c r="H234" i="10"/>
  <c r="H228" i="10"/>
  <c r="H135" i="10"/>
  <c r="H75" i="10"/>
  <c r="H33" i="10"/>
  <c r="H49" i="10"/>
  <c r="H9" i="10"/>
  <c r="H282" i="10"/>
  <c r="H272" i="10"/>
  <c r="H245" i="10"/>
  <c r="H250" i="10"/>
  <c r="H254" i="10"/>
  <c r="H244" i="10"/>
  <c r="H238" i="10"/>
  <c r="H227" i="10"/>
  <c r="H225" i="10"/>
  <c r="H210" i="10"/>
  <c r="H208" i="10"/>
  <c r="H152" i="10"/>
  <c r="H205" i="10"/>
  <c r="H192" i="10"/>
  <c r="H184" i="10"/>
  <c r="H186" i="10"/>
  <c r="H179" i="10"/>
  <c r="H168" i="10"/>
  <c r="H145" i="10"/>
  <c r="H146" i="10"/>
  <c r="H162" i="10"/>
  <c r="L138" i="10"/>
  <c r="G127" i="10"/>
  <c r="G113" i="10"/>
  <c r="G106" i="10"/>
  <c r="G91" i="10"/>
  <c r="G84" i="10"/>
  <c r="G78" i="10"/>
  <c r="G65" i="10"/>
  <c r="G56" i="10"/>
  <c r="G26" i="10"/>
  <c r="G2" i="10"/>
  <c r="G312" i="10"/>
  <c r="G314" i="10"/>
  <c r="G297" i="10"/>
  <c r="G290" i="10"/>
  <c r="G292" i="10"/>
  <c r="G279" i="10"/>
  <c r="G278" i="10"/>
  <c r="G285" i="10"/>
  <c r="G276" i="10"/>
  <c r="G268" i="10"/>
  <c r="G257" i="10"/>
  <c r="G204" i="10"/>
  <c r="G199" i="10"/>
  <c r="G200" i="10"/>
  <c r="G178" i="10"/>
  <c r="J221" i="10"/>
  <c r="J207" i="10"/>
  <c r="J132" i="10"/>
  <c r="J134" i="10"/>
  <c r="J122" i="10"/>
  <c r="J93" i="10"/>
  <c r="J88" i="10"/>
  <c r="J80" i="10"/>
  <c r="J82" i="10"/>
  <c r="J170" i="10"/>
  <c r="J169" i="10"/>
  <c r="J173" i="10"/>
  <c r="J147" i="10"/>
  <c r="J32" i="10"/>
  <c r="J31" i="10"/>
  <c r="J52" i="10"/>
  <c r="J310" i="10"/>
  <c r="J303" i="10"/>
  <c r="J304" i="10"/>
  <c r="J315" i="10"/>
  <c r="J308" i="10"/>
  <c r="J291" i="10"/>
  <c r="J269" i="10"/>
  <c r="J263" i="10"/>
  <c r="J260" i="10"/>
  <c r="J219" i="10"/>
  <c r="J215" i="10"/>
  <c r="J209" i="10"/>
  <c r="J160" i="10"/>
  <c r="J159" i="10"/>
  <c r="J130" i="10"/>
  <c r="J133" i="10"/>
  <c r="J120" i="10"/>
  <c r="J114" i="10"/>
  <c r="J111" i="10"/>
  <c r="J99" i="10"/>
  <c r="J94" i="10"/>
  <c r="J98" i="10"/>
  <c r="J76" i="10"/>
  <c r="J74" i="10"/>
  <c r="J64" i="10"/>
  <c r="J51" i="10"/>
  <c r="J54" i="10"/>
  <c r="J37" i="10"/>
  <c r="J36" i="10"/>
  <c r="J41" i="10"/>
  <c r="J27" i="10"/>
  <c r="J23" i="10"/>
  <c r="J21" i="10"/>
  <c r="J6" i="10"/>
  <c r="J4" i="10"/>
  <c r="J13" i="10"/>
  <c r="J11" i="10"/>
  <c r="J10" i="10"/>
  <c r="J115" i="10"/>
  <c r="G270" i="10"/>
  <c r="G234" i="10"/>
  <c r="G228" i="10"/>
  <c r="G135" i="10"/>
  <c r="G75" i="10"/>
  <c r="G33" i="10"/>
  <c r="G49" i="10"/>
  <c r="G9" i="10"/>
  <c r="G282" i="10"/>
  <c r="G272" i="10"/>
  <c r="G245" i="10"/>
  <c r="G250" i="10"/>
  <c r="G254" i="10"/>
  <c r="G244" i="10"/>
  <c r="G238" i="10"/>
  <c r="G227" i="10"/>
  <c r="G225" i="10"/>
  <c r="G210" i="10"/>
  <c r="G208" i="10"/>
  <c r="G152" i="10"/>
  <c r="G205" i="10"/>
  <c r="G192" i="10"/>
  <c r="G184" i="10"/>
  <c r="G186" i="10"/>
  <c r="G179" i="10"/>
  <c r="G168" i="10"/>
  <c r="G145" i="10"/>
  <c r="G146" i="10"/>
  <c r="G162" i="10"/>
  <c r="J126" i="10"/>
  <c r="J124" i="10"/>
  <c r="J109" i="10"/>
  <c r="J102" i="10"/>
  <c r="J101" i="10"/>
  <c r="J85" i="10"/>
  <c r="J61" i="10"/>
  <c r="J58" i="10"/>
  <c r="J45" i="10"/>
  <c r="J25" i="10"/>
  <c r="J17" i="10"/>
  <c r="J302" i="10"/>
  <c r="J295" i="10"/>
  <c r="J296" i="10"/>
  <c r="J289" i="10"/>
  <c r="J281" i="10"/>
  <c r="J280" i="10"/>
  <c r="J284" i="10"/>
  <c r="J286" i="10"/>
  <c r="J271" i="10"/>
  <c r="J259" i="10"/>
  <c r="J249" i="10"/>
  <c r="J195" i="10"/>
  <c r="J202" i="10"/>
  <c r="J194" i="10"/>
  <c r="J240" i="10"/>
  <c r="I221" i="10"/>
  <c r="I207" i="10"/>
  <c r="I132" i="10"/>
  <c r="I134" i="10"/>
  <c r="I122" i="10"/>
  <c r="I93" i="10"/>
  <c r="I88" i="10"/>
  <c r="I80" i="10"/>
  <c r="I82" i="10"/>
  <c r="I170" i="10"/>
  <c r="I169" i="10"/>
  <c r="I173" i="10"/>
  <c r="I147" i="10"/>
  <c r="I47" i="10"/>
  <c r="I32" i="10"/>
  <c r="I31" i="10"/>
  <c r="I52" i="10"/>
  <c r="I310" i="10"/>
  <c r="I303" i="10"/>
  <c r="I304" i="10"/>
  <c r="I315" i="10"/>
  <c r="I308" i="10"/>
  <c r="I299" i="10"/>
  <c r="I291" i="10"/>
  <c r="I269" i="10"/>
  <c r="I263" i="10"/>
  <c r="I260" i="10"/>
  <c r="I233" i="10"/>
  <c r="I219" i="10"/>
  <c r="I215" i="10"/>
  <c r="I209" i="10"/>
  <c r="I160" i="10"/>
  <c r="I159" i="10"/>
  <c r="I130" i="10"/>
  <c r="I133" i="10"/>
  <c r="I117" i="10"/>
  <c r="I120" i="10"/>
  <c r="I114" i="10"/>
  <c r="I111" i="10"/>
  <c r="I99" i="10"/>
  <c r="I94" i="10"/>
  <c r="I98" i="10"/>
  <c r="I76" i="10"/>
  <c r="I74" i="10"/>
  <c r="I64" i="10"/>
  <c r="I68" i="10"/>
  <c r="I51" i="10"/>
  <c r="I54" i="10"/>
  <c r="I37" i="10"/>
  <c r="I36" i="10"/>
  <c r="I41" i="10"/>
  <c r="I27" i="10"/>
  <c r="I23" i="10"/>
  <c r="I21" i="10"/>
  <c r="I6" i="10"/>
  <c r="I4" i="10"/>
  <c r="I13" i="10"/>
  <c r="I11" i="10"/>
  <c r="I10" i="10"/>
  <c r="I115" i="10"/>
  <c r="J275" i="10"/>
  <c r="J229" i="10"/>
  <c r="J174" i="10"/>
  <c r="J129" i="10"/>
  <c r="J34" i="10"/>
  <c r="J63" i="10"/>
  <c r="J69" i="10"/>
  <c r="J19" i="10"/>
  <c r="J283" i="10"/>
  <c r="J266" i="10"/>
  <c r="J258" i="10"/>
  <c r="J255" i="10"/>
  <c r="J248" i="10"/>
  <c r="J241" i="10"/>
  <c r="J239" i="10"/>
  <c r="J231" i="10"/>
  <c r="J220" i="10"/>
  <c r="J212" i="10"/>
  <c r="J156" i="10"/>
  <c r="J155" i="10"/>
  <c r="J198" i="10"/>
  <c r="J181" i="10"/>
  <c r="J188" i="10"/>
  <c r="J189" i="10"/>
  <c r="J177" i="10"/>
  <c r="J167" i="10"/>
  <c r="J150" i="10"/>
  <c r="J144" i="10"/>
  <c r="J163" i="10"/>
  <c r="I126" i="10"/>
  <c r="I124" i="10"/>
  <c r="I109" i="10"/>
  <c r="I102" i="10"/>
  <c r="I101" i="10"/>
  <c r="I85" i="10"/>
  <c r="I61" i="10"/>
  <c r="I58" i="10"/>
  <c r="I45" i="10"/>
  <c r="I25" i="10"/>
  <c r="I17" i="10"/>
  <c r="I302" i="10"/>
  <c r="I295" i="10"/>
  <c r="I296" i="10"/>
  <c r="I289" i="10"/>
  <c r="I281" i="10"/>
  <c r="I280" i="10"/>
  <c r="I284" i="10"/>
  <c r="I286" i="10"/>
  <c r="I271" i="10"/>
  <c r="I259" i="10"/>
  <c r="I249" i="10"/>
  <c r="I195" i="10"/>
  <c r="I202" i="10"/>
  <c r="I194" i="10"/>
  <c r="H240" i="10"/>
  <c r="H221" i="10"/>
  <c r="H207" i="10"/>
  <c r="H132" i="10"/>
  <c r="H134" i="10"/>
  <c r="H122" i="10"/>
  <c r="H93" i="10"/>
  <c r="H88" i="10"/>
  <c r="H80" i="10"/>
  <c r="H82" i="10"/>
  <c r="H170" i="10"/>
  <c r="H169" i="10"/>
  <c r="H173" i="10"/>
  <c r="H147" i="10"/>
  <c r="H47" i="10"/>
  <c r="H32" i="10"/>
  <c r="H31" i="10"/>
  <c r="H52" i="10"/>
  <c r="H310" i="10"/>
  <c r="H303" i="10"/>
  <c r="H304" i="10"/>
  <c r="H315" i="10"/>
  <c r="H308" i="10"/>
  <c r="H299" i="10"/>
  <c r="H291" i="10"/>
  <c r="H269" i="10"/>
  <c r="H263" i="10"/>
  <c r="H260" i="10"/>
  <c r="H233" i="10"/>
  <c r="H219" i="10"/>
  <c r="H215" i="10"/>
  <c r="H209" i="10"/>
  <c r="H160" i="10"/>
  <c r="H159" i="10"/>
  <c r="H130" i="10"/>
  <c r="H133" i="10"/>
  <c r="H117" i="10"/>
  <c r="H120" i="10"/>
  <c r="H114" i="10"/>
  <c r="H111" i="10"/>
  <c r="H99" i="10"/>
  <c r="H94" i="10"/>
  <c r="H98" i="10"/>
  <c r="H76" i="10"/>
  <c r="H74" i="10"/>
  <c r="H64" i="10"/>
  <c r="H68" i="10"/>
  <c r="H51" i="10"/>
  <c r="H54" i="10"/>
  <c r="H37" i="10"/>
  <c r="H36" i="10"/>
  <c r="H41" i="10"/>
  <c r="H27" i="10"/>
  <c r="H23" i="10"/>
  <c r="H21" i="10"/>
  <c r="H6" i="10"/>
  <c r="H4" i="10"/>
  <c r="H13" i="10"/>
  <c r="H11" i="10"/>
  <c r="H10" i="10"/>
  <c r="H115" i="10"/>
  <c r="I275" i="10"/>
  <c r="I229" i="10"/>
  <c r="I174" i="10"/>
  <c r="I129" i="10"/>
  <c r="I34" i="10"/>
  <c r="I63" i="10"/>
  <c r="I69" i="10"/>
  <c r="I19" i="10"/>
  <c r="I283" i="10"/>
  <c r="I266" i="10"/>
  <c r="I258" i="10"/>
  <c r="I255" i="10"/>
  <c r="I248" i="10"/>
  <c r="I241" i="10"/>
  <c r="I239" i="10"/>
  <c r="I231" i="10"/>
  <c r="I220" i="10"/>
  <c r="I212" i="10"/>
  <c r="I156" i="10"/>
  <c r="I155" i="10"/>
  <c r="I198" i="10"/>
  <c r="I181" i="10"/>
  <c r="I188" i="10"/>
  <c r="I189" i="10"/>
  <c r="I177" i="10"/>
  <c r="I167" i="10"/>
  <c r="I150" i="10"/>
  <c r="I144" i="10"/>
  <c r="I163" i="10"/>
  <c r="H126" i="10"/>
  <c r="H124" i="10"/>
  <c r="H109" i="10"/>
  <c r="H102" i="10"/>
  <c r="H101" i="10"/>
  <c r="H85" i="10"/>
  <c r="H61" i="10"/>
  <c r="H58" i="10"/>
  <c r="H45" i="10"/>
  <c r="H25" i="10"/>
  <c r="H17" i="10"/>
  <c r="H302" i="10"/>
  <c r="H295" i="10"/>
  <c r="H296" i="10"/>
  <c r="I313" i="10"/>
  <c r="I262" i="10"/>
  <c r="I214" i="10"/>
  <c r="I77" i="10"/>
  <c r="I70" i="10"/>
  <c r="I42" i="10"/>
  <c r="I16" i="10"/>
  <c r="I287" i="10"/>
  <c r="I274" i="10"/>
  <c r="I264" i="10"/>
  <c r="I253" i="10"/>
  <c r="I251" i="10"/>
  <c r="I242" i="10"/>
  <c r="I237" i="10"/>
  <c r="I226" i="10"/>
  <c r="I232" i="10"/>
  <c r="I222" i="10"/>
  <c r="I217" i="10"/>
  <c r="I157" i="10"/>
  <c r="I203" i="10"/>
  <c r="I201" i="10"/>
  <c r="I182" i="10"/>
  <c r="I183" i="10"/>
  <c r="I190" i="10"/>
  <c r="I175" i="10"/>
  <c r="I166" i="10"/>
  <c r="I141" i="10"/>
  <c r="I143" i="10"/>
  <c r="I164" i="10"/>
  <c r="H125" i="10"/>
  <c r="H108" i="10"/>
  <c r="H103" i="10"/>
  <c r="H104" i="10"/>
  <c r="H89" i="10"/>
  <c r="H71" i="10"/>
  <c r="H60" i="10"/>
  <c r="H57" i="10"/>
  <c r="H30" i="10"/>
  <c r="H8" i="10"/>
  <c r="H22" i="10"/>
  <c r="H317" i="10"/>
  <c r="H294" i="10"/>
  <c r="H290" i="10"/>
  <c r="H292" i="10"/>
  <c r="H279" i="10"/>
  <c r="H278" i="10"/>
  <c r="H285" i="10"/>
  <c r="H276" i="10"/>
  <c r="H268" i="10"/>
  <c r="H257" i="10"/>
  <c r="H204" i="10"/>
  <c r="H199" i="10"/>
  <c r="H200" i="10"/>
  <c r="H178" i="10"/>
  <c r="G223" i="10"/>
  <c r="G206" i="10"/>
  <c r="G136" i="10"/>
  <c r="G128" i="10"/>
  <c r="G123" i="10"/>
  <c r="G95" i="10"/>
  <c r="G96" i="10"/>
  <c r="G81" i="10"/>
  <c r="G83" i="10"/>
  <c r="G79" i="10"/>
  <c r="G171" i="10"/>
  <c r="G172" i="10"/>
  <c r="G149" i="10"/>
  <c r="G148" i="10"/>
  <c r="G46" i="10"/>
  <c r="G29" i="10"/>
  <c r="G55" i="10"/>
  <c r="G306" i="10"/>
  <c r="G316" i="10"/>
  <c r="G305" i="10"/>
  <c r="G309" i="10"/>
  <c r="G311" i="10"/>
  <c r="G300" i="10"/>
  <c r="G301" i="10"/>
  <c r="G273" i="10"/>
  <c r="G267" i="10"/>
  <c r="G261" i="10"/>
  <c r="G246" i="10"/>
  <c r="G235" i="10"/>
  <c r="G211" i="10"/>
  <c r="G14" i="10"/>
  <c r="J18" i="10"/>
  <c r="H5" i="10"/>
  <c r="G6" i="10"/>
  <c r="I20" i="10"/>
  <c r="G28" i="10"/>
  <c r="J40" i="10"/>
  <c r="H43" i="10"/>
  <c r="G51" i="10"/>
  <c r="I62" i="10"/>
  <c r="G72" i="10"/>
  <c r="J87" i="10"/>
  <c r="H97" i="10"/>
  <c r="G111" i="10"/>
  <c r="I121" i="10"/>
  <c r="G116" i="10"/>
  <c r="J131" i="10"/>
  <c r="H154" i="10"/>
  <c r="G209" i="10"/>
  <c r="J211" i="10"/>
  <c r="J246" i="10"/>
  <c r="J267" i="10"/>
  <c r="J301" i="10"/>
  <c r="J311" i="10"/>
  <c r="J305" i="10"/>
  <c r="J306" i="10"/>
  <c r="J29" i="10"/>
  <c r="J148" i="10"/>
  <c r="J172" i="10"/>
  <c r="J79" i="10"/>
  <c r="J81" i="10"/>
  <c r="J95" i="10"/>
  <c r="J128" i="10"/>
  <c r="J206" i="10"/>
  <c r="G194" i="10"/>
  <c r="G195" i="10"/>
  <c r="G259" i="10"/>
  <c r="G286" i="10"/>
  <c r="G280" i="10"/>
  <c r="G289" i="10"/>
  <c r="I317" i="10"/>
  <c r="G24" i="10"/>
  <c r="J60" i="10"/>
  <c r="I104" i="10"/>
  <c r="G110" i="10"/>
  <c r="G142" i="10"/>
  <c r="J175" i="10"/>
  <c r="H180" i="10"/>
  <c r="G153" i="10"/>
  <c r="J222" i="10"/>
  <c r="H230" i="10"/>
  <c r="G252" i="10"/>
  <c r="J274" i="10"/>
  <c r="H38" i="10"/>
  <c r="G118" i="10"/>
  <c r="J262" i="10"/>
  <c r="H12" i="10"/>
  <c r="H39" i="10"/>
  <c r="H92" i="10"/>
  <c r="I112" i="10"/>
  <c r="I300" i="10"/>
  <c r="I55" i="10"/>
  <c r="J200" i="10"/>
  <c r="H35" i="10"/>
  <c r="J53" i="10"/>
  <c r="G76" i="10"/>
  <c r="H119" i="10"/>
  <c r="J273" i="10"/>
  <c r="J316" i="10"/>
  <c r="J83" i="10"/>
  <c r="G284" i="10"/>
  <c r="G18" i="10"/>
  <c r="H50" i="10"/>
  <c r="J92" i="10"/>
  <c r="G215" i="10"/>
  <c r="G310" i="10"/>
  <c r="G80" i="10"/>
  <c r="H202" i="10"/>
  <c r="I294" i="10"/>
  <c r="G107" i="10"/>
  <c r="G247" i="10"/>
  <c r="G48" i="10"/>
  <c r="G13" i="10"/>
  <c r="I7" i="10"/>
  <c r="G62" i="10"/>
  <c r="G94" i="10"/>
  <c r="H131" i="10"/>
  <c r="H246" i="10"/>
  <c r="H305" i="10"/>
  <c r="H172" i="10"/>
  <c r="I178" i="10"/>
  <c r="I278" i="10"/>
  <c r="H14" i="10"/>
  <c r="G11" i="10"/>
  <c r="I5" i="10"/>
  <c r="G3" i="10"/>
  <c r="J20" i="10"/>
  <c r="H28" i="10"/>
  <c r="G36" i="10"/>
  <c r="I43" i="10"/>
  <c r="G53" i="10"/>
  <c r="J62" i="10"/>
  <c r="H72" i="10"/>
  <c r="G98" i="10"/>
  <c r="I97" i="10"/>
  <c r="G112" i="10"/>
  <c r="J121" i="10"/>
  <c r="H116" i="10"/>
  <c r="G130" i="10"/>
  <c r="I154" i="10"/>
  <c r="G213" i="10"/>
  <c r="G219" i="10"/>
  <c r="G260" i="10"/>
  <c r="G269" i="10"/>
  <c r="G299" i="10"/>
  <c r="G315" i="10"/>
  <c r="G303" i="10"/>
  <c r="G52" i="10"/>
  <c r="G32" i="10"/>
  <c r="G147" i="10"/>
  <c r="G169" i="10"/>
  <c r="G82" i="10"/>
  <c r="G88" i="10"/>
  <c r="G122" i="10"/>
  <c r="G132" i="10"/>
  <c r="G221" i="10"/>
  <c r="H194" i="10"/>
  <c r="H195" i="10"/>
  <c r="H259" i="10"/>
  <c r="H286" i="10"/>
  <c r="H280" i="10"/>
  <c r="H289" i="10"/>
  <c r="J317" i="10"/>
  <c r="I30" i="10"/>
  <c r="G66" i="10"/>
  <c r="J104" i="10"/>
  <c r="I125" i="10"/>
  <c r="H142" i="10"/>
  <c r="G176" i="10"/>
  <c r="J182" i="10"/>
  <c r="H153" i="10"/>
  <c r="G224" i="10"/>
  <c r="J237" i="10"/>
  <c r="H252" i="10"/>
  <c r="G277" i="10"/>
  <c r="J42" i="10"/>
  <c r="H118" i="10"/>
  <c r="G298" i="10"/>
  <c r="L139" i="10" l="1"/>
  <c r="L3" i="10"/>
  <c r="L171" i="10"/>
  <c r="L261" i="10"/>
  <c r="L136" i="10"/>
  <c r="L277" i="10"/>
  <c r="L247" i="10"/>
  <c r="L46" i="10"/>
  <c r="L96" i="10"/>
  <c r="L244" i="10"/>
  <c r="L33" i="10"/>
  <c r="L53" i="10"/>
  <c r="L259" i="10"/>
  <c r="L210" i="10"/>
  <c r="L132" i="10"/>
  <c r="L168" i="10"/>
  <c r="L199" i="10"/>
  <c r="L130" i="10"/>
  <c r="L80" i="10"/>
  <c r="L272" i="10"/>
  <c r="L303" i="10"/>
  <c r="L62" i="10"/>
  <c r="L110" i="10"/>
  <c r="L234" i="10"/>
  <c r="L292" i="10"/>
  <c r="L298" i="10"/>
  <c r="L122" i="10"/>
  <c r="L315" i="10"/>
  <c r="L310" i="10"/>
  <c r="L252" i="10"/>
  <c r="L195" i="10"/>
  <c r="L6" i="10"/>
  <c r="L267" i="10"/>
  <c r="L306" i="10"/>
  <c r="L79" i="10"/>
  <c r="L206" i="10"/>
  <c r="L179" i="10"/>
  <c r="L225" i="10"/>
  <c r="L282" i="10"/>
  <c r="L270" i="10"/>
  <c r="L204" i="10"/>
  <c r="L290" i="10"/>
  <c r="L78" i="10"/>
  <c r="L143" i="10"/>
  <c r="L203" i="10"/>
  <c r="L251" i="10"/>
  <c r="L77" i="10"/>
  <c r="L294" i="10"/>
  <c r="L89" i="10"/>
  <c r="L176" i="10"/>
  <c r="L13" i="10"/>
  <c r="L215" i="10"/>
  <c r="L72" i="10"/>
  <c r="L55" i="10"/>
  <c r="L83" i="10"/>
  <c r="L223" i="10"/>
  <c r="L186" i="10"/>
  <c r="L227" i="10"/>
  <c r="L9" i="10"/>
  <c r="L257" i="10"/>
  <c r="L297" i="10"/>
  <c r="L84" i="10"/>
  <c r="L48" i="10"/>
  <c r="L24" i="10"/>
  <c r="L301" i="10"/>
  <c r="L81" i="10"/>
  <c r="L184" i="10"/>
  <c r="L238" i="10"/>
  <c r="L49" i="10"/>
  <c r="L314" i="10"/>
  <c r="L91" i="10"/>
  <c r="L141" i="10"/>
  <c r="L157" i="10"/>
  <c r="L253" i="10"/>
  <c r="L214" i="10"/>
  <c r="L65" i="10"/>
  <c r="L163" i="10"/>
  <c r="L177" i="10"/>
  <c r="L198" i="10"/>
  <c r="L220" i="10"/>
  <c r="L248" i="10"/>
  <c r="L283" i="10"/>
  <c r="L34" i="10"/>
  <c r="L313" i="10"/>
  <c r="L25" i="10"/>
  <c r="L85" i="10"/>
  <c r="L124" i="10"/>
  <c r="L7" i="10"/>
  <c r="L165" i="10"/>
  <c r="L207" i="10"/>
  <c r="L216" i="10"/>
  <c r="L202" i="10"/>
  <c r="L87" i="10"/>
  <c r="L236" i="10"/>
  <c r="L190" i="10"/>
  <c r="L232" i="10"/>
  <c r="L287" i="10"/>
  <c r="L30" i="10"/>
  <c r="L125" i="10"/>
  <c r="L68" i="10"/>
  <c r="L38" i="10"/>
  <c r="L27" i="10"/>
  <c r="L170" i="10"/>
  <c r="L299" i="10"/>
  <c r="L194" i="10"/>
  <c r="L144" i="10"/>
  <c r="L189" i="10"/>
  <c r="L155" i="10"/>
  <c r="L231" i="10"/>
  <c r="L255" i="10"/>
  <c r="L19" i="10"/>
  <c r="L129" i="10"/>
  <c r="L295" i="10"/>
  <c r="L45" i="10"/>
  <c r="L101" i="10"/>
  <c r="L126" i="10"/>
  <c r="L21" i="10"/>
  <c r="L97" i="10"/>
  <c r="L59" i="10"/>
  <c r="L304" i="10"/>
  <c r="L88" i="10"/>
  <c r="L269" i="10"/>
  <c r="L268" i="10"/>
  <c r="L183" i="10"/>
  <c r="L226" i="10"/>
  <c r="L16" i="10"/>
  <c r="L174" i="10"/>
  <c r="L317" i="10"/>
  <c r="L57" i="10"/>
  <c r="L104" i="10"/>
  <c r="L159" i="10"/>
  <c r="L90" i="10"/>
  <c r="L249" i="10"/>
  <c r="L187" i="10"/>
  <c r="L112" i="10"/>
  <c r="L188" i="10"/>
  <c r="L156" i="10"/>
  <c r="L239" i="10"/>
  <c r="L258" i="10"/>
  <c r="L69" i="10"/>
  <c r="L302" i="10"/>
  <c r="L58" i="10"/>
  <c r="L102" i="10"/>
  <c r="L121" i="10"/>
  <c r="L230" i="10"/>
  <c r="L74" i="10"/>
  <c r="L5" i="10"/>
  <c r="L191" i="10"/>
  <c r="L160" i="10"/>
  <c r="L93" i="10"/>
  <c r="L209" i="10"/>
  <c r="L273" i="10"/>
  <c r="L82" i="10"/>
  <c r="L29" i="10"/>
  <c r="L260" i="10"/>
  <c r="L51" i="10"/>
  <c r="L300" i="10"/>
  <c r="L106" i="10"/>
  <c r="L98" i="10"/>
  <c r="L289" i="10"/>
  <c r="L116" i="10"/>
  <c r="L311" i="10"/>
  <c r="L254" i="10"/>
  <c r="L285" i="10"/>
  <c r="L166" i="10"/>
  <c r="L237" i="10"/>
  <c r="L229" i="10"/>
  <c r="L103" i="10"/>
  <c r="L173" i="10"/>
  <c r="L119" i="10"/>
  <c r="L54" i="10"/>
  <c r="L76" i="10"/>
  <c r="L153" i="10"/>
  <c r="L276" i="10"/>
  <c r="L219" i="10"/>
  <c r="L107" i="10"/>
  <c r="L211" i="10"/>
  <c r="L95" i="10"/>
  <c r="L205" i="10"/>
  <c r="L113" i="10"/>
  <c r="L217" i="10"/>
  <c r="L42" i="10"/>
  <c r="L60" i="10"/>
  <c r="L197" i="10"/>
  <c r="L161" i="10"/>
  <c r="L316" i="10"/>
  <c r="L36" i="10"/>
  <c r="L169" i="10"/>
  <c r="L14" i="10"/>
  <c r="L192" i="10"/>
  <c r="L312" i="10"/>
  <c r="L150" i="10"/>
  <c r="L147" i="10"/>
  <c r="L18" i="10"/>
  <c r="L148" i="10"/>
  <c r="L162" i="10"/>
  <c r="L75" i="10"/>
  <c r="L2" i="10"/>
  <c r="L182" i="10"/>
  <c r="L264" i="10"/>
  <c r="L22" i="10"/>
  <c r="L37" i="10"/>
  <c r="L154" i="10"/>
  <c r="L100" i="10"/>
  <c r="L263" i="10"/>
  <c r="L196" i="10"/>
  <c r="L99" i="10"/>
  <c r="L307" i="10"/>
  <c r="L140" i="10"/>
  <c r="L240" i="10"/>
  <c r="L151" i="10"/>
  <c r="L185" i="10"/>
  <c r="L47" i="10"/>
  <c r="L296" i="10"/>
  <c r="L137" i="10"/>
  <c r="L120" i="10"/>
  <c r="L39" i="10"/>
  <c r="L291" i="10"/>
  <c r="L281" i="10"/>
  <c r="L10" i="10"/>
  <c r="L256" i="10"/>
  <c r="L67" i="10"/>
  <c r="L131" i="10"/>
  <c r="L23" i="10"/>
  <c r="L20" i="10"/>
  <c r="L44" i="10"/>
  <c r="L105" i="10"/>
  <c r="L92" i="10"/>
  <c r="L158" i="10"/>
  <c r="L243" i="10"/>
  <c r="L134" i="10"/>
  <c r="L288" i="10"/>
  <c r="L66" i="10"/>
  <c r="L32" i="10"/>
  <c r="L213" i="10"/>
  <c r="L284" i="10"/>
  <c r="L118" i="10"/>
  <c r="L280" i="10"/>
  <c r="L235" i="10"/>
  <c r="L309" i="10"/>
  <c r="L149" i="10"/>
  <c r="L123" i="10"/>
  <c r="L146" i="10"/>
  <c r="L152" i="10"/>
  <c r="L250" i="10"/>
  <c r="L135" i="10"/>
  <c r="L178" i="10"/>
  <c r="L278" i="10"/>
  <c r="L26" i="10"/>
  <c r="L127" i="10"/>
  <c r="L167" i="10"/>
  <c r="L181" i="10"/>
  <c r="L212" i="10"/>
  <c r="L241" i="10"/>
  <c r="L266" i="10"/>
  <c r="L63" i="10"/>
  <c r="L262" i="10"/>
  <c r="L17" i="10"/>
  <c r="L61" i="10"/>
  <c r="L109" i="10"/>
  <c r="L193" i="10"/>
  <c r="L308" i="10"/>
  <c r="L73" i="10"/>
  <c r="L293" i="10"/>
  <c r="L115" i="10"/>
  <c r="L15" i="10"/>
  <c r="L40" i="10"/>
  <c r="L4" i="10"/>
  <c r="L114" i="10"/>
  <c r="L31" i="10"/>
  <c r="L133" i="10"/>
  <c r="L224" i="10"/>
  <c r="L221" i="10"/>
  <c r="L52" i="10"/>
  <c r="L11" i="10"/>
  <c r="L94" i="10"/>
  <c r="L142" i="10"/>
  <c r="L286" i="10"/>
  <c r="L111" i="10"/>
  <c r="L28" i="10"/>
  <c r="L246" i="10"/>
  <c r="L305" i="10"/>
  <c r="L172" i="10"/>
  <c r="L128" i="10"/>
  <c r="L145" i="10"/>
  <c r="L208" i="10"/>
  <c r="L245" i="10"/>
  <c r="L228" i="10"/>
  <c r="L200" i="10"/>
  <c r="L279" i="10"/>
  <c r="L56" i="10"/>
  <c r="L164" i="10"/>
  <c r="L175" i="10"/>
  <c r="L201" i="10"/>
  <c r="L222" i="10"/>
  <c r="L242" i="10"/>
  <c r="L274" i="10"/>
  <c r="L70" i="10"/>
  <c r="L275" i="10"/>
  <c r="L8" i="10"/>
  <c r="L71" i="10"/>
  <c r="L108" i="10"/>
  <c r="L50" i="10"/>
  <c r="L35" i="10"/>
  <c r="L180" i="10"/>
  <c r="L117" i="10"/>
  <c r="L43" i="10"/>
  <c r="L265" i="10"/>
  <c r="L271" i="10"/>
  <c r="L41" i="10"/>
  <c r="L233" i="10"/>
  <c r="L86" i="10"/>
  <c r="L64" i="10"/>
  <c r="L12" i="10"/>
  <c r="L218" i="10"/>
</calcChain>
</file>

<file path=xl/sharedStrings.xml><?xml version="1.0" encoding="utf-8"?>
<sst xmlns="http://schemas.openxmlformats.org/spreadsheetml/2006/main" count="5579" uniqueCount="1130">
  <si>
    <t>[lsnr]</t>
  </si>
  <si>
    <t>Heart FM</t>
  </si>
  <si>
    <t>愛知県</t>
  </si>
  <si>
    <t>練馬放送</t>
  </si>
  <si>
    <t>東京都</t>
  </si>
  <si>
    <t>FM ABASHIRI</t>
  </si>
  <si>
    <t>北海道</t>
  </si>
  <si>
    <t>FMりべーる</t>
  </si>
  <si>
    <t>FMねむろ</t>
  </si>
  <si>
    <t>FMくしろ</t>
  </si>
  <si>
    <t>FM JAGA</t>
  </si>
  <si>
    <t>FM WING</t>
  </si>
  <si>
    <t>さっぽろ村ラジオ</t>
  </si>
  <si>
    <t>RADIOワンダーストレージ FMドラマシティ</t>
  </si>
  <si>
    <t>三角山放送局(札幌市西区)</t>
  </si>
  <si>
    <t>ラジオカロスサッポロ</t>
  </si>
  <si>
    <t>FMアップル</t>
  </si>
  <si>
    <t>FMメイプル</t>
  </si>
  <si>
    <t>wi-radio</t>
  </si>
  <si>
    <t>BeFM</t>
  </si>
  <si>
    <t>青森県</t>
  </si>
  <si>
    <t>カシオペアFM</t>
  </si>
  <si>
    <t>岩手県</t>
  </si>
  <si>
    <t>ラヂオもりおか</t>
  </si>
  <si>
    <t>みやこハーバーラジオ</t>
  </si>
  <si>
    <t>ラヂオ気仙沼</t>
  </si>
  <si>
    <t>宮城県</t>
  </si>
  <si>
    <t>ラジオ石巻</t>
  </si>
  <si>
    <t>BAY WAVE</t>
  </si>
  <si>
    <t>RADIO3</t>
  </si>
  <si>
    <t>fmいずみ</t>
  </si>
  <si>
    <t>なとらじ801</t>
  </si>
  <si>
    <t>鹿角きりたんぽFM</t>
  </si>
  <si>
    <t>秋田県</t>
  </si>
  <si>
    <t>エフエム椿台</t>
  </si>
  <si>
    <t>横手かまくらエフエム</t>
  </si>
  <si>
    <t>FMゆーとぴあ</t>
  </si>
  <si>
    <t>FM Mot.com</t>
  </si>
  <si>
    <t>福島県</t>
  </si>
  <si>
    <t>KOCOラジ</t>
  </si>
  <si>
    <t>FMいわき</t>
  </si>
  <si>
    <t>FMひたち</t>
  </si>
  <si>
    <t>茨城県</t>
  </si>
  <si>
    <t>たかはぎFM</t>
  </si>
  <si>
    <t>FMぱるるん</t>
  </si>
  <si>
    <t>FMうしくうれしく放送</t>
  </si>
  <si>
    <t>まえばしCITYエフエム</t>
  </si>
  <si>
    <t>群馬県</t>
  </si>
  <si>
    <t>FMふっかちゃん</t>
  </si>
  <si>
    <t>埼玉県</t>
  </si>
  <si>
    <t>REDS WAVE</t>
  </si>
  <si>
    <t>FM Kawaguchi</t>
  </si>
  <si>
    <t>フラワーラジオ</t>
  </si>
  <si>
    <t>ハローハッピー・こしがやエフエム</t>
  </si>
  <si>
    <t>775ライブリーFM</t>
  </si>
  <si>
    <t>RadioCity 中央エフエム</t>
  </si>
  <si>
    <t>レインボータウンFM</t>
  </si>
  <si>
    <t>エフエム世田谷</t>
  </si>
  <si>
    <t>コマラジ</t>
  </si>
  <si>
    <t>調布FM</t>
  </si>
  <si>
    <t>ラジオフチューズ</t>
  </si>
  <si>
    <t>FMたちかわ</t>
  </si>
  <si>
    <t>Tokyo Star Radio(八王子FM)</t>
  </si>
  <si>
    <t>かわさきFM</t>
  </si>
  <si>
    <t>神奈川県</t>
  </si>
  <si>
    <t>マリンFM</t>
  </si>
  <si>
    <t>エフエム戸塚</t>
  </si>
  <si>
    <t>FMカオン</t>
  </si>
  <si>
    <t>FM N1</t>
  </si>
  <si>
    <t>石川県</t>
  </si>
  <si>
    <t>ラジオ・ミュー</t>
  </si>
  <si>
    <t>富山県</t>
  </si>
  <si>
    <t>敦賀FM</t>
  </si>
  <si>
    <t>福井県</t>
  </si>
  <si>
    <t>エフエムEGAO</t>
  </si>
  <si>
    <t>ラジオスイート</t>
  </si>
  <si>
    <t>滋賀県</t>
  </si>
  <si>
    <t>FM87.0 RADIO MIX KYOTO</t>
  </si>
  <si>
    <t>京都府</t>
  </si>
  <si>
    <t>京都三条ラジオカフェ</t>
  </si>
  <si>
    <t>FMおとくに</t>
  </si>
  <si>
    <t>FMたんご</t>
  </si>
  <si>
    <t>BAN-BANラジオ</t>
  </si>
  <si>
    <t>兵庫県</t>
  </si>
  <si>
    <t>FM ジャングル</t>
  </si>
  <si>
    <t>DARAZ FM</t>
  </si>
  <si>
    <t>鳥取県</t>
  </si>
  <si>
    <t>FMびざん</t>
  </si>
  <si>
    <t>徳島県</t>
  </si>
  <si>
    <t>FM815(高松)</t>
  </si>
  <si>
    <t>香川県</t>
  </si>
  <si>
    <t>FM SUN</t>
  </si>
  <si>
    <t>AIR STATION HIBIKI</t>
  </si>
  <si>
    <t>福岡県</t>
  </si>
  <si>
    <t>COMI×TEN</t>
  </si>
  <si>
    <t>チョクラジ</t>
  </si>
  <si>
    <t>FMのべおか</t>
  </si>
  <si>
    <t>宮崎県</t>
  </si>
  <si>
    <t>エフエムたつごう</t>
  </si>
  <si>
    <t>鹿児島県</t>
  </si>
  <si>
    <t>あまみエフエム</t>
  </si>
  <si>
    <t>せとラジ</t>
  </si>
  <si>
    <t>FMやんばる</t>
  </si>
  <si>
    <t>沖縄県</t>
  </si>
  <si>
    <t>FMうるま</t>
  </si>
  <si>
    <t>FMニライ</t>
  </si>
  <si>
    <t>オキラジ</t>
  </si>
  <si>
    <t>FMぎのわん</t>
  </si>
  <si>
    <t>ぎのわんシティFM</t>
  </si>
  <si>
    <t>fm那覇</t>
  </si>
  <si>
    <t>FMよなばる</t>
  </si>
  <si>
    <t>FMとよみ</t>
  </si>
  <si>
    <t>FMいしがきサンサンラジオ</t>
  </si>
  <si>
    <t>FMあすも</t>
  </si>
  <si>
    <t>CTY-FM</t>
  </si>
  <si>
    <t>FMもとぶ</t>
  </si>
  <si>
    <t>[csra]</t>
  </si>
  <si>
    <t>e-niwaFM</t>
  </si>
  <si>
    <t>http://www.e-niwa.tv/</t>
  </si>
  <si>
    <t>FMおたる</t>
  </si>
  <si>
    <t>http://fmotaru.jp/</t>
  </si>
  <si>
    <t>http://www.fmwing.com/index.html</t>
  </si>
  <si>
    <t>http://www.fm946.com</t>
  </si>
  <si>
    <t>FMわっぴ〜</t>
  </si>
  <si>
    <t>http://wappy761.jp</t>
  </si>
  <si>
    <t>http://www.fm837.com/</t>
  </si>
  <si>
    <t>ラジオニセコ</t>
  </si>
  <si>
    <t>http://radioniseko.jp</t>
  </si>
  <si>
    <t>http://www.radiokaros.com/</t>
  </si>
  <si>
    <t>http://www.befm.co.jp/</t>
  </si>
  <si>
    <t>http://fm791.net/</t>
  </si>
  <si>
    <t>FMたいはく</t>
  </si>
  <si>
    <t>http://www.fm-t.net/</t>
  </si>
  <si>
    <t>エフエム モットコム</t>
  </si>
  <si>
    <t>http://www.fm-mot.com/</t>
  </si>
  <si>
    <t>http://www.fm-iwaki.co.jp/cgi-bin/WebObjects/1201dac04a1.woa/</t>
  </si>
  <si>
    <t>http://www.yutopia.or.jp/%7Efm763/</t>
  </si>
  <si>
    <t>http://www.fmyokote.com/</t>
  </si>
  <si>
    <t>http://miyakofm.com</t>
  </si>
  <si>
    <t>http://www.fm764.jp/</t>
  </si>
  <si>
    <t>りんごFM</t>
  </si>
  <si>
    <t>http://ringo-radio.cocolog-nifty.com/</t>
  </si>
  <si>
    <t>なとらじ</t>
  </si>
  <si>
    <t>http://www.natori801.jp/</t>
  </si>
  <si>
    <t>南相馬ひばりエフエム</t>
  </si>
  <si>
    <t>http://minamisomasaigaifm.hostei.com/index.html</t>
  </si>
  <si>
    <t>郡山コミュニティ放送</t>
  </si>
  <si>
    <t>http://www.kocofm.jp/</t>
  </si>
  <si>
    <t>陸前高田災害FM</t>
  </si>
  <si>
    <t>http://rikuzentakata-fm.blogspot.com/</t>
  </si>
  <si>
    <t>富岡臨時災害FM局(おだがいさまFM)</t>
  </si>
  <si>
    <t>http://www.gurutto-koriyama.com/detail/index_213.html</t>
  </si>
  <si>
    <t>亘理臨時災害FM局(FMあおぞら)</t>
  </si>
  <si>
    <t>http://www.town.watari.miyagi.jp/index.cfm/22,21308,126,html</t>
  </si>
  <si>
    <t>釜石災害FM</t>
  </si>
  <si>
    <t>http://www.city.kamaishi.iwate.jp/index.cfm/12,18557,121,html</t>
  </si>
  <si>
    <t>http://www.t768.net</t>
  </si>
  <si>
    <t>http://www.fm856.co.jp/</t>
  </si>
  <si>
    <t>FM-UU</t>
  </si>
  <si>
    <t>http://fmuu.jp/</t>
  </si>
  <si>
    <t>http://www.hfm.or.jp/</t>
  </si>
  <si>
    <t>https://775fm.co.jp/</t>
  </si>
  <si>
    <t>http://www.fmpalulun.co.jp/</t>
  </si>
  <si>
    <t>https://www.fm767.com/</t>
  </si>
  <si>
    <t>http://redswave.com</t>
  </si>
  <si>
    <t>ラヂオつくば</t>
  </si>
  <si>
    <t>http://radio-tsukuba.net</t>
  </si>
  <si>
    <t>エフエムたちかわ</t>
  </si>
  <si>
    <t>http://www.fm844.co.jp/</t>
  </si>
  <si>
    <t>http://www.kawasakifm.co.jp/</t>
  </si>
  <si>
    <t>FM戸塚</t>
  </si>
  <si>
    <t>http://www.fm-totsuka.com</t>
  </si>
  <si>
    <t>http://www.chofu-fm.com/</t>
  </si>
  <si>
    <t>かつしかFM</t>
  </si>
  <si>
    <t>http://www.kfm789.co.jp/</t>
  </si>
  <si>
    <t>エフエムさがみ</t>
  </si>
  <si>
    <t>http://www.fmsagami.co.jp/</t>
  </si>
  <si>
    <t>http://www.792fm.com/</t>
  </si>
  <si>
    <t>FM kaon</t>
  </si>
  <si>
    <t>http://www.fmkaon.com/</t>
  </si>
  <si>
    <t>http://fm-egao.jp/</t>
  </si>
  <si>
    <t>FMおかざき</t>
  </si>
  <si>
    <t>http://www.fmokazaki.jp/</t>
  </si>
  <si>
    <t>あづみ野FM</t>
  </si>
  <si>
    <t>http://www.azuminofm.co.jp/</t>
  </si>
  <si>
    <t>長野県</t>
  </si>
  <si>
    <t>http://radiocafe.jp/</t>
  </si>
  <si>
    <t>FM MOOV KOBE</t>
  </si>
  <si>
    <t>http://www.fm-moov.com/</t>
  </si>
  <si>
    <t>805たんば</t>
  </si>
  <si>
    <t>http://www.tanba.info/</t>
  </si>
  <si>
    <t>RADIO MIX KYOTO</t>
  </si>
  <si>
    <t>http://radiomix.kyoto/</t>
  </si>
  <si>
    <t>FM丹波</t>
  </si>
  <si>
    <t>http://fukuchiyama.fm-tanba.jp/</t>
  </si>
  <si>
    <t>エフエムわいわい</t>
  </si>
  <si>
    <t>http://tcc117.jp/fmyy/</t>
  </si>
  <si>
    <t>FMジャングル</t>
  </si>
  <si>
    <t>http://www.764.fm/</t>
  </si>
  <si>
    <t>http://www.banban.jp/radio/</t>
  </si>
  <si>
    <t>FMはしもと</t>
  </si>
  <si>
    <t>http://816.fm/</t>
  </si>
  <si>
    <t>和歌山県</t>
  </si>
  <si>
    <t>http://www.kbn.ne.jp/fm/</t>
  </si>
  <si>
    <t>http://www.darazfm.com/</t>
  </si>
  <si>
    <t>FM高松</t>
  </si>
  <si>
    <t>http://www.fm815.com/</t>
  </si>
  <si>
    <t>http://www.bfm.jp/</t>
  </si>
  <si>
    <t>http://www.hibiki882.jp/</t>
  </si>
  <si>
    <t>FMくめじま</t>
  </si>
  <si>
    <t>http://fmkumejima.com/</t>
  </si>
  <si>
    <t>http://fmnobeoka.jp/</t>
  </si>
  <si>
    <t>FMぎんが</t>
  </si>
  <si>
    <t>http://fm786.jp/</t>
  </si>
  <si>
    <t>http://www.fm-yonabaru.site/</t>
  </si>
  <si>
    <t>あまみFM</t>
  </si>
  <si>
    <t>http://www.npo-d.org</t>
  </si>
  <si>
    <t>FMしまばら</t>
  </si>
  <si>
    <t>http://www.shimabara.fm/</t>
  </si>
  <si>
    <t>長崎県</t>
  </si>
  <si>
    <t>スターコーンFM</t>
  </si>
  <si>
    <t>http://www.starcornfm.com/</t>
  </si>
  <si>
    <t>FM21</t>
  </si>
  <si>
    <t>http://www.fm21.net/</t>
  </si>
  <si>
    <t>FMレキオ</t>
  </si>
  <si>
    <t>http://www.fmlequio.com/</t>
  </si>
  <si>
    <t>コミュニティラジオ天神</t>
  </si>
  <si>
    <t>http://comiten.jp/</t>
  </si>
  <si>
    <t>FMなんじょう</t>
  </si>
  <si>
    <t>http://www.fm-nanjo.net/</t>
  </si>
  <si>
    <t>http://www.motob.net/</t>
  </si>
  <si>
    <t>FMラジオおおだて</t>
  </si>
  <si>
    <t>FMはなび</t>
  </si>
  <si>
    <t>きたかみE&amp;Beエフエム</t>
  </si>
  <si>
    <t>FMねまらいん</t>
  </si>
  <si>
    <t>OCRFM835</t>
  </si>
  <si>
    <t>FMあおぞら</t>
  </si>
  <si>
    <t>ラヂオは〜と</t>
  </si>
  <si>
    <t>新潟県</t>
  </si>
  <si>
    <t>FMとおかまち</t>
  </si>
  <si>
    <t>FMみょうこう</t>
  </si>
  <si>
    <t>はれラジ</t>
  </si>
  <si>
    <t>fmさくだいら</t>
  </si>
  <si>
    <t>FMまつもと</t>
  </si>
  <si>
    <t>LCV-FM769</t>
  </si>
  <si>
    <t>いいだFM</t>
  </si>
  <si>
    <t>ミヤラジ</t>
  </si>
  <si>
    <t>栃木県</t>
  </si>
  <si>
    <t>FMもおか</t>
  </si>
  <si>
    <t>FMゆうがお</t>
  </si>
  <si>
    <t>FMくらら857</t>
  </si>
  <si>
    <t>おーラジ</t>
  </si>
  <si>
    <t>FM桐生</t>
  </si>
  <si>
    <t>ほんじょうFM</t>
  </si>
  <si>
    <t>FMクマガヤ</t>
  </si>
  <si>
    <t>ちちぶFM</t>
  </si>
  <si>
    <t>TOKYO854 くるめラ</t>
  </si>
  <si>
    <t>エフエム西東京</t>
  </si>
  <si>
    <t>FM HOT 839</t>
  </si>
  <si>
    <t>FMサルース</t>
  </si>
  <si>
    <t>金沢シーサイドFM</t>
  </si>
  <si>
    <t>レディオ湘南</t>
  </si>
  <si>
    <t>78.2エフエムひこね</t>
  </si>
  <si>
    <t>FMおおつ</t>
  </si>
  <si>
    <t>YES-fm</t>
  </si>
  <si>
    <t>大阪府</t>
  </si>
  <si>
    <t>FMいずみおおつ</t>
  </si>
  <si>
    <t>FMヤマト</t>
  </si>
  <si>
    <t>奈良県</t>
  </si>
  <si>
    <t>FMらら76.8</t>
  </si>
  <si>
    <t>岐阜県</t>
  </si>
  <si>
    <t>名古屋市防災ラジオ</t>
  </si>
  <si>
    <t>ラジオ・ラブィート</t>
  </si>
  <si>
    <t>メディアスFM</t>
  </si>
  <si>
    <t>KATCH&amp;Pitch 地域情報</t>
  </si>
  <si>
    <t>TEES-843FM</t>
  </si>
  <si>
    <t>三重県</t>
  </si>
  <si>
    <t>ゆめウェーブ</t>
  </si>
  <si>
    <t>岡山県</t>
  </si>
  <si>
    <t>FMわっしょい</t>
  </si>
  <si>
    <t>山口県</t>
  </si>
  <si>
    <t>FMスマイルウェ〜ブ</t>
  </si>
  <si>
    <t>FM KITAQ</t>
  </si>
  <si>
    <t>FMたんと</t>
  </si>
  <si>
    <t>えびすFM</t>
  </si>
  <si>
    <t>佐賀県</t>
  </si>
  <si>
    <t>益城さいがいFM</t>
  </si>
  <si>
    <t>熊本県</t>
  </si>
  <si>
    <t>御船災害FM</t>
  </si>
  <si>
    <t>みつばちラジオ</t>
  </si>
  <si>
    <t>FMさせぼ</t>
  </si>
  <si>
    <t>エフエム諫早</t>
  </si>
  <si>
    <t>FMひまわり</t>
  </si>
  <si>
    <t>FMひゅうが</t>
  </si>
  <si>
    <t>サンシャインFM</t>
  </si>
  <si>
    <t>シティエフエム都城</t>
  </si>
  <si>
    <t>FMさつませんだい</t>
  </si>
  <si>
    <t>FMきりしま</t>
  </si>
  <si>
    <t>フレンズFM</t>
  </si>
  <si>
    <t>FMかのや</t>
  </si>
  <si>
    <t>FMみやこ</t>
  </si>
  <si>
    <t>[jcba]</t>
  </si>
  <si>
    <t>FMはな</t>
  </si>
  <si>
    <t>http://fmhana.jp/</t>
  </si>
  <si>
    <t>エフエムもえる</t>
  </si>
  <si>
    <t>http://www.moeru.fm/</t>
  </si>
  <si>
    <t>Airてっし</t>
  </si>
  <si>
    <t>http://www.nayoro.fm/</t>
  </si>
  <si>
    <t>https://radioniseko.jp/</t>
  </si>
  <si>
    <t>FMいるか</t>
  </si>
  <si>
    <t>http://www.fmiruka.co.jp/</t>
  </si>
  <si>
    <t>FM AZUR</t>
  </si>
  <si>
    <t>http://www.fmazur.jp/</t>
  </si>
  <si>
    <t>アップルウェーブ</t>
  </si>
  <si>
    <t>http://www.applewave.co.jp/</t>
  </si>
  <si>
    <t>FMごしょがわら</t>
  </si>
  <si>
    <t>https://fm767.jp/</t>
  </si>
  <si>
    <t>FMONE</t>
  </si>
  <si>
    <t>https://fm-one.net/</t>
  </si>
  <si>
    <t>エフエムいわぬま</t>
  </si>
  <si>
    <t>http://fm779.com/</t>
  </si>
  <si>
    <t>H@!FM</t>
  </si>
  <si>
    <t>http://hat-fm.net/</t>
  </si>
  <si>
    <t>ラジオ モンスター</t>
  </si>
  <si>
    <t>http://www.fm762.co.jp/</t>
  </si>
  <si>
    <t>山形県</t>
  </si>
  <si>
    <t>エフエムNCV</t>
  </si>
  <si>
    <t>https://fm834.jp/</t>
  </si>
  <si>
    <t>えふえむい〜じゃんおらんだらじお</t>
  </si>
  <si>
    <t>https://oranda-radio.jp/</t>
  </si>
  <si>
    <t>ハーバーラジオ</t>
  </si>
  <si>
    <t>https://www.sakatafm.com/</t>
  </si>
  <si>
    <t>ウルトラFM</t>
  </si>
  <si>
    <t>http://ultrafm868.jp/</t>
  </si>
  <si>
    <t>FMポコ</t>
  </si>
  <si>
    <t>http://fm-poco.co.jp/</t>
  </si>
  <si>
    <t>エフエムきたかた</t>
  </si>
  <si>
    <t>http://www.fm-kitakata.co.jp/</t>
  </si>
  <si>
    <t>FM愛'S</t>
  </si>
  <si>
    <t>http://www.fmaizu.com/</t>
  </si>
  <si>
    <t>FMだいご</t>
  </si>
  <si>
    <t>http://www.fmdaigo775.jp/</t>
  </si>
  <si>
    <t>FMかしま</t>
  </si>
  <si>
    <t>http://www.767fm.com/</t>
  </si>
  <si>
    <t>ラジオ高崎</t>
  </si>
  <si>
    <t>http://www.takasaki.fm/</t>
  </si>
  <si>
    <t>エフエム太郎</t>
  </si>
  <si>
    <t>http://www.fmtaro.co.jp/</t>
  </si>
  <si>
    <t>FM OZE</t>
  </si>
  <si>
    <t>http://www.fm-oze.co.jp/</t>
  </si>
  <si>
    <t>ラヂオななみ</t>
  </si>
  <si>
    <t>http://www.fm773.co.jp/</t>
  </si>
  <si>
    <t>FMチャッピー</t>
  </si>
  <si>
    <t>https://fmchappy.jp/</t>
  </si>
  <si>
    <t>発するFM</t>
  </si>
  <si>
    <t>http://fm840.com/</t>
  </si>
  <si>
    <t>ラジオ川越</t>
  </si>
  <si>
    <t>https://radiokawagoe.com</t>
  </si>
  <si>
    <t>市川うららFM(I&amp;U-LaLaFM)</t>
  </si>
  <si>
    <t>http://www.fmu.co.jp/</t>
  </si>
  <si>
    <t>千葉県</t>
  </si>
  <si>
    <t>かずさFM</t>
  </si>
  <si>
    <t>https://www.kazusafm.net/</t>
  </si>
  <si>
    <t>ラジオ成田</t>
  </si>
  <si>
    <t>https://www.narita.fm/</t>
  </si>
  <si>
    <t>ふくろうFM</t>
  </si>
  <si>
    <t>http://296.fm/</t>
  </si>
  <si>
    <t>SKYWAVE FM</t>
  </si>
  <si>
    <t>https://www.892fm.com/</t>
  </si>
  <si>
    <t>FMえどがわ</t>
  </si>
  <si>
    <t>https://www.fm843.co.jp/</t>
  </si>
  <si>
    <t>むさしのFM</t>
  </si>
  <si>
    <t>https://www.musashino-fm.co.jp/</t>
  </si>
  <si>
    <t>FMしながわ</t>
  </si>
  <si>
    <t>https://fm-shinagawa.co.jp/</t>
  </si>
  <si>
    <t>https://kfm789.co.jp/</t>
  </si>
  <si>
    <t>渋谷のラジオ</t>
  </si>
  <si>
    <t>https://shiburadi.com/</t>
  </si>
  <si>
    <t>FMブルー湘南</t>
  </si>
  <si>
    <t>http://www.yokosukafm.com/</t>
  </si>
  <si>
    <t>鎌倉FM</t>
  </si>
  <si>
    <t>https://www.kamakurafm.co.jp/</t>
  </si>
  <si>
    <t>FM湘南ナパサ</t>
  </si>
  <si>
    <t>http://www.fmshonan783.co.jp/</t>
  </si>
  <si>
    <t>FMおだわら</t>
  </si>
  <si>
    <t>https://fm-odawara.com/</t>
  </si>
  <si>
    <t>FM湘南マジックウェイブ</t>
  </si>
  <si>
    <t>https://fm-smw.jp/</t>
  </si>
  <si>
    <t>FMやまと</t>
  </si>
  <si>
    <t>http://www.fmyamato.co.jp/</t>
  </si>
  <si>
    <t>https://www.radioshonan.co.jp/index.html</t>
  </si>
  <si>
    <t>http://www.fm-salus.jp/</t>
  </si>
  <si>
    <t>エフエム甲府</t>
  </si>
  <si>
    <t>http://www.fm-kofu.co.jp/</t>
  </si>
  <si>
    <t>山梨県</t>
  </si>
  <si>
    <t>FMふじやま</t>
  </si>
  <si>
    <t>http://fujiyama776.jp/</t>
  </si>
  <si>
    <t>エフエム ふじごこ</t>
  </si>
  <si>
    <t>https://www.fm2255.jp/</t>
  </si>
  <si>
    <t>FM八ヶ岳</t>
  </si>
  <si>
    <t>https://yatsugatake.ne.jp/</t>
  </si>
  <si>
    <t>ラジオチャット・FMにいつ</t>
  </si>
  <si>
    <t>http://www.chat761.com/index.html</t>
  </si>
  <si>
    <t>FMうおぬま</t>
  </si>
  <si>
    <t>https://fm-u814.com/</t>
  </si>
  <si>
    <t>エフエムながおか</t>
  </si>
  <si>
    <t>http://www.fmnagaoka.com/</t>
  </si>
  <si>
    <t>エフエムしばた</t>
  </si>
  <si>
    <t>http://www.agatt769.co.jp/</t>
  </si>
  <si>
    <t>FM KENTO</t>
  </si>
  <si>
    <t>https://fmkento.com/</t>
  </si>
  <si>
    <t>FMゆきぐに</t>
  </si>
  <si>
    <t>http://www.fm762.jp/</t>
  </si>
  <si>
    <t>FMじょうえつ</t>
  </si>
  <si>
    <t>https://www.fmj761.com/</t>
  </si>
  <si>
    <t>FMピッカラ</t>
  </si>
  <si>
    <t>http://www.kisnet.or.jp/pikkara/</t>
  </si>
  <si>
    <t>LCV FM</t>
  </si>
  <si>
    <t>https://lcvfm769.jp/</t>
  </si>
  <si>
    <t>FM軽井沢</t>
  </si>
  <si>
    <t>https://fm-karuizawa.co.jp/</t>
  </si>
  <si>
    <t>エフエムあづみの</t>
  </si>
  <si>
    <t>https://www.azuminofm.co.jp/</t>
  </si>
  <si>
    <t>高ボッチ高原FM</t>
  </si>
  <si>
    <t>https://fm894.jp/</t>
  </si>
  <si>
    <t>FMPiPi</t>
  </si>
  <si>
    <t>https://fmpipi.co.jp/</t>
  </si>
  <si>
    <t>FMわっち</t>
  </si>
  <si>
    <t>https://www.fm-watch.jp/</t>
  </si>
  <si>
    <t>Hits FM</t>
  </si>
  <si>
    <t>http://www.hidanet.ne.jp/~hitsfm/</t>
  </si>
  <si>
    <t>FM Haro!</t>
  </si>
  <si>
    <t>https://www.fmharo.co.jp/</t>
  </si>
  <si>
    <t>静岡県</t>
  </si>
  <si>
    <t>FM ISみらいずステーション</t>
  </si>
  <si>
    <t>https://fmis.jp/</t>
  </si>
  <si>
    <t>g-sky76.5</t>
  </si>
  <si>
    <t>http://www.gsky765.jp/</t>
  </si>
  <si>
    <t>富士山GOGOFM</t>
  </si>
  <si>
    <t>https://www.863.fm/</t>
  </si>
  <si>
    <t>ボイスキュー</t>
  </si>
  <si>
    <t>http://777fm.com/</t>
  </si>
  <si>
    <t>マリンパル</t>
  </si>
  <si>
    <t>https://mrn-pal.com/</t>
  </si>
  <si>
    <t>FM-Hi!</t>
  </si>
  <si>
    <t>http://www.fmhi.co.jp/</t>
  </si>
  <si>
    <t>Radio-f</t>
  </si>
  <si>
    <t>https://radio-f.jp</t>
  </si>
  <si>
    <t>COAST-FM76.7MH z</t>
  </si>
  <si>
    <t>http://www.coast-fm.com/</t>
  </si>
  <si>
    <t>エフエムなぎさステーション</t>
  </si>
  <si>
    <t>https://www.fmito.com/</t>
  </si>
  <si>
    <t>Ciao!</t>
  </si>
  <si>
    <t>http://www.ciao796.com/</t>
  </si>
  <si>
    <t>FMいずのくに</t>
  </si>
  <si>
    <t>https://www.fmizunokuni.jp/</t>
  </si>
  <si>
    <t>エフエム ななみ</t>
  </si>
  <si>
    <t>https://www.clovernet.co.jp/nanami/</t>
  </si>
  <si>
    <t>United North</t>
  </si>
  <si>
    <t>https://842fm.jp/</t>
  </si>
  <si>
    <t>RADIO SANQ</t>
  </si>
  <si>
    <t>http://845.fm/</t>
  </si>
  <si>
    <t>i-wave</t>
  </si>
  <si>
    <t>https://iwave765.com/</t>
  </si>
  <si>
    <t>いなべエフエム</t>
  </si>
  <si>
    <t>https://fm861.com/</t>
  </si>
  <si>
    <t>Suzuka Voice FM 78.3MHz</t>
  </si>
  <si>
    <t>https://suzuka-voice.fm/</t>
  </si>
  <si>
    <t>富山シティエフエム株式会社</t>
  </si>
  <si>
    <t>http://www.city-fm.co.jp/</t>
  </si>
  <si>
    <t>エフエムとなみ</t>
  </si>
  <si>
    <t>https://www.fmtonami.jp/</t>
  </si>
  <si>
    <t>ラジオたかおか</t>
  </si>
  <si>
    <t>http://www.radiotakaoka.co.jp/</t>
  </si>
  <si>
    <t>ラジオこまつ</t>
  </si>
  <si>
    <t>https://www.radio-komatsu-new.com/</t>
  </si>
  <si>
    <t>ラジオななお</t>
  </si>
  <si>
    <t>https://www.radionanao.co.jp/</t>
  </si>
  <si>
    <t>ラジオかなざわ</t>
  </si>
  <si>
    <t>https://www.radiokanazawa.co.jp/</t>
  </si>
  <si>
    <t>えふえむ草津</t>
  </si>
  <si>
    <t>https://fm785.jp/</t>
  </si>
  <si>
    <t>FMいかる</t>
  </si>
  <si>
    <t>http://fmikaru.jp/</t>
  </si>
  <si>
    <t>FMうじ</t>
  </si>
  <si>
    <t>https://www.fmuji.com/</t>
  </si>
  <si>
    <t>FMまいづる</t>
  </si>
  <si>
    <t>https://775maizuru.jp/</t>
  </si>
  <si>
    <t>FM845</t>
  </si>
  <si>
    <t>https://www.fm-845.com/</t>
  </si>
  <si>
    <t>FM千里</t>
  </si>
  <si>
    <t>http://www.senri-fm.jp/</t>
  </si>
  <si>
    <t>FMちゃお</t>
  </si>
  <si>
    <t>http://792.jp/</t>
  </si>
  <si>
    <t>ウメダFM Be Happy!789</t>
  </si>
  <si>
    <t>https://www.be-happy789.com/</t>
  </si>
  <si>
    <t>タッキー816みのおエフエム</t>
  </si>
  <si>
    <t>https://fm.minoh.net/</t>
  </si>
  <si>
    <t>エフエムいたみ</t>
  </si>
  <si>
    <t>https://www.itami.fm/</t>
  </si>
  <si>
    <t>ハミングFM宝塚</t>
  </si>
  <si>
    <t>http://835.jp/</t>
  </si>
  <si>
    <t>さくらFM</t>
  </si>
  <si>
    <t>https://sakura-fm.co.jp/</t>
  </si>
  <si>
    <t>エフエムみっきぃ</t>
  </si>
  <si>
    <t>http://www.fm-miki.jp/</t>
  </si>
  <si>
    <t>http://805.tanba.info/</t>
  </si>
  <si>
    <t>FM GENKI</t>
  </si>
  <si>
    <t>https://fmgenki.jp/</t>
  </si>
  <si>
    <t>なら どっと FM</t>
  </si>
  <si>
    <t>http://narafm.jp/</t>
  </si>
  <si>
    <t>エフエムハイホー</t>
  </si>
  <si>
    <t>http://www.fm814.co.jp/</t>
  </si>
  <si>
    <t>FM五條</t>
  </si>
  <si>
    <t>http://shousuien.or.jp/fm_gojo/</t>
  </si>
  <si>
    <t>バナナエフエム</t>
  </si>
  <si>
    <t>https://877.fm/</t>
  </si>
  <si>
    <t>FM TANABE</t>
  </si>
  <si>
    <t>https://www.fm885.jp/index.php</t>
  </si>
  <si>
    <t>FMビーチステーション</t>
  </si>
  <si>
    <t>https://www.fm764.com/</t>
  </si>
  <si>
    <t>レディオ モモ</t>
  </si>
  <si>
    <t>http://www.fm790.co.jp/</t>
  </si>
  <si>
    <t>FMくらしき</t>
  </si>
  <si>
    <t>http://www.fmkurashiki.com/</t>
  </si>
  <si>
    <t>FMふくやま</t>
  </si>
  <si>
    <t>https://fm777.co.jp/</t>
  </si>
  <si>
    <t>広島県</t>
  </si>
  <si>
    <t>エフエムおのみち</t>
  </si>
  <si>
    <t>http://www.fmo.co.jp/</t>
  </si>
  <si>
    <t>FMちゅーピー</t>
  </si>
  <si>
    <t>https://chupea.fm/</t>
  </si>
  <si>
    <t>FMはつかいち</t>
  </si>
  <si>
    <t>https://761.jp/</t>
  </si>
  <si>
    <t>FM東広島</t>
  </si>
  <si>
    <t>http://fmhigashi.jp/</t>
  </si>
  <si>
    <t>FOR LIFE RADIO</t>
  </si>
  <si>
    <t>https://www.fm-mihara.jp/index.html</t>
  </si>
  <si>
    <t>COME ON ! FM</t>
  </si>
  <si>
    <t>https://www.c-fm.co.jp/index.php</t>
  </si>
  <si>
    <t>しゅうなんFM</t>
  </si>
  <si>
    <t>https://www.fms784.co.jp/index.php</t>
  </si>
  <si>
    <t>RADIO BIRD</t>
  </si>
  <si>
    <t>http://www.radiobird.net/</t>
  </si>
  <si>
    <t>FMラヂオバリバリ</t>
  </si>
  <si>
    <t>http://www.baribari789.com/</t>
  </si>
  <si>
    <t>愛媛県</t>
  </si>
  <si>
    <t>FMがいや</t>
  </si>
  <si>
    <t>http://www.gaiya769.jp/</t>
  </si>
  <si>
    <t>Hello! NEW 新居浜 FM</t>
  </si>
  <si>
    <t>http://www.hello78.jp/</t>
  </si>
  <si>
    <t>Dreams FM</t>
  </si>
  <si>
    <t>https://www.dreamsfm.co.jp/</t>
  </si>
  <si>
    <t>FM八女</t>
  </si>
  <si>
    <t>https://www.fmyame.jp/</t>
  </si>
  <si>
    <t>FMからつ</t>
  </si>
  <si>
    <t>http://www.fmkaratsu.com/</t>
  </si>
  <si>
    <t>Kappa FM</t>
  </si>
  <si>
    <t>http://www.kappafm.com/</t>
  </si>
  <si>
    <t>FM791</t>
  </si>
  <si>
    <t>http://fm791.jp/</t>
  </si>
  <si>
    <t>ゆふいんラヂオ局</t>
  </si>
  <si>
    <t>http://874.fm/</t>
  </si>
  <si>
    <t>大分県</t>
  </si>
  <si>
    <t>NOASFM</t>
  </si>
  <si>
    <t>https://789.fm/</t>
  </si>
  <si>
    <t>[nhkr]</t>
  </si>
  <si>
    <t>NHKラジオ第1(札幌)</t>
  </si>
  <si>
    <t>https://www.nhk.or.jp/radio/</t>
  </si>
  <si>
    <t>NHKラジオ第2</t>
  </si>
  <si>
    <t>NHK-FM(札幌)</t>
  </si>
  <si>
    <t>NHKラジオ第1(仙台)</t>
  </si>
  <si>
    <t>NHK-FM(仙台)</t>
  </si>
  <si>
    <t>NHKラジオ第1(東京)</t>
  </si>
  <si>
    <t>NHK-FM(東京)</t>
  </si>
  <si>
    <t>NHKラジオ第1(名古屋)</t>
  </si>
  <si>
    <t>NHK-FM(名古屋)</t>
  </si>
  <si>
    <t>NHKラジオ第1(大阪)</t>
  </si>
  <si>
    <t>NHK-FM(大阪)</t>
  </si>
  <si>
    <t>NHKラジオ第1(広島)</t>
  </si>
  <si>
    <t>NHK-FM(広島)</t>
  </si>
  <si>
    <t>NHKラジオ第1(松山)</t>
  </si>
  <si>
    <t>NHK-FM(松山)</t>
  </si>
  <si>
    <t>NHKラジオ第1(福岡)</t>
  </si>
  <si>
    <t>NHK-FM(福岡)</t>
  </si>
  <si>
    <t>[radk]</t>
  </si>
  <si>
    <t>HBCラジオ</t>
  </si>
  <si>
    <t>https://www.hbc.co.jp</t>
  </si>
  <si>
    <t>STVラジオ</t>
  </si>
  <si>
    <t>https://www.stv.jp</t>
  </si>
  <si>
    <t>ラジオNIKKEI第1</t>
  </si>
  <si>
    <t>http://www.radionikkei.jp/</t>
  </si>
  <si>
    <t>ラジオNIKKEI第2</t>
  </si>
  <si>
    <t xml:space="preserve">http://www.radionikkei.jp/ </t>
  </si>
  <si>
    <t>AIR-G'(FM北海道)</t>
  </si>
  <si>
    <t>https://www.air-g.co.jp/</t>
  </si>
  <si>
    <t>FM NORTH WAVE</t>
  </si>
  <si>
    <t>https://www.fmnorth.co.jp/</t>
  </si>
  <si>
    <t>放送大学</t>
  </si>
  <si>
    <t>https://www.ouj.ac.jp/</t>
  </si>
  <si>
    <t>RAB青森放送</t>
  </si>
  <si>
    <t>https://www.rab.co.jp/</t>
  </si>
  <si>
    <t>エフエム青森</t>
  </si>
  <si>
    <t>https://www.afb.co.jp/</t>
  </si>
  <si>
    <t>IBCラジオ</t>
  </si>
  <si>
    <t>https://www.ibc.co.jp/radio/</t>
  </si>
  <si>
    <t>エフエム岩手</t>
  </si>
  <si>
    <t>http://www.fmii.co.jp/</t>
  </si>
  <si>
    <t>TBCラジオ</t>
  </si>
  <si>
    <t>http://www.tbc-sendai.co.jp/02radio/</t>
  </si>
  <si>
    <t>Date fm エフエム仙台</t>
  </si>
  <si>
    <t>http://www.datefm.co.jp/</t>
  </si>
  <si>
    <t>ABS秋田放送</t>
  </si>
  <si>
    <t>https://www.akita-abs.co.jp/</t>
  </si>
  <si>
    <t>エフエム秋田</t>
  </si>
  <si>
    <t>http://www.fm-akita.co.jp/</t>
  </si>
  <si>
    <t>YBC山形放送</t>
  </si>
  <si>
    <t>https://www.ybc.co.jp/</t>
  </si>
  <si>
    <t>Rhythm Station エフエム山形</t>
  </si>
  <si>
    <t>http://www.rfm.co.jp/</t>
  </si>
  <si>
    <t>RFCラジオ福島</t>
  </si>
  <si>
    <t>http://www.rfc.jp/</t>
  </si>
  <si>
    <t>ふくしまFM</t>
  </si>
  <si>
    <t>http://www.fmf.co.jp/</t>
  </si>
  <si>
    <t>TBSラジオ</t>
  </si>
  <si>
    <t>https://www.tbsradio.jp/</t>
  </si>
  <si>
    <t>文化放送</t>
  </si>
  <si>
    <t>http://www.joqr.co.jp/</t>
  </si>
  <si>
    <t>ニッポン放送</t>
  </si>
  <si>
    <t>http://www.1242.com/</t>
  </si>
  <si>
    <t>interfm</t>
  </si>
  <si>
    <t>https://www.interfm.co.jp/</t>
  </si>
  <si>
    <t>TOKYO FM</t>
  </si>
  <si>
    <t>https://www.tfm.co.jp/</t>
  </si>
  <si>
    <t>J-WAVE</t>
  </si>
  <si>
    <t>https://www.j-wave.co.jp/</t>
  </si>
  <si>
    <t>LuckyFM 茨城放送</t>
  </si>
  <si>
    <t>https://www.ibs-radio.com/</t>
  </si>
  <si>
    <t>ラジオ日本</t>
  </si>
  <si>
    <t>http://www.jorf.co.jp/</t>
  </si>
  <si>
    <t>bayfm78</t>
  </si>
  <si>
    <t>http://www.bayfm.co.jp/</t>
  </si>
  <si>
    <t>NACK5</t>
  </si>
  <si>
    <t>https://www.nack5.co.jp/</t>
  </si>
  <si>
    <t>FMヨコハマ</t>
  </si>
  <si>
    <t>https://www.fmyokohama.co.jp/</t>
  </si>
  <si>
    <t>CRT栃木放送</t>
  </si>
  <si>
    <t>http://www.crt-radio.co.jp/</t>
  </si>
  <si>
    <t>RadioBerry</t>
  </si>
  <si>
    <t>http://www.berry.co.jp/</t>
  </si>
  <si>
    <t>FM GUNMA</t>
  </si>
  <si>
    <t>https://www.fmgunma.com</t>
  </si>
  <si>
    <t>BSNラジオ</t>
  </si>
  <si>
    <t>https://www.ohbsn.com/radio/</t>
  </si>
  <si>
    <t>FM NIIGATA</t>
  </si>
  <si>
    <t>https://www.fmniigata.com/</t>
  </si>
  <si>
    <t>KNBラジオ</t>
  </si>
  <si>
    <t>https://www.knb.ne.jp/radio/</t>
  </si>
  <si>
    <t>FMとやま</t>
  </si>
  <si>
    <t>http://www.fmtoyama.co.jp/</t>
  </si>
  <si>
    <t>MROラジオ</t>
  </si>
  <si>
    <t>https://www.mro.co.jp/radio/</t>
  </si>
  <si>
    <t>エフエム石川</t>
  </si>
  <si>
    <t>http://hellofive.jp/index.html</t>
  </si>
  <si>
    <t>FBCラジオ</t>
  </si>
  <si>
    <t>http://www2.fbc.jp/radio/</t>
  </si>
  <si>
    <t>FM福井</t>
  </si>
  <si>
    <t>https://www.fmfukui.jp</t>
  </si>
  <si>
    <t>YBSラジオ</t>
  </si>
  <si>
    <t>https://www.ybs.jp/</t>
  </si>
  <si>
    <t>FM FUJI</t>
  </si>
  <si>
    <t>http://www.fmfuji.jp/</t>
  </si>
  <si>
    <t>SBCラジオ</t>
  </si>
  <si>
    <t>https://sbc21.co.jp/blogwp/radio/</t>
  </si>
  <si>
    <t>FM長野</t>
  </si>
  <si>
    <t>http://www.fmnagano.co.jp/</t>
  </si>
  <si>
    <t>CBCラジオ</t>
  </si>
  <si>
    <t>https://hicbc.com/radio/</t>
  </si>
  <si>
    <t>TOKAI RADIO</t>
  </si>
  <si>
    <t>https://www.tokairadio.co.jp/</t>
  </si>
  <si>
    <t>ぎふチャン</t>
  </si>
  <si>
    <t>http://www.zf-web.com/</t>
  </si>
  <si>
    <t>ZIP-FM</t>
  </si>
  <si>
    <t>https://zip-fm.co.jp/</t>
  </si>
  <si>
    <t>FM GIFU</t>
  </si>
  <si>
    <t>http://www.fmgifu.com/</t>
  </si>
  <si>
    <t>FM AICHI</t>
  </si>
  <si>
    <t>https://fma.co.jp/</t>
  </si>
  <si>
    <t>SBSラジオ</t>
  </si>
  <si>
    <t>https://www.at-s.com/sbsradio/</t>
  </si>
  <si>
    <t>K-MIX</t>
  </si>
  <si>
    <t>https://www.k-mix.co.jp/</t>
  </si>
  <si>
    <t>レディオキューブ FM三重</t>
  </si>
  <si>
    <t>http://www.fmmie.jp/</t>
  </si>
  <si>
    <t>ABCラジオ</t>
  </si>
  <si>
    <t>https://abcradio.asahi.co.jp/</t>
  </si>
  <si>
    <t>MBSラジオ</t>
  </si>
  <si>
    <t>https://www.mbs1179.com/</t>
  </si>
  <si>
    <t>OBCラジオ大阪</t>
  </si>
  <si>
    <t>http://www.obc1314.co.jp/</t>
  </si>
  <si>
    <t>FM COCOLO</t>
  </si>
  <si>
    <t>https://cocolo.jp</t>
  </si>
  <si>
    <t>FM802</t>
  </si>
  <si>
    <t>https://funky802.com/</t>
  </si>
  <si>
    <t>FM大阪</t>
  </si>
  <si>
    <t>http://fmosaka.net/</t>
  </si>
  <si>
    <t>KBS京都ラジオ</t>
  </si>
  <si>
    <t>https://www.kbs-kyoto.co.jp/</t>
  </si>
  <si>
    <t>Kiss FM KOBE</t>
  </si>
  <si>
    <t>https://www.kiss-fm.co.jp/</t>
  </si>
  <si>
    <t>e-radio FM滋賀</t>
  </si>
  <si>
    <t>https://www.e-radio.co.jp/</t>
  </si>
  <si>
    <t>ラジオ関西</t>
  </si>
  <si>
    <t>https://jocr.jp/</t>
  </si>
  <si>
    <t>α-STATION FM KYOTO</t>
  </si>
  <si>
    <t>http://fm-kyoto.jp/</t>
  </si>
  <si>
    <t>wbs和歌山放送</t>
  </si>
  <si>
    <t>https://www.wbs.co.jp/</t>
  </si>
  <si>
    <t>BSSラジオ</t>
  </si>
  <si>
    <t>https://www.bss.jp/radio/</t>
  </si>
  <si>
    <t>エフエム山陰</t>
  </si>
  <si>
    <t>http://www.fm-sanin.co.jp/</t>
  </si>
  <si>
    <t>島根県</t>
  </si>
  <si>
    <t>RSKラジオ</t>
  </si>
  <si>
    <t>http://www.rsk.co.jp/</t>
  </si>
  <si>
    <t>FM岡山</t>
  </si>
  <si>
    <t>http://www.fm-okayama.co.jp/</t>
  </si>
  <si>
    <t>RCCラジオ</t>
  </si>
  <si>
    <t>https://radio.rcc.jp/</t>
  </si>
  <si>
    <t>広島FM</t>
  </si>
  <si>
    <t>http://www.hiroshima-fm.co.jp/</t>
  </si>
  <si>
    <t>KRY山口放送</t>
  </si>
  <si>
    <t>http://kry.co.jp/</t>
  </si>
  <si>
    <t>エフエム山口</t>
  </si>
  <si>
    <t>http://www.fmy.co.jp/</t>
  </si>
  <si>
    <t>JRT四国放送</t>
  </si>
  <si>
    <t>http://www.jrt.co.jp/</t>
  </si>
  <si>
    <t>FM徳島</t>
  </si>
  <si>
    <t>http://www.fm807.jp/</t>
  </si>
  <si>
    <t>RNC西日本放送</t>
  </si>
  <si>
    <t>http://www.rnc.co.jp/</t>
  </si>
  <si>
    <t>エフエム香川</t>
  </si>
  <si>
    <t>https://www.fmkagawa.co.jp/</t>
  </si>
  <si>
    <t>RNB南海放送</t>
  </si>
  <si>
    <t>https://www.rnb.co.jp/</t>
  </si>
  <si>
    <t>FM愛媛</t>
  </si>
  <si>
    <t>https://www.joeufm.co.jp/</t>
  </si>
  <si>
    <t>RKC高知放送</t>
  </si>
  <si>
    <t>http://www.rkc-kochi.co.jp/</t>
  </si>
  <si>
    <t>高知県</t>
  </si>
  <si>
    <t>エフエム高知</t>
  </si>
  <si>
    <t>http://www.fmkochi.com/</t>
  </si>
  <si>
    <t>RKBラジオ</t>
  </si>
  <si>
    <t>https://rkbr.jp/</t>
  </si>
  <si>
    <t>KBCラジオ</t>
  </si>
  <si>
    <t>https://kbc.co.jp/radio/</t>
  </si>
  <si>
    <t>LOVE FM</t>
  </si>
  <si>
    <t>https://www.lovefm.co.jp/</t>
  </si>
  <si>
    <t>CROSS FM</t>
  </si>
  <si>
    <t>http://www.crossfm.co.jp/</t>
  </si>
  <si>
    <t>FM FUKUOKA</t>
  </si>
  <si>
    <t>https://fmfukuoka.co.jp</t>
  </si>
  <si>
    <t>エフエム佐賀</t>
  </si>
  <si>
    <t>http://www.fmsaga.co.jp/</t>
  </si>
  <si>
    <t>NBCラジオ</t>
  </si>
  <si>
    <t>https://www.nbc-nagasaki.co.jp/radio/</t>
  </si>
  <si>
    <t>FM長崎</t>
  </si>
  <si>
    <t>http://www.fmnagasaki.co.jp/</t>
  </si>
  <si>
    <t>RKKラジオ</t>
  </si>
  <si>
    <t>http://rkk.jp/radio/</t>
  </si>
  <si>
    <t>FMKエフエム熊本</t>
  </si>
  <si>
    <t>https://fmk.fm/</t>
  </si>
  <si>
    <t>OBSラジオ</t>
  </si>
  <si>
    <t>https://1098.am/</t>
  </si>
  <si>
    <t>エフエム大分</t>
  </si>
  <si>
    <t>http://www.fmoita.co.jp</t>
  </si>
  <si>
    <t>宮崎放送</t>
  </si>
  <si>
    <t>http://mrt.jp/radio/</t>
  </si>
  <si>
    <t>エフエム宮崎</t>
  </si>
  <si>
    <t>http://www.joyfm.co.jp/</t>
  </si>
  <si>
    <t>MBCラジオ</t>
  </si>
  <si>
    <t>https://www.mbc.co.jp/radio/</t>
  </si>
  <si>
    <t>μFM</t>
  </si>
  <si>
    <t>http://www.myufm.jp/myufmjp/myufm/</t>
  </si>
  <si>
    <t>RBCiラジオ</t>
  </si>
  <si>
    <t>https://www.rbc.co.jp/</t>
  </si>
  <si>
    <t>ラジオ沖縄</t>
  </si>
  <si>
    <t>http://www.rokinawa.co.jp/</t>
  </si>
  <si>
    <t>FM沖縄</t>
  </si>
  <si>
    <t>https://www.fmokinawa.co.jp/</t>
  </si>
  <si>
    <t>n/a</t>
  </si>
  <si>
    <t>type</t>
    <phoneticPr fontId="1"/>
  </si>
  <si>
    <t>station</t>
    <phoneticPr fontId="1"/>
  </si>
  <si>
    <t>official</t>
    <phoneticPr fontId="1"/>
  </si>
  <si>
    <t>pref</t>
    <phoneticPr fontId="1"/>
  </si>
  <si>
    <t>code</t>
    <phoneticPr fontId="1"/>
  </si>
  <si>
    <t>[fmpp]</t>
  </si>
  <si>
    <t>key</t>
    <phoneticPr fontId="1"/>
  </si>
  <si>
    <t>[lsnr]</t>
    <phoneticPr fontId="1"/>
  </si>
  <si>
    <t>[fmpp]</t>
    <phoneticPr fontId="1"/>
  </si>
  <si>
    <t>[jcba]</t>
    <phoneticPr fontId="1"/>
  </si>
  <si>
    <t>[csra]</t>
    <phoneticPr fontId="1"/>
  </si>
  <si>
    <t>富岡臨時災害FM局(おだがいさまFM)</t>
    <phoneticPr fontId="1"/>
  </si>
  <si>
    <t>directory</t>
    <phoneticPr fontId="1"/>
  </si>
  <si>
    <t>東海</t>
  </si>
  <si>
    <t>名古屋市</t>
  </si>
  <si>
    <t>関東</t>
  </si>
  <si>
    <t>練馬区</t>
  </si>
  <si>
    <t>網走市</t>
  </si>
  <si>
    <t>旭川市</t>
  </si>
  <si>
    <t>根室市</t>
  </si>
  <si>
    <t>釧路市</t>
  </si>
  <si>
    <t>帯広市</t>
  </si>
  <si>
    <t>札幌市</t>
  </si>
  <si>
    <t>北広島市</t>
  </si>
  <si>
    <t>伊達市</t>
  </si>
  <si>
    <t>東北</t>
  </si>
  <si>
    <t>二戸市</t>
  </si>
  <si>
    <t>盛岡市</t>
  </si>
  <si>
    <t>宮古市</t>
  </si>
  <si>
    <t>気仙沼市</t>
  </si>
  <si>
    <t>石巻市</t>
  </si>
  <si>
    <t>仙台市</t>
  </si>
  <si>
    <t>名取市</t>
  </si>
  <si>
    <t>鹿角市</t>
  </si>
  <si>
    <t>秋田市</t>
  </si>
  <si>
    <t>横手市</t>
  </si>
  <si>
    <t>湯沢市</t>
  </si>
  <si>
    <t>本宮市</t>
  </si>
  <si>
    <t>郡山市</t>
  </si>
  <si>
    <t>いわき市</t>
  </si>
  <si>
    <t>日立市</t>
  </si>
  <si>
    <t>高萩市</t>
  </si>
  <si>
    <t>水戸市</t>
  </si>
  <si>
    <t>牛久市</t>
  </si>
  <si>
    <t>前橋市</t>
  </si>
  <si>
    <t>深谷市</t>
  </si>
  <si>
    <t>さいたま市</t>
  </si>
  <si>
    <t>川口市</t>
  </si>
  <si>
    <t>鴻巣市</t>
  </si>
  <si>
    <t>越谷市</t>
  </si>
  <si>
    <t>朝霞市</t>
  </si>
  <si>
    <t>中央区</t>
  </si>
  <si>
    <t>江東区</t>
  </si>
  <si>
    <t>世田谷区</t>
  </si>
  <si>
    <t>狛江市</t>
  </si>
  <si>
    <t>調布市</t>
  </si>
  <si>
    <t>府中市</t>
  </si>
  <si>
    <t>立川市</t>
  </si>
  <si>
    <t>八王子市</t>
  </si>
  <si>
    <t>川崎市</t>
  </si>
  <si>
    <t>横浜市</t>
  </si>
  <si>
    <t>海老名市</t>
  </si>
  <si>
    <t>甲信越</t>
  </si>
  <si>
    <t>野々市市</t>
  </si>
  <si>
    <t>黒部市</t>
  </si>
  <si>
    <t>敦賀市</t>
  </si>
  <si>
    <t>岡崎市</t>
  </si>
  <si>
    <t>近畿</t>
  </si>
  <si>
    <t>東近江市</t>
  </si>
  <si>
    <t>京都市</t>
  </si>
  <si>
    <t>京丹後市</t>
  </si>
  <si>
    <t>加古川市</t>
  </si>
  <si>
    <t>豊岡市</t>
  </si>
  <si>
    <t>中国</t>
  </si>
  <si>
    <t>米子市</t>
  </si>
  <si>
    <t>四国</t>
  </si>
  <si>
    <t>徳島市</t>
  </si>
  <si>
    <t>高松市</t>
  </si>
  <si>
    <t>坂出市</t>
  </si>
  <si>
    <t>九州沖縄</t>
  </si>
  <si>
    <t>北九州市</t>
  </si>
  <si>
    <t>福岡市</t>
  </si>
  <si>
    <t>直方市</t>
  </si>
  <si>
    <t>延岡市</t>
  </si>
  <si>
    <t>龍郷町</t>
  </si>
  <si>
    <t>奄美市</t>
  </si>
  <si>
    <t>瀬戸内町</t>
  </si>
  <si>
    <t>名護市</t>
  </si>
  <si>
    <t>うるま市</t>
  </si>
  <si>
    <t>北谷町</t>
  </si>
  <si>
    <t>沖縄市</t>
  </si>
  <si>
    <t>宜野湾市</t>
  </si>
  <si>
    <t>那覇市</t>
  </si>
  <si>
    <t>与那原町</t>
  </si>
  <si>
    <t>豊見城市</t>
  </si>
  <si>
    <t>石垣市</t>
  </si>
  <si>
    <t>大館市</t>
  </si>
  <si>
    <t>大仙市</t>
  </si>
  <si>
    <t>北上市</t>
  </si>
  <si>
    <t>大船渡市</t>
  </si>
  <si>
    <t>一関市</t>
  </si>
  <si>
    <t>大崎市</t>
  </si>
  <si>
    <t>亘理町</t>
  </si>
  <si>
    <t>燕市</t>
  </si>
  <si>
    <t>十日町市</t>
  </si>
  <si>
    <t>妙高市</t>
  </si>
  <si>
    <t>東御市</t>
  </si>
  <si>
    <t>佐久市</t>
  </si>
  <si>
    <t>松本市</t>
  </si>
  <si>
    <t>諏訪市</t>
  </si>
  <si>
    <t>飯田市</t>
  </si>
  <si>
    <t>宇都宮市</t>
  </si>
  <si>
    <t>真岡市</t>
  </si>
  <si>
    <t>下野市</t>
  </si>
  <si>
    <t>栃木市</t>
  </si>
  <si>
    <t>小山市</t>
  </si>
  <si>
    <t>桐生市</t>
  </si>
  <si>
    <t>本庄市</t>
  </si>
  <si>
    <t>熊谷市</t>
  </si>
  <si>
    <t>秩父市</t>
  </si>
  <si>
    <t>東久留米市</t>
  </si>
  <si>
    <t>西東京市</t>
  </si>
  <si>
    <t>相模原市</t>
  </si>
  <si>
    <t>藤沢市</t>
  </si>
  <si>
    <t>彦根市</t>
  </si>
  <si>
    <t>大津市</t>
  </si>
  <si>
    <t>大阪市</t>
  </si>
  <si>
    <t>泉大津市</t>
  </si>
  <si>
    <t>大和高田市</t>
  </si>
  <si>
    <t>可児市</t>
  </si>
  <si>
    <t>豊田市</t>
  </si>
  <si>
    <t>東海市</t>
  </si>
  <si>
    <t>刈谷市</t>
  </si>
  <si>
    <t>豊橋市</t>
  </si>
  <si>
    <t>四日市市</t>
  </si>
  <si>
    <t>笠岡市</t>
  </si>
  <si>
    <t>防府市</t>
  </si>
  <si>
    <t>山陽小野田市</t>
  </si>
  <si>
    <t>大牟田市</t>
  </si>
  <si>
    <t>佐賀市</t>
  </si>
  <si>
    <t>益城町</t>
  </si>
  <si>
    <t>御船町</t>
  </si>
  <si>
    <t>天草市</t>
  </si>
  <si>
    <t>佐世保市</t>
  </si>
  <si>
    <t>諫早市</t>
  </si>
  <si>
    <t>島原市</t>
  </si>
  <si>
    <t>南島原市</t>
  </si>
  <si>
    <t>日向市</t>
  </si>
  <si>
    <t>宮崎市</t>
  </si>
  <si>
    <t>都城市</t>
  </si>
  <si>
    <t>薩摩川内市</t>
  </si>
  <si>
    <t>霧島市</t>
  </si>
  <si>
    <t>鹿児島市</t>
  </si>
  <si>
    <t>鹿屋市</t>
  </si>
  <si>
    <t>本部町</t>
  </si>
  <si>
    <t>久米島町</t>
  </si>
  <si>
    <t>浦添市</t>
  </si>
  <si>
    <t>宮古島市</t>
  </si>
  <si>
    <t>中標津町</t>
  </si>
  <si>
    <t>留萌市</t>
  </si>
  <si>
    <t>名寄市</t>
  </si>
  <si>
    <t>函館市</t>
  </si>
  <si>
    <t>五所川原市</t>
  </si>
  <si>
    <t>花巻市</t>
  </si>
  <si>
    <t>岩沼市</t>
  </si>
  <si>
    <t>登米市</t>
  </si>
  <si>
    <t>山形市</t>
  </si>
  <si>
    <t>米沢市</t>
  </si>
  <si>
    <t>長井市</t>
  </si>
  <si>
    <t>酒田市</t>
  </si>
  <si>
    <t>須賀川市</t>
  </si>
  <si>
    <t>福島市</t>
  </si>
  <si>
    <t>喜多方市</t>
  </si>
  <si>
    <t>会津若松市</t>
  </si>
  <si>
    <t>大子町</t>
  </si>
  <si>
    <t>玉村町</t>
  </si>
  <si>
    <t>富士見市</t>
  </si>
  <si>
    <t>市川市</t>
  </si>
  <si>
    <t>木更津市</t>
  </si>
  <si>
    <t>八千代市</t>
  </si>
  <si>
    <t>千葉市</t>
  </si>
  <si>
    <t>品川区</t>
  </si>
  <si>
    <t>小田原市</t>
  </si>
  <si>
    <t>大和市</t>
  </si>
  <si>
    <t>新潟市</t>
  </si>
  <si>
    <t>長岡市</t>
  </si>
  <si>
    <t>新発田市</t>
  </si>
  <si>
    <t>南魚沼市</t>
  </si>
  <si>
    <t>上越市</t>
  </si>
  <si>
    <t>柏崎市</t>
  </si>
  <si>
    <t>岐阜市</t>
  </si>
  <si>
    <t>高山市</t>
  </si>
  <si>
    <t>伊豆市</t>
  </si>
  <si>
    <t>島田市</t>
  </si>
  <si>
    <t>御殿場市</t>
  </si>
  <si>
    <t>三島市</t>
  </si>
  <si>
    <t>富士市</t>
  </si>
  <si>
    <t>沼津市</t>
  </si>
  <si>
    <t>熱海市</t>
  </si>
  <si>
    <t>犬山市</t>
  </si>
  <si>
    <t>一宮市</t>
  </si>
  <si>
    <t>いなべ市</t>
  </si>
  <si>
    <t>砺波市</t>
  </si>
  <si>
    <t>草津市</t>
  </si>
  <si>
    <t>綾部市</t>
  </si>
  <si>
    <t>宇治市</t>
  </si>
  <si>
    <t>吹田市</t>
  </si>
  <si>
    <t>八尾市</t>
  </si>
  <si>
    <t>箕面市</t>
  </si>
  <si>
    <t>伊丹市</t>
  </si>
  <si>
    <t>宝塚市</t>
  </si>
  <si>
    <t>西宮市</t>
  </si>
  <si>
    <t>姫路市</t>
  </si>
  <si>
    <t>奈良市</t>
  </si>
  <si>
    <t>和歌山市</t>
  </si>
  <si>
    <t>橋本市</t>
  </si>
  <si>
    <t>岡山市</t>
  </si>
  <si>
    <t>倉敷市</t>
  </si>
  <si>
    <t>福山市</t>
  </si>
  <si>
    <t>広島市</t>
  </si>
  <si>
    <t>廿日市市</t>
  </si>
  <si>
    <t>三原市</t>
  </si>
  <si>
    <t>光市</t>
  </si>
  <si>
    <t>鳥取市</t>
  </si>
  <si>
    <t>今治市</t>
  </si>
  <si>
    <t>宇和島市</t>
  </si>
  <si>
    <t>新居浜市</t>
  </si>
  <si>
    <t>久留米市</t>
  </si>
  <si>
    <t>八女市</t>
  </si>
  <si>
    <t>唐津市</t>
  </si>
  <si>
    <t>八代市</t>
  </si>
  <si>
    <t>熊本市</t>
  </si>
  <si>
    <t>中津市</t>
  </si>
  <si>
    <t>恵庭市</t>
  </si>
  <si>
    <t>小樽市</t>
  </si>
  <si>
    <t>稚内市</t>
  </si>
  <si>
    <t>ニセコ町</t>
  </si>
  <si>
    <t>八戸市</t>
  </si>
  <si>
    <t>山元町</t>
  </si>
  <si>
    <t>南相馬市</t>
  </si>
  <si>
    <t>陸前高田市</t>
  </si>
  <si>
    <t>富岡町</t>
  </si>
  <si>
    <t>釜石市</t>
  </si>
  <si>
    <t>つくば市</t>
  </si>
  <si>
    <t>葛飾区</t>
  </si>
  <si>
    <t>安曇野市</t>
  </si>
  <si>
    <t>神戸市</t>
  </si>
  <si>
    <t>丹波市</t>
  </si>
  <si>
    <t>福知山市</t>
  </si>
  <si>
    <t>築上町</t>
  </si>
  <si>
    <t>南城市</t>
  </si>
  <si>
    <t>渋谷区</t>
  </si>
  <si>
    <t>松山市</t>
  </si>
  <si>
    <t>region</t>
    <phoneticPr fontId="1"/>
  </si>
  <si>
    <t>city</t>
    <phoneticPr fontId="1"/>
  </si>
  <si>
    <t>[lsnr] invalid region:</t>
  </si>
  <si>
    <t>試験放送A</t>
  </si>
  <si>
    <t>http://mtist.as.smartstream.ne.jp/30099/livestream/playlist.m3u8</t>
  </si>
  <si>
    <t>[fmpp] file exists (skip):</t>
  </si>
  <si>
    <t>directory/コミュニティラジオ/関東/東京都/ラジオフチューズ.json</t>
  </si>
  <si>
    <t>directory/コミュニティラジオ/九州沖縄/沖縄県/FMうるま.json</t>
  </si>
  <si>
    <t>[jcba] file exists (skip):</t>
  </si>
  <si>
    <t>directory/コミュニティラジオ/関東/神奈川県/レディオ湘南.json</t>
  </si>
  <si>
    <t>directory/コミュニティラジオ/関東/神奈川県/FMサルース.json</t>
  </si>
  <si>
    <t>[csra] listenradio protocol (skip):</t>
  </si>
  <si>
    <t>[csra] unparsable content (skip):</t>
  </si>
  <si>
    <t>エフエムしろいし</t>
  </si>
  <si>
    <t>Wi-radio</t>
  </si>
  <si>
    <t>FMあばしり</t>
  </si>
  <si>
    <t>三角山放送局</t>
  </si>
  <si>
    <t>[csra] unsupported protocol (skip):</t>
  </si>
  <si>
    <t>RADIOワンダーストレージFMドラマシティ</t>
  </si>
  <si>
    <t>https://live.776.fm/</t>
  </si>
  <si>
    <t>ラヂオけせんぬま</t>
  </si>
  <si>
    <t>ラジオ3</t>
  </si>
  <si>
    <t>女川さいがいFM</t>
  </si>
  <si>
    <t>おおつちさいがいエフエム</t>
  </si>
  <si>
    <t>http://fmasmo.fmplapla.com/player/</t>
  </si>
  <si>
    <t>こしがやエフエム</t>
  </si>
  <si>
    <t>Tokyo Star Radio</t>
  </si>
  <si>
    <t>湘南ビーチFM</t>
  </si>
  <si>
    <t>http://radio.maebashi.fm:8080/mwave</t>
  </si>
  <si>
    <t>中央エフエム</t>
  </si>
  <si>
    <t>https://fmplapla.com/fmyokkaichi/</t>
  </si>
  <si>
    <t>Pitch FM</t>
  </si>
  <si>
    <t>https://fmplapla.com/pitchfm/</t>
  </si>
  <si>
    <t>えふえむ・エヌ・ワン</t>
  </si>
  <si>
    <t>https://www.fmn1.jp/netaudio.html</t>
  </si>
  <si>
    <t>ハーバーステーション</t>
  </si>
  <si>
    <t>http://www.web-services.jp/harbor779/</t>
  </si>
  <si>
    <t>Radio Sweet</t>
  </si>
  <si>
    <t>FM 千里</t>
  </si>
  <si>
    <t>ハートFMなんじょう</t>
  </si>
  <si>
    <t>FMたつごう</t>
  </si>
  <si>
    <t>ちょっくらじお</t>
  </si>
  <si>
    <t>エフエム ニライ</t>
  </si>
  <si>
    <t>FMいしがき</t>
  </si>
  <si>
    <t>[csra] file exists (skip):</t>
  </si>
  <si>
    <t>directory/コミュニティラジオ/北海道/北海道/FM WING.json</t>
  </si>
  <si>
    <t>directory/コミュニティラジオ/北海道/北海道/FMくしろ.json</t>
  </si>
  <si>
    <t>directory/コミュニティラジオ/北海道/北海道/FMりべーる.json</t>
  </si>
  <si>
    <t>directory/コミュニティラジオ/北海道/北海道/ラジオニセコ.json</t>
  </si>
  <si>
    <t>directory/コミュニティラジオ/北海道/北海道/ラジオカロスサッポロ.json</t>
  </si>
  <si>
    <t>directory/コミュニティラジオ/東北/青森県/BeFM.json</t>
  </si>
  <si>
    <t>directory/コミュニティラジオ/東北/秋田県/鹿角きりたんぽFM.json</t>
  </si>
  <si>
    <t>directory/コミュニティラジオ/東北/福島県/FMいわき.json</t>
  </si>
  <si>
    <t>directory/コミュニティラジオ/東北/秋田県/FMゆーとぴあ.json</t>
  </si>
  <si>
    <t>directory/コミュニティラジオ/東北/秋田県/横手かまくらエフエム.json</t>
  </si>
  <si>
    <t>directory/コミュニティラジオ/東北/岩手県/みやこハーバーラジオ.json</t>
  </si>
  <si>
    <t>directory/コミュニティラジオ/東北/宮城県/ラジオ石巻.json</t>
  </si>
  <si>
    <t>directory/コミュニティラジオ/関東/茨城県/たかはぎFM.json</t>
  </si>
  <si>
    <t>directory/コミュニティラジオ/関東/埼玉県/FM Kawaguchi.json</t>
  </si>
  <si>
    <t>directory/コミュニティラジオ/関東/茨城県/FMひたち.json</t>
  </si>
  <si>
    <t>directory/コミュニティラジオ/関東/埼玉県/775ライブリーFM.json</t>
  </si>
  <si>
    <t>directory/コミュニティラジオ/関東/茨城県/FMぱるるん.json</t>
  </si>
  <si>
    <t>directory/コミュニティラジオ/関東/埼玉県/フラワーラジオ.json</t>
  </si>
  <si>
    <t>directory/コミュニティラジオ/関東/埼玉県/REDS WAVE.json</t>
  </si>
  <si>
    <t>directory/コミュニティラジオ/関東/神奈川県/かわさきFM.json</t>
  </si>
  <si>
    <t>directory/コミュニティラジオ/関東/東京都/調布FM.json</t>
  </si>
  <si>
    <t>directory/コミュニティラジオ/関東/東京都/かつしかFM.json</t>
  </si>
  <si>
    <t>directory/コミュニティラジオ/関東/東京都/レインボータウンFM.json</t>
  </si>
  <si>
    <t>directory/コミュニティラジオ/東海/愛知県/エフエムEGAO.json</t>
  </si>
  <si>
    <t>directory/コミュニティラジオ/近畿/京都府/京都三条ラジオカフェ.json</t>
  </si>
  <si>
    <t>directory/コミュニティラジオ/近畿/兵庫県/805たんば.json</t>
  </si>
  <si>
    <t>directory/コミュニティラジオ/近畿/兵庫県/BAN-BANラジオ.json</t>
  </si>
  <si>
    <t>directory/コミュニティラジオ/近畿/和歌山県/FMはしもと.json</t>
  </si>
  <si>
    <t>directory/コミュニティラジオ/四国/香川県/FM SUN.json</t>
  </si>
  <si>
    <t>directory/コミュニティラジオ/中国/鳥取県/DARAZ FM.json</t>
  </si>
  <si>
    <t>directory/コミュニティラジオ/四国/徳島県/FMびざん.json</t>
  </si>
  <si>
    <t>directory/コミュニティラジオ/九州沖縄/福岡県/AIR STATION HIBIKI.json</t>
  </si>
  <si>
    <t>directory/コミュニティラジオ/九州沖縄/沖縄県/FMくめじま.json</t>
  </si>
  <si>
    <t>directory/コミュニティラジオ/九州沖縄/宮崎県/FMのべおか.json</t>
  </si>
  <si>
    <t>directory/コミュニティラジオ/九州沖縄/鹿児島県/FMぎんが.json</t>
  </si>
  <si>
    <t>directory/コミュニティラジオ/九州沖縄/沖縄県/FMよなばる.json</t>
  </si>
  <si>
    <t>directory/コミュニティラジオ/九州沖縄/長崎県/FMしまばら.json</t>
  </si>
  <si>
    <t>directory/コミュニティラジオ/九州沖縄/沖縄県/FM21.json</t>
  </si>
  <si>
    <t>directory/コミュニティラジオ/九州沖縄/沖縄県/FMレキオ.json</t>
  </si>
  <si>
    <t>directory/コミュニティラジオ/九州沖縄/沖縄県/FMもとぶ.json</t>
  </si>
  <si>
    <t>[csra] listenradio protocol (skip):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</si>
</sst>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</cellXfs>
  <cellStyles count="1">
    <cellStyle name="標準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BF017-F704-C243-9143-8E3AC638B493}">
  <dimension ref="A1:I844"/>
  <sheetViews>
    <sheetView workbookViewId="0">
      <pane ySplit="1" topLeftCell="A83" activePane="bottomLeft" state="frozen"/>
      <selection pane="bottomLeft" activeCell="F124" sqref="F124"/>
    </sheetView>
  </sheetViews>
  <sheetFormatPr baseColWidth="10" defaultRowHeight="20"/>
  <cols>
    <col min="1" max="1" width="7" customWidth="1"/>
    <col min="2" max="2" width="10.7109375" bestFit="1" customWidth="1"/>
    <col min="3" max="3" width="7.28515625" bestFit="1" customWidth="1"/>
    <col min="4" max="4" width="38.140625" bestFit="1" customWidth="1"/>
    <col min="6" max="6" width="8.85546875" bestFit="1" customWidth="1"/>
    <col min="7" max="7" width="8.5703125" bestFit="1" customWidth="1"/>
    <col min="8" max="8" width="12" bestFit="1" customWidth="1"/>
    <col min="9" max="9" width="7.7109375" bestFit="1" customWidth="1"/>
  </cols>
  <sheetData>
    <row r="1" spans="1:9">
      <c r="A1" t="s">
        <v>797</v>
      </c>
      <c r="B1" t="s">
        <v>803</v>
      </c>
      <c r="C1" t="s">
        <v>791</v>
      </c>
      <c r="D1" t="s">
        <v>792</v>
      </c>
      <c r="E1" t="s">
        <v>793</v>
      </c>
      <c r="F1" t="s">
        <v>1044</v>
      </c>
      <c r="G1" t="s">
        <v>794</v>
      </c>
      <c r="H1" t="s">
        <v>1045</v>
      </c>
      <c r="I1" t="s">
        <v>795</v>
      </c>
    </row>
    <row r="2" spans="1:9">
      <c r="A2" t="str">
        <f>C2&amp;D2</f>
        <v>[lsnr]Heart FM</v>
      </c>
      <c r="B2" t="b">
        <v>1</v>
      </c>
      <c r="C2" t="s">
        <v>0</v>
      </c>
      <c r="D2" t="s">
        <v>1</v>
      </c>
      <c r="E2" t="s">
        <v>790</v>
      </c>
      <c r="F2" t="s">
        <v>804</v>
      </c>
      <c r="G2" t="s">
        <v>2</v>
      </c>
      <c r="H2" t="s">
        <v>805</v>
      </c>
      <c r="I2">
        <v>231002</v>
      </c>
    </row>
    <row r="3" spans="1:9">
      <c r="A3" t="str">
        <f t="shared" ref="A3:A66" si="0">C3&amp;D3</f>
        <v>[lsnr]練馬放送</v>
      </c>
      <c r="B3" t="b">
        <v>1</v>
      </c>
      <c r="C3" t="s">
        <v>0</v>
      </c>
      <c r="D3" t="s">
        <v>3</v>
      </c>
      <c r="E3" t="s">
        <v>790</v>
      </c>
      <c r="F3" t="s">
        <v>806</v>
      </c>
      <c r="G3" t="s">
        <v>4</v>
      </c>
      <c r="H3" t="s">
        <v>807</v>
      </c>
      <c r="I3">
        <v>131202</v>
      </c>
    </row>
    <row r="4" spans="1:9">
      <c r="A4" t="str">
        <f t="shared" si="0"/>
        <v>[lsnr]FM ABASHIRI</v>
      </c>
      <c r="B4" t="b">
        <v>1</v>
      </c>
      <c r="C4" t="s">
        <v>0</v>
      </c>
      <c r="D4" t="s">
        <v>5</v>
      </c>
      <c r="E4" t="s">
        <v>790</v>
      </c>
      <c r="F4" t="s">
        <v>6</v>
      </c>
      <c r="G4" t="s">
        <v>6</v>
      </c>
      <c r="H4" t="s">
        <v>808</v>
      </c>
      <c r="I4">
        <v>12114</v>
      </c>
    </row>
    <row r="5" spans="1:9">
      <c r="A5" t="str">
        <f t="shared" si="0"/>
        <v>[lsnr]FMりべーる</v>
      </c>
      <c r="B5" t="b">
        <v>1</v>
      </c>
      <c r="C5" t="s">
        <v>0</v>
      </c>
      <c r="D5" t="s">
        <v>7</v>
      </c>
      <c r="E5" t="s">
        <v>790</v>
      </c>
      <c r="F5" t="s">
        <v>6</v>
      </c>
      <c r="G5" t="s">
        <v>6</v>
      </c>
      <c r="H5" t="s">
        <v>809</v>
      </c>
      <c r="I5">
        <v>12041</v>
      </c>
    </row>
    <row r="6" spans="1:9">
      <c r="A6" t="str">
        <f t="shared" si="0"/>
        <v>[lsnr]FMねむろ</v>
      </c>
      <c r="B6" t="b">
        <v>1</v>
      </c>
      <c r="C6" t="s">
        <v>0</v>
      </c>
      <c r="D6" t="s">
        <v>8</v>
      </c>
      <c r="E6" t="s">
        <v>790</v>
      </c>
      <c r="F6" t="s">
        <v>6</v>
      </c>
      <c r="G6" t="s">
        <v>6</v>
      </c>
      <c r="H6" t="s">
        <v>810</v>
      </c>
      <c r="I6">
        <v>12238</v>
      </c>
    </row>
    <row r="7" spans="1:9">
      <c r="A7" t="str">
        <f t="shared" si="0"/>
        <v>[lsnr]FMくしろ</v>
      </c>
      <c r="B7" t="b">
        <v>1</v>
      </c>
      <c r="C7" t="s">
        <v>0</v>
      </c>
      <c r="D7" t="s">
        <v>9</v>
      </c>
      <c r="E7" t="s">
        <v>790</v>
      </c>
      <c r="F7" t="s">
        <v>6</v>
      </c>
      <c r="G7" t="s">
        <v>6</v>
      </c>
      <c r="H7" t="s">
        <v>811</v>
      </c>
      <c r="I7">
        <v>12068</v>
      </c>
    </row>
    <row r="8" spans="1:9">
      <c r="A8" t="str">
        <f t="shared" si="0"/>
        <v>[lsnr]FM JAGA</v>
      </c>
      <c r="B8" t="b">
        <v>1</v>
      </c>
      <c r="C8" t="s">
        <v>0</v>
      </c>
      <c r="D8" t="s">
        <v>10</v>
      </c>
      <c r="E8" t="s">
        <v>790</v>
      </c>
      <c r="F8" t="s">
        <v>6</v>
      </c>
      <c r="G8" t="s">
        <v>6</v>
      </c>
      <c r="H8" t="s">
        <v>812</v>
      </c>
      <c r="I8">
        <v>12076</v>
      </c>
    </row>
    <row r="9" spans="1:9">
      <c r="A9" t="str">
        <f t="shared" si="0"/>
        <v>[lsnr]FM WING</v>
      </c>
      <c r="B9" t="b">
        <v>1</v>
      </c>
      <c r="C9" t="s">
        <v>0</v>
      </c>
      <c r="D9" t="s">
        <v>11</v>
      </c>
      <c r="E9" t="s">
        <v>790</v>
      </c>
      <c r="F9" t="s">
        <v>6</v>
      </c>
      <c r="G9" t="s">
        <v>6</v>
      </c>
      <c r="H9" t="s">
        <v>812</v>
      </c>
      <c r="I9">
        <v>12076</v>
      </c>
    </row>
    <row r="10" spans="1:9">
      <c r="A10" t="str">
        <f t="shared" si="0"/>
        <v>[lsnr]さっぽろ村ラジオ</v>
      </c>
      <c r="B10" t="b">
        <v>1</v>
      </c>
      <c r="C10" t="s">
        <v>0</v>
      </c>
      <c r="D10" t="s">
        <v>12</v>
      </c>
      <c r="E10" t="s">
        <v>790</v>
      </c>
      <c r="F10" t="s">
        <v>6</v>
      </c>
      <c r="G10" t="s">
        <v>6</v>
      </c>
      <c r="H10" t="s">
        <v>813</v>
      </c>
      <c r="I10">
        <v>11002</v>
      </c>
    </row>
    <row r="11" spans="1:9">
      <c r="A11" t="str">
        <f t="shared" si="0"/>
        <v>[lsnr]RADIOワンダーストレージ FMドラマシティ</v>
      </c>
      <c r="B11" t="b">
        <v>1</v>
      </c>
      <c r="C11" t="s">
        <v>0</v>
      </c>
      <c r="D11" t="s">
        <v>13</v>
      </c>
      <c r="E11" t="s">
        <v>790</v>
      </c>
      <c r="F11" t="s">
        <v>6</v>
      </c>
      <c r="G11" t="s">
        <v>6</v>
      </c>
      <c r="H11" t="s">
        <v>813</v>
      </c>
      <c r="I11">
        <v>11002</v>
      </c>
    </row>
    <row r="12" spans="1:9">
      <c r="A12" t="str">
        <f t="shared" si="0"/>
        <v>[lsnr]三角山放送局(札幌市西区)</v>
      </c>
      <c r="B12" t="b">
        <v>1</v>
      </c>
      <c r="C12" t="s">
        <v>0</v>
      </c>
      <c r="D12" t="s">
        <v>14</v>
      </c>
      <c r="E12" t="s">
        <v>790</v>
      </c>
      <c r="F12" t="s">
        <v>6</v>
      </c>
      <c r="G12" t="s">
        <v>6</v>
      </c>
      <c r="H12" t="s">
        <v>813</v>
      </c>
      <c r="I12">
        <v>11002</v>
      </c>
    </row>
    <row r="13" spans="1:9">
      <c r="A13" t="str">
        <f t="shared" si="0"/>
        <v>[lsnr]ラジオカロスサッポロ</v>
      </c>
      <c r="B13" t="b">
        <v>1</v>
      </c>
      <c r="C13" t="s">
        <v>0</v>
      </c>
      <c r="D13" t="s">
        <v>15</v>
      </c>
      <c r="E13" t="s">
        <v>790</v>
      </c>
      <c r="F13" t="s">
        <v>6</v>
      </c>
      <c r="G13" t="s">
        <v>6</v>
      </c>
      <c r="H13" t="s">
        <v>813</v>
      </c>
      <c r="I13">
        <v>11002</v>
      </c>
    </row>
    <row r="14" spans="1:9">
      <c r="A14" t="str">
        <f t="shared" si="0"/>
        <v>[lsnr]FMアップル</v>
      </c>
      <c r="B14" t="b">
        <v>1</v>
      </c>
      <c r="C14" t="s">
        <v>0</v>
      </c>
      <c r="D14" t="s">
        <v>16</v>
      </c>
      <c r="E14" t="s">
        <v>790</v>
      </c>
      <c r="F14" t="s">
        <v>6</v>
      </c>
      <c r="G14" t="s">
        <v>6</v>
      </c>
      <c r="H14" t="s">
        <v>813</v>
      </c>
      <c r="I14">
        <v>11002</v>
      </c>
    </row>
    <row r="15" spans="1:9">
      <c r="A15" t="str">
        <f t="shared" si="0"/>
        <v>[lsnr]FMメイプル</v>
      </c>
      <c r="B15" t="b">
        <v>1</v>
      </c>
      <c r="C15" t="s">
        <v>0</v>
      </c>
      <c r="D15" t="s">
        <v>17</v>
      </c>
      <c r="E15" t="s">
        <v>790</v>
      </c>
      <c r="F15" t="s">
        <v>6</v>
      </c>
      <c r="G15" t="s">
        <v>6</v>
      </c>
      <c r="H15" t="s">
        <v>814</v>
      </c>
      <c r="I15">
        <v>12343</v>
      </c>
    </row>
    <row r="16" spans="1:9">
      <c r="A16" t="str">
        <f t="shared" si="0"/>
        <v>[lsnr]wi-radio</v>
      </c>
      <c r="B16" t="b">
        <v>1</v>
      </c>
      <c r="C16" t="s">
        <v>0</v>
      </c>
      <c r="D16" t="s">
        <v>18</v>
      </c>
      <c r="E16" t="s">
        <v>790</v>
      </c>
      <c r="F16" t="s">
        <v>6</v>
      </c>
      <c r="G16" t="s">
        <v>6</v>
      </c>
      <c r="H16" t="s">
        <v>815</v>
      </c>
      <c r="I16">
        <v>12335</v>
      </c>
    </row>
    <row r="17" spans="1:9">
      <c r="A17" t="str">
        <f t="shared" si="0"/>
        <v>[lsnr]BeFM</v>
      </c>
      <c r="B17" t="b">
        <v>1</v>
      </c>
      <c r="C17" t="s">
        <v>0</v>
      </c>
      <c r="D17" t="s">
        <v>19</v>
      </c>
      <c r="E17" t="s">
        <v>790</v>
      </c>
      <c r="F17" t="s">
        <v>816</v>
      </c>
      <c r="G17" t="s">
        <v>20</v>
      </c>
      <c r="H17" t="s">
        <v>790</v>
      </c>
      <c r="I17">
        <v>20001</v>
      </c>
    </row>
    <row r="18" spans="1:9">
      <c r="A18" t="str">
        <f t="shared" si="0"/>
        <v>[lsnr]カシオペアFM</v>
      </c>
      <c r="B18" t="b">
        <v>1</v>
      </c>
      <c r="C18" t="s">
        <v>0</v>
      </c>
      <c r="D18" t="s">
        <v>21</v>
      </c>
      <c r="E18" t="s">
        <v>790</v>
      </c>
      <c r="F18" t="s">
        <v>816</v>
      </c>
      <c r="G18" t="s">
        <v>22</v>
      </c>
      <c r="H18" t="s">
        <v>817</v>
      </c>
      <c r="I18">
        <v>32131</v>
      </c>
    </row>
    <row r="19" spans="1:9">
      <c r="A19" t="str">
        <f t="shared" si="0"/>
        <v>[lsnr]ラヂオもりおか</v>
      </c>
      <c r="B19" t="b">
        <v>1</v>
      </c>
      <c r="C19" t="s">
        <v>0</v>
      </c>
      <c r="D19" t="s">
        <v>23</v>
      </c>
      <c r="E19" t="s">
        <v>790</v>
      </c>
      <c r="F19" t="s">
        <v>816</v>
      </c>
      <c r="G19" t="s">
        <v>22</v>
      </c>
      <c r="H19" t="s">
        <v>818</v>
      </c>
      <c r="I19">
        <v>32018</v>
      </c>
    </row>
    <row r="20" spans="1:9">
      <c r="A20" t="str">
        <f t="shared" si="0"/>
        <v>[lsnr]みやこハーバーラジオ</v>
      </c>
      <c r="B20" t="b">
        <v>1</v>
      </c>
      <c r="C20" t="s">
        <v>0</v>
      </c>
      <c r="D20" t="s">
        <v>24</v>
      </c>
      <c r="E20" t="s">
        <v>790</v>
      </c>
      <c r="F20" t="s">
        <v>816</v>
      </c>
      <c r="G20" t="s">
        <v>22</v>
      </c>
      <c r="H20" t="s">
        <v>819</v>
      </c>
      <c r="I20">
        <v>32026</v>
      </c>
    </row>
    <row r="21" spans="1:9">
      <c r="A21" t="str">
        <f t="shared" si="0"/>
        <v>[lsnr]ラヂオ気仙沼</v>
      </c>
      <c r="B21" t="b">
        <v>1</v>
      </c>
      <c r="C21" t="s">
        <v>0</v>
      </c>
      <c r="D21" t="s">
        <v>25</v>
      </c>
      <c r="E21" t="s">
        <v>790</v>
      </c>
      <c r="F21" t="s">
        <v>816</v>
      </c>
      <c r="G21" t="s">
        <v>26</v>
      </c>
      <c r="H21" t="s">
        <v>820</v>
      </c>
      <c r="I21">
        <v>42056</v>
      </c>
    </row>
    <row r="22" spans="1:9">
      <c r="A22" t="str">
        <f t="shared" si="0"/>
        <v>[lsnr]ラジオ石巻</v>
      </c>
      <c r="B22" t="b">
        <v>1</v>
      </c>
      <c r="C22" t="s">
        <v>0</v>
      </c>
      <c r="D22" t="s">
        <v>27</v>
      </c>
      <c r="E22" t="s">
        <v>790</v>
      </c>
      <c r="F22" t="s">
        <v>816</v>
      </c>
      <c r="G22" t="s">
        <v>26</v>
      </c>
      <c r="H22" t="s">
        <v>821</v>
      </c>
      <c r="I22">
        <v>42021</v>
      </c>
    </row>
    <row r="23" spans="1:9">
      <c r="A23" t="str">
        <f t="shared" si="0"/>
        <v>[lsnr]BAY WAVE</v>
      </c>
      <c r="B23" t="b">
        <v>1</v>
      </c>
      <c r="C23" t="s">
        <v>0</v>
      </c>
      <c r="D23" t="s">
        <v>28</v>
      </c>
      <c r="E23" t="s">
        <v>790</v>
      </c>
      <c r="F23" t="s">
        <v>816</v>
      </c>
      <c r="G23" t="s">
        <v>26</v>
      </c>
      <c r="H23" t="s">
        <v>790</v>
      </c>
      <c r="I23">
        <v>40002</v>
      </c>
    </row>
    <row r="24" spans="1:9">
      <c r="A24" t="str">
        <f t="shared" si="0"/>
        <v>[lsnr]RADIO3</v>
      </c>
      <c r="B24" t="b">
        <v>1</v>
      </c>
      <c r="C24" t="s">
        <v>0</v>
      </c>
      <c r="D24" t="s">
        <v>29</v>
      </c>
      <c r="E24" t="s">
        <v>790</v>
      </c>
      <c r="F24" t="s">
        <v>816</v>
      </c>
      <c r="G24" t="s">
        <v>26</v>
      </c>
      <c r="H24" t="s">
        <v>822</v>
      </c>
      <c r="I24">
        <v>41009</v>
      </c>
    </row>
    <row r="25" spans="1:9">
      <c r="A25" t="str">
        <f t="shared" si="0"/>
        <v>[lsnr]fmいずみ</v>
      </c>
      <c r="B25" t="b">
        <v>1</v>
      </c>
      <c r="C25" t="s">
        <v>0</v>
      </c>
      <c r="D25" t="s">
        <v>30</v>
      </c>
      <c r="E25" t="s">
        <v>790</v>
      </c>
      <c r="F25" t="s">
        <v>816</v>
      </c>
      <c r="G25" t="s">
        <v>26</v>
      </c>
      <c r="H25" t="s">
        <v>822</v>
      </c>
      <c r="I25">
        <v>41009</v>
      </c>
    </row>
    <row r="26" spans="1:9">
      <c r="A26" t="str">
        <f t="shared" si="0"/>
        <v>[lsnr]なとらじ801</v>
      </c>
      <c r="B26" t="b">
        <v>1</v>
      </c>
      <c r="C26" t="s">
        <v>0</v>
      </c>
      <c r="D26" t="s">
        <v>31</v>
      </c>
      <c r="E26" t="s">
        <v>790</v>
      </c>
      <c r="F26" t="s">
        <v>816</v>
      </c>
      <c r="G26" t="s">
        <v>26</v>
      </c>
      <c r="H26" t="s">
        <v>823</v>
      </c>
      <c r="I26">
        <v>42072</v>
      </c>
    </row>
    <row r="27" spans="1:9">
      <c r="A27" t="str">
        <f t="shared" si="0"/>
        <v>[lsnr]鹿角きりたんぽFM</v>
      </c>
      <c r="B27" t="b">
        <v>1</v>
      </c>
      <c r="C27" t="s">
        <v>0</v>
      </c>
      <c r="D27" t="s">
        <v>32</v>
      </c>
      <c r="E27" t="s">
        <v>790</v>
      </c>
      <c r="F27" t="s">
        <v>816</v>
      </c>
      <c r="G27" t="s">
        <v>33</v>
      </c>
      <c r="H27" t="s">
        <v>824</v>
      </c>
      <c r="I27">
        <v>52094</v>
      </c>
    </row>
    <row r="28" spans="1:9">
      <c r="A28" t="str">
        <f t="shared" si="0"/>
        <v>[lsnr]エフエム椿台</v>
      </c>
      <c r="B28" t="b">
        <v>1</v>
      </c>
      <c r="C28" t="s">
        <v>0</v>
      </c>
      <c r="D28" t="s">
        <v>34</v>
      </c>
      <c r="E28" t="s">
        <v>790</v>
      </c>
      <c r="F28" t="s">
        <v>816</v>
      </c>
      <c r="G28" t="s">
        <v>33</v>
      </c>
      <c r="H28" t="s">
        <v>825</v>
      </c>
      <c r="I28">
        <v>52019</v>
      </c>
    </row>
    <row r="29" spans="1:9">
      <c r="A29" t="str">
        <f t="shared" si="0"/>
        <v>[lsnr]横手かまくらエフエム</v>
      </c>
      <c r="B29" t="b">
        <v>1</v>
      </c>
      <c r="C29" t="s">
        <v>0</v>
      </c>
      <c r="D29" t="s">
        <v>35</v>
      </c>
      <c r="E29" t="s">
        <v>790</v>
      </c>
      <c r="F29" t="s">
        <v>816</v>
      </c>
      <c r="G29" t="s">
        <v>33</v>
      </c>
      <c r="H29" t="s">
        <v>826</v>
      </c>
      <c r="I29">
        <v>52035</v>
      </c>
    </row>
    <row r="30" spans="1:9">
      <c r="A30" t="str">
        <f t="shared" si="0"/>
        <v>[lsnr]FMゆーとぴあ</v>
      </c>
      <c r="B30" t="b">
        <v>1</v>
      </c>
      <c r="C30" t="s">
        <v>0</v>
      </c>
      <c r="D30" t="s">
        <v>36</v>
      </c>
      <c r="E30" t="s">
        <v>790</v>
      </c>
      <c r="F30" t="s">
        <v>816</v>
      </c>
      <c r="G30" t="s">
        <v>33</v>
      </c>
      <c r="H30" t="s">
        <v>827</v>
      </c>
      <c r="I30">
        <v>52078</v>
      </c>
    </row>
    <row r="31" spans="1:9">
      <c r="A31" t="str">
        <f t="shared" si="0"/>
        <v>[lsnr]FM Mot.com</v>
      </c>
      <c r="B31" t="b">
        <v>1</v>
      </c>
      <c r="C31" t="s">
        <v>0</v>
      </c>
      <c r="D31" t="s">
        <v>37</v>
      </c>
      <c r="E31" t="s">
        <v>790</v>
      </c>
      <c r="F31" t="s">
        <v>816</v>
      </c>
      <c r="G31" t="s">
        <v>38</v>
      </c>
      <c r="H31" t="s">
        <v>828</v>
      </c>
      <c r="I31">
        <v>72141</v>
      </c>
    </row>
    <row r="32" spans="1:9">
      <c r="A32" t="str">
        <f t="shared" si="0"/>
        <v>[lsnr]KOCOラジ</v>
      </c>
      <c r="B32" t="b">
        <v>1</v>
      </c>
      <c r="C32" t="s">
        <v>0</v>
      </c>
      <c r="D32" t="s">
        <v>39</v>
      </c>
      <c r="E32" t="s">
        <v>790</v>
      </c>
      <c r="F32" t="s">
        <v>816</v>
      </c>
      <c r="G32" t="s">
        <v>38</v>
      </c>
      <c r="H32" t="s">
        <v>829</v>
      </c>
      <c r="I32">
        <v>72036</v>
      </c>
    </row>
    <row r="33" spans="1:9">
      <c r="A33" t="str">
        <f t="shared" si="0"/>
        <v>[lsnr]FMいわき</v>
      </c>
      <c r="B33" t="b">
        <v>1</v>
      </c>
      <c r="C33" t="s">
        <v>0</v>
      </c>
      <c r="D33" t="s">
        <v>40</v>
      </c>
      <c r="E33" t="s">
        <v>790</v>
      </c>
      <c r="F33" t="s">
        <v>816</v>
      </c>
      <c r="G33" t="s">
        <v>38</v>
      </c>
      <c r="H33" t="s">
        <v>830</v>
      </c>
      <c r="I33">
        <v>72044</v>
      </c>
    </row>
    <row r="34" spans="1:9">
      <c r="A34" t="str">
        <f t="shared" si="0"/>
        <v>[lsnr]FMひたち</v>
      </c>
      <c r="B34" t="b">
        <v>1</v>
      </c>
      <c r="C34" t="s">
        <v>0</v>
      </c>
      <c r="D34" t="s">
        <v>41</v>
      </c>
      <c r="E34" t="s">
        <v>790</v>
      </c>
      <c r="F34" t="s">
        <v>806</v>
      </c>
      <c r="G34" t="s">
        <v>42</v>
      </c>
      <c r="H34" t="s">
        <v>831</v>
      </c>
      <c r="I34">
        <v>82023</v>
      </c>
    </row>
    <row r="35" spans="1:9">
      <c r="A35" t="str">
        <f t="shared" si="0"/>
        <v>[lsnr]たかはぎFM</v>
      </c>
      <c r="B35" t="b">
        <v>1</v>
      </c>
      <c r="C35" t="s">
        <v>0</v>
      </c>
      <c r="D35" t="s">
        <v>43</v>
      </c>
      <c r="E35" t="s">
        <v>790</v>
      </c>
      <c r="F35" t="s">
        <v>806</v>
      </c>
      <c r="G35" t="s">
        <v>42</v>
      </c>
      <c r="H35" t="s">
        <v>832</v>
      </c>
      <c r="I35">
        <v>82147</v>
      </c>
    </row>
    <row r="36" spans="1:9">
      <c r="A36" t="str">
        <f t="shared" si="0"/>
        <v>[lsnr]FMぱるるん</v>
      </c>
      <c r="B36" t="b">
        <v>1</v>
      </c>
      <c r="C36" t="s">
        <v>0</v>
      </c>
      <c r="D36" t="s">
        <v>44</v>
      </c>
      <c r="E36" t="s">
        <v>790</v>
      </c>
      <c r="F36" t="s">
        <v>806</v>
      </c>
      <c r="G36" t="s">
        <v>42</v>
      </c>
      <c r="H36" t="s">
        <v>833</v>
      </c>
      <c r="I36">
        <v>82015</v>
      </c>
    </row>
    <row r="37" spans="1:9">
      <c r="A37" t="str">
        <f t="shared" si="0"/>
        <v>[lsnr]FMうしくうれしく放送</v>
      </c>
      <c r="B37" t="b">
        <v>1</v>
      </c>
      <c r="C37" t="s">
        <v>0</v>
      </c>
      <c r="D37" t="s">
        <v>45</v>
      </c>
      <c r="E37" t="s">
        <v>790</v>
      </c>
      <c r="F37" t="s">
        <v>806</v>
      </c>
      <c r="G37" t="s">
        <v>42</v>
      </c>
      <c r="H37" t="s">
        <v>834</v>
      </c>
      <c r="I37">
        <v>82198</v>
      </c>
    </row>
    <row r="38" spans="1:9">
      <c r="A38" t="str">
        <f t="shared" si="0"/>
        <v>[lsnr]まえばしCITYエフエム</v>
      </c>
      <c r="B38" t="b">
        <v>1</v>
      </c>
      <c r="C38" t="s">
        <v>0</v>
      </c>
      <c r="D38" t="s">
        <v>46</v>
      </c>
      <c r="E38" t="s">
        <v>790</v>
      </c>
      <c r="F38" t="s">
        <v>806</v>
      </c>
      <c r="G38" t="s">
        <v>47</v>
      </c>
      <c r="H38" t="s">
        <v>835</v>
      </c>
      <c r="I38">
        <v>102016</v>
      </c>
    </row>
    <row r="39" spans="1:9">
      <c r="A39" t="str">
        <f t="shared" si="0"/>
        <v>[lsnr]FMふっかちゃん</v>
      </c>
      <c r="B39" t="b">
        <v>1</v>
      </c>
      <c r="C39" t="s">
        <v>0</v>
      </c>
      <c r="D39" t="s">
        <v>48</v>
      </c>
      <c r="E39" t="s">
        <v>790</v>
      </c>
      <c r="F39" t="s">
        <v>806</v>
      </c>
      <c r="G39" t="s">
        <v>49</v>
      </c>
      <c r="H39" t="s">
        <v>836</v>
      </c>
      <c r="I39">
        <v>112186</v>
      </c>
    </row>
    <row r="40" spans="1:9">
      <c r="A40" t="str">
        <f t="shared" si="0"/>
        <v>[lsnr]REDS WAVE</v>
      </c>
      <c r="B40" t="b">
        <v>1</v>
      </c>
      <c r="C40" t="s">
        <v>0</v>
      </c>
      <c r="D40" t="s">
        <v>50</v>
      </c>
      <c r="E40" t="s">
        <v>790</v>
      </c>
      <c r="F40" t="s">
        <v>806</v>
      </c>
      <c r="G40" t="s">
        <v>49</v>
      </c>
      <c r="H40" t="s">
        <v>837</v>
      </c>
      <c r="I40">
        <v>111007</v>
      </c>
    </row>
    <row r="41" spans="1:9">
      <c r="A41" t="str">
        <f t="shared" si="0"/>
        <v>[lsnr]FM Kawaguchi</v>
      </c>
      <c r="B41" t="b">
        <v>1</v>
      </c>
      <c r="C41" t="s">
        <v>0</v>
      </c>
      <c r="D41" t="s">
        <v>51</v>
      </c>
      <c r="E41" t="s">
        <v>790</v>
      </c>
      <c r="F41" t="s">
        <v>806</v>
      </c>
      <c r="G41" t="s">
        <v>49</v>
      </c>
      <c r="H41" t="s">
        <v>838</v>
      </c>
      <c r="I41">
        <v>112038</v>
      </c>
    </row>
    <row r="42" spans="1:9">
      <c r="A42" t="str">
        <f t="shared" si="0"/>
        <v>[lsnr]フラワーラジオ</v>
      </c>
      <c r="B42" t="b">
        <v>1</v>
      </c>
      <c r="C42" t="s">
        <v>0</v>
      </c>
      <c r="D42" t="s">
        <v>52</v>
      </c>
      <c r="E42" t="s">
        <v>790</v>
      </c>
      <c r="F42" t="s">
        <v>806</v>
      </c>
      <c r="G42" t="s">
        <v>49</v>
      </c>
      <c r="H42" t="s">
        <v>839</v>
      </c>
      <c r="I42">
        <v>112178</v>
      </c>
    </row>
    <row r="43" spans="1:9">
      <c r="A43" t="str">
        <f t="shared" si="0"/>
        <v>[lsnr]ハローハッピー・こしがやエフエム</v>
      </c>
      <c r="B43" t="b">
        <v>1</v>
      </c>
      <c r="C43" t="s">
        <v>0</v>
      </c>
      <c r="D43" t="s">
        <v>53</v>
      </c>
      <c r="E43" t="s">
        <v>790</v>
      </c>
      <c r="F43" t="s">
        <v>806</v>
      </c>
      <c r="G43" t="s">
        <v>49</v>
      </c>
      <c r="H43" t="s">
        <v>840</v>
      </c>
      <c r="I43">
        <v>112224</v>
      </c>
    </row>
    <row r="44" spans="1:9">
      <c r="A44" t="str">
        <f t="shared" si="0"/>
        <v>[lsnr]775ライブリーFM</v>
      </c>
      <c r="B44" t="b">
        <v>1</v>
      </c>
      <c r="C44" t="s">
        <v>0</v>
      </c>
      <c r="D44" t="s">
        <v>54</v>
      </c>
      <c r="E44" t="s">
        <v>790</v>
      </c>
      <c r="F44" t="s">
        <v>806</v>
      </c>
      <c r="G44" t="s">
        <v>49</v>
      </c>
      <c r="H44" t="s">
        <v>841</v>
      </c>
      <c r="I44">
        <v>112275</v>
      </c>
    </row>
    <row r="45" spans="1:9">
      <c r="A45" t="str">
        <f t="shared" si="0"/>
        <v>[lsnr]RadioCity 中央エフエム</v>
      </c>
      <c r="B45" t="b">
        <v>1</v>
      </c>
      <c r="C45" t="s">
        <v>0</v>
      </c>
      <c r="D45" t="s">
        <v>55</v>
      </c>
      <c r="E45" t="s">
        <v>790</v>
      </c>
      <c r="F45" t="s">
        <v>806</v>
      </c>
      <c r="G45" t="s">
        <v>4</v>
      </c>
      <c r="H45" t="s">
        <v>842</v>
      </c>
      <c r="I45">
        <v>131024</v>
      </c>
    </row>
    <row r="46" spans="1:9">
      <c r="A46" t="str">
        <f t="shared" si="0"/>
        <v>[lsnr]レインボータウンFM</v>
      </c>
      <c r="B46" t="b">
        <v>1</v>
      </c>
      <c r="C46" t="s">
        <v>0</v>
      </c>
      <c r="D46" t="s">
        <v>56</v>
      </c>
      <c r="E46" t="s">
        <v>790</v>
      </c>
      <c r="F46" t="s">
        <v>806</v>
      </c>
      <c r="G46" t="s">
        <v>4</v>
      </c>
      <c r="H46" t="s">
        <v>843</v>
      </c>
      <c r="I46">
        <v>131083</v>
      </c>
    </row>
    <row r="47" spans="1:9">
      <c r="A47" t="str">
        <f t="shared" si="0"/>
        <v>[lsnr]エフエム世田谷</v>
      </c>
      <c r="B47" t="b">
        <v>1</v>
      </c>
      <c r="C47" t="s">
        <v>0</v>
      </c>
      <c r="D47" t="s">
        <v>57</v>
      </c>
      <c r="E47" t="s">
        <v>790</v>
      </c>
      <c r="F47" t="s">
        <v>806</v>
      </c>
      <c r="G47" t="s">
        <v>4</v>
      </c>
      <c r="H47" t="s">
        <v>844</v>
      </c>
      <c r="I47">
        <v>131121</v>
      </c>
    </row>
    <row r="48" spans="1:9">
      <c r="A48" t="str">
        <f t="shared" si="0"/>
        <v>[lsnr]コマラジ</v>
      </c>
      <c r="B48" t="b">
        <v>1</v>
      </c>
      <c r="C48" t="s">
        <v>0</v>
      </c>
      <c r="D48" t="s">
        <v>58</v>
      </c>
      <c r="E48" t="s">
        <v>790</v>
      </c>
      <c r="F48" t="s">
        <v>806</v>
      </c>
      <c r="G48" t="s">
        <v>4</v>
      </c>
      <c r="H48" t="s">
        <v>845</v>
      </c>
      <c r="I48">
        <v>132195</v>
      </c>
    </row>
    <row r="49" spans="1:9">
      <c r="A49" t="str">
        <f t="shared" si="0"/>
        <v>[lsnr]調布FM</v>
      </c>
      <c r="B49" t="b">
        <v>1</v>
      </c>
      <c r="C49" t="s">
        <v>0</v>
      </c>
      <c r="D49" t="s">
        <v>59</v>
      </c>
      <c r="E49" t="s">
        <v>790</v>
      </c>
      <c r="F49" t="s">
        <v>806</v>
      </c>
      <c r="G49" t="s">
        <v>4</v>
      </c>
      <c r="H49" t="s">
        <v>846</v>
      </c>
      <c r="I49">
        <v>132080</v>
      </c>
    </row>
    <row r="50" spans="1:9">
      <c r="A50" t="str">
        <f t="shared" si="0"/>
        <v>[lsnr]ラジオフチューズ</v>
      </c>
      <c r="B50" t="b">
        <v>1</v>
      </c>
      <c r="C50" t="s">
        <v>0</v>
      </c>
      <c r="D50" t="s">
        <v>60</v>
      </c>
      <c r="E50" t="s">
        <v>790</v>
      </c>
      <c r="F50" t="s">
        <v>806</v>
      </c>
      <c r="G50" t="s">
        <v>4</v>
      </c>
      <c r="H50" t="s">
        <v>847</v>
      </c>
      <c r="I50">
        <v>132063</v>
      </c>
    </row>
    <row r="51" spans="1:9">
      <c r="A51" t="str">
        <f t="shared" si="0"/>
        <v>[lsnr]FMたちかわ</v>
      </c>
      <c r="B51" t="b">
        <v>1</v>
      </c>
      <c r="C51" t="s">
        <v>0</v>
      </c>
      <c r="D51" t="s">
        <v>61</v>
      </c>
      <c r="E51" t="s">
        <v>790</v>
      </c>
      <c r="F51" t="s">
        <v>806</v>
      </c>
      <c r="G51" t="s">
        <v>4</v>
      </c>
      <c r="H51" t="s">
        <v>848</v>
      </c>
      <c r="I51">
        <v>132021</v>
      </c>
    </row>
    <row r="52" spans="1:9">
      <c r="A52" t="str">
        <f t="shared" si="0"/>
        <v>[lsnr]Tokyo Star Radio(八王子FM)</v>
      </c>
      <c r="B52" t="b">
        <v>1</v>
      </c>
      <c r="C52" t="s">
        <v>0</v>
      </c>
      <c r="D52" t="s">
        <v>62</v>
      </c>
      <c r="E52" t="s">
        <v>790</v>
      </c>
      <c r="F52" t="s">
        <v>806</v>
      </c>
      <c r="G52" t="s">
        <v>4</v>
      </c>
      <c r="H52" t="s">
        <v>849</v>
      </c>
      <c r="I52">
        <v>132012</v>
      </c>
    </row>
    <row r="53" spans="1:9">
      <c r="A53" t="str">
        <f t="shared" si="0"/>
        <v>[lsnr]かわさきFM</v>
      </c>
      <c r="B53" t="b">
        <v>1</v>
      </c>
      <c r="C53" t="s">
        <v>0</v>
      </c>
      <c r="D53" t="s">
        <v>63</v>
      </c>
      <c r="E53" t="s">
        <v>790</v>
      </c>
      <c r="F53" t="s">
        <v>806</v>
      </c>
      <c r="G53" t="s">
        <v>64</v>
      </c>
      <c r="H53" t="s">
        <v>850</v>
      </c>
      <c r="I53">
        <v>141305</v>
      </c>
    </row>
    <row r="54" spans="1:9">
      <c r="A54" t="str">
        <f t="shared" si="0"/>
        <v>[lsnr]マリンFM</v>
      </c>
      <c r="B54" t="b">
        <v>1</v>
      </c>
      <c r="C54" t="s">
        <v>0</v>
      </c>
      <c r="D54" t="s">
        <v>65</v>
      </c>
      <c r="E54" t="s">
        <v>790</v>
      </c>
      <c r="F54" t="s">
        <v>806</v>
      </c>
      <c r="G54" t="s">
        <v>64</v>
      </c>
      <c r="H54" t="s">
        <v>851</v>
      </c>
      <c r="I54">
        <v>141003</v>
      </c>
    </row>
    <row r="55" spans="1:9">
      <c r="A55" t="str">
        <f t="shared" si="0"/>
        <v>[lsnr]エフエム戸塚</v>
      </c>
      <c r="B55" t="b">
        <v>1</v>
      </c>
      <c r="C55" t="s">
        <v>0</v>
      </c>
      <c r="D55" t="s">
        <v>66</v>
      </c>
      <c r="E55" t="s">
        <v>790</v>
      </c>
      <c r="F55" t="s">
        <v>806</v>
      </c>
      <c r="G55" t="s">
        <v>64</v>
      </c>
      <c r="H55" t="s">
        <v>851</v>
      </c>
      <c r="I55">
        <v>141003</v>
      </c>
    </row>
    <row r="56" spans="1:9">
      <c r="A56" t="str">
        <f t="shared" si="0"/>
        <v>[lsnr]FMカオン</v>
      </c>
      <c r="B56" t="b">
        <v>1</v>
      </c>
      <c r="C56" t="s">
        <v>0</v>
      </c>
      <c r="D56" t="s">
        <v>67</v>
      </c>
      <c r="E56" t="s">
        <v>790</v>
      </c>
      <c r="F56" t="s">
        <v>806</v>
      </c>
      <c r="G56" t="s">
        <v>64</v>
      </c>
      <c r="H56" t="s">
        <v>852</v>
      </c>
      <c r="I56">
        <v>142158</v>
      </c>
    </row>
    <row r="57" spans="1:9">
      <c r="A57" t="str">
        <f t="shared" si="0"/>
        <v>[lsnr]FM N1</v>
      </c>
      <c r="B57" t="b">
        <v>1</v>
      </c>
      <c r="C57" t="s">
        <v>0</v>
      </c>
      <c r="D57" t="s">
        <v>68</v>
      </c>
      <c r="E57" t="s">
        <v>790</v>
      </c>
      <c r="F57" t="s">
        <v>853</v>
      </c>
      <c r="G57" t="s">
        <v>69</v>
      </c>
      <c r="H57" t="s">
        <v>854</v>
      </c>
      <c r="I57">
        <v>172120</v>
      </c>
    </row>
    <row r="58" spans="1:9">
      <c r="A58" t="str">
        <f t="shared" si="0"/>
        <v>[lsnr]ラジオ・ミュー</v>
      </c>
      <c r="B58" t="b">
        <v>1</v>
      </c>
      <c r="C58" t="s">
        <v>0</v>
      </c>
      <c r="D58" t="s">
        <v>70</v>
      </c>
      <c r="E58" t="s">
        <v>790</v>
      </c>
      <c r="F58" t="s">
        <v>853</v>
      </c>
      <c r="G58" t="s">
        <v>71</v>
      </c>
      <c r="H58" t="s">
        <v>855</v>
      </c>
      <c r="I58">
        <v>162078</v>
      </c>
    </row>
    <row r="59" spans="1:9">
      <c r="A59" t="str">
        <f t="shared" si="0"/>
        <v>[lsnr]敦賀FM</v>
      </c>
      <c r="B59" t="b">
        <v>1</v>
      </c>
      <c r="C59" t="s">
        <v>0</v>
      </c>
      <c r="D59" t="s">
        <v>72</v>
      </c>
      <c r="E59" t="s">
        <v>790</v>
      </c>
      <c r="F59" t="s">
        <v>853</v>
      </c>
      <c r="G59" t="s">
        <v>73</v>
      </c>
      <c r="H59" t="s">
        <v>856</v>
      </c>
      <c r="I59">
        <v>182028</v>
      </c>
    </row>
    <row r="60" spans="1:9">
      <c r="A60" t="str">
        <f t="shared" si="0"/>
        <v>[lsnr]エフエムEGAO</v>
      </c>
      <c r="B60" t="b">
        <v>1</v>
      </c>
      <c r="C60" t="s">
        <v>0</v>
      </c>
      <c r="D60" t="s">
        <v>74</v>
      </c>
      <c r="E60" t="s">
        <v>790</v>
      </c>
      <c r="F60" t="s">
        <v>804</v>
      </c>
      <c r="G60" t="s">
        <v>2</v>
      </c>
      <c r="H60" t="s">
        <v>857</v>
      </c>
      <c r="I60">
        <v>232025</v>
      </c>
    </row>
    <row r="61" spans="1:9">
      <c r="A61" t="str">
        <f t="shared" si="0"/>
        <v>[lsnr]ラジオスイート</v>
      </c>
      <c r="B61" t="b">
        <v>1</v>
      </c>
      <c r="C61" t="s">
        <v>0</v>
      </c>
      <c r="D61" t="s">
        <v>75</v>
      </c>
      <c r="E61" t="s">
        <v>790</v>
      </c>
      <c r="F61" t="s">
        <v>858</v>
      </c>
      <c r="G61" t="s">
        <v>76</v>
      </c>
      <c r="H61" t="s">
        <v>859</v>
      </c>
      <c r="I61">
        <v>252131</v>
      </c>
    </row>
    <row r="62" spans="1:9">
      <c r="A62" t="str">
        <f t="shared" si="0"/>
        <v>[lsnr]FM87.0 RADIO MIX KYOTO</v>
      </c>
      <c r="B62" t="b">
        <v>1</v>
      </c>
      <c r="C62" t="s">
        <v>0</v>
      </c>
      <c r="D62" t="s">
        <v>77</v>
      </c>
      <c r="E62" t="s">
        <v>790</v>
      </c>
      <c r="F62" t="s">
        <v>858</v>
      </c>
      <c r="G62" t="s">
        <v>78</v>
      </c>
      <c r="H62" t="s">
        <v>860</v>
      </c>
      <c r="I62">
        <v>261009</v>
      </c>
    </row>
    <row r="63" spans="1:9">
      <c r="A63" t="str">
        <f t="shared" si="0"/>
        <v>[lsnr]京都三条ラジオカフェ</v>
      </c>
      <c r="B63" t="b">
        <v>1</v>
      </c>
      <c r="C63" t="s">
        <v>0</v>
      </c>
      <c r="D63" t="s">
        <v>79</v>
      </c>
      <c r="E63" t="s">
        <v>790</v>
      </c>
      <c r="F63" t="s">
        <v>858</v>
      </c>
      <c r="G63" t="s">
        <v>78</v>
      </c>
      <c r="H63" t="s">
        <v>860</v>
      </c>
      <c r="I63">
        <v>261009</v>
      </c>
    </row>
    <row r="64" spans="1:9">
      <c r="A64" t="str">
        <f t="shared" si="0"/>
        <v>[lsnr]FMおとくに</v>
      </c>
      <c r="B64" t="b">
        <v>1</v>
      </c>
      <c r="C64" t="s">
        <v>0</v>
      </c>
      <c r="D64" t="s">
        <v>80</v>
      </c>
      <c r="E64" t="s">
        <v>790</v>
      </c>
      <c r="F64" t="s">
        <v>858</v>
      </c>
      <c r="G64" t="s">
        <v>78</v>
      </c>
      <c r="H64" t="s">
        <v>790</v>
      </c>
      <c r="I64">
        <v>260002</v>
      </c>
    </row>
    <row r="65" spans="1:9">
      <c r="A65" t="str">
        <f t="shared" si="0"/>
        <v>[lsnr]FMたんご</v>
      </c>
      <c r="B65" t="b">
        <v>1</v>
      </c>
      <c r="C65" t="s">
        <v>0</v>
      </c>
      <c r="D65" t="s">
        <v>81</v>
      </c>
      <c r="E65" t="s">
        <v>790</v>
      </c>
      <c r="F65" t="s">
        <v>858</v>
      </c>
      <c r="G65" t="s">
        <v>78</v>
      </c>
      <c r="H65" t="s">
        <v>861</v>
      </c>
      <c r="I65">
        <v>262129</v>
      </c>
    </row>
    <row r="66" spans="1:9">
      <c r="A66" t="str">
        <f t="shared" si="0"/>
        <v>[lsnr]BAN-BANラジオ</v>
      </c>
      <c r="B66" t="b">
        <v>1</v>
      </c>
      <c r="C66" t="s">
        <v>0</v>
      </c>
      <c r="D66" t="s">
        <v>82</v>
      </c>
      <c r="E66" t="s">
        <v>790</v>
      </c>
      <c r="F66" t="s">
        <v>858</v>
      </c>
      <c r="G66" t="s">
        <v>83</v>
      </c>
      <c r="H66" t="s">
        <v>862</v>
      </c>
      <c r="I66">
        <v>282103</v>
      </c>
    </row>
    <row r="67" spans="1:9">
      <c r="A67" t="str">
        <f t="shared" ref="A67:A130" si="1">C67&amp;D67</f>
        <v>[lsnr]FM ジャングル</v>
      </c>
      <c r="B67" t="b">
        <v>1</v>
      </c>
      <c r="C67" t="s">
        <v>0</v>
      </c>
      <c r="D67" t="s">
        <v>84</v>
      </c>
      <c r="E67" t="s">
        <v>790</v>
      </c>
      <c r="F67" t="s">
        <v>858</v>
      </c>
      <c r="G67" t="s">
        <v>83</v>
      </c>
      <c r="H67" t="s">
        <v>863</v>
      </c>
      <c r="I67">
        <v>282090</v>
      </c>
    </row>
    <row r="68" spans="1:9">
      <c r="A68" t="str">
        <f t="shared" si="1"/>
        <v>[lsnr]DARAZ FM</v>
      </c>
      <c r="B68" t="b">
        <v>1</v>
      </c>
      <c r="C68" t="s">
        <v>0</v>
      </c>
      <c r="D68" t="s">
        <v>85</v>
      </c>
      <c r="E68" t="s">
        <v>790</v>
      </c>
      <c r="F68" t="s">
        <v>864</v>
      </c>
      <c r="G68" t="s">
        <v>86</v>
      </c>
      <c r="H68" t="s">
        <v>865</v>
      </c>
      <c r="I68">
        <v>312029</v>
      </c>
    </row>
    <row r="69" spans="1:9">
      <c r="A69" t="str">
        <f t="shared" si="1"/>
        <v>[lsnr]FMびざん</v>
      </c>
      <c r="B69" t="b">
        <v>1</v>
      </c>
      <c r="C69" t="s">
        <v>0</v>
      </c>
      <c r="D69" t="s">
        <v>87</v>
      </c>
      <c r="E69" t="s">
        <v>790</v>
      </c>
      <c r="F69" t="s">
        <v>866</v>
      </c>
      <c r="G69" t="s">
        <v>88</v>
      </c>
      <c r="H69" t="s">
        <v>867</v>
      </c>
      <c r="I69">
        <v>362018</v>
      </c>
    </row>
    <row r="70" spans="1:9">
      <c r="A70" t="str">
        <f t="shared" si="1"/>
        <v>[lsnr]FM815(高松)</v>
      </c>
      <c r="B70" t="b">
        <v>1</v>
      </c>
      <c r="C70" t="s">
        <v>0</v>
      </c>
      <c r="D70" t="s">
        <v>89</v>
      </c>
      <c r="E70" t="s">
        <v>790</v>
      </c>
      <c r="F70" t="s">
        <v>866</v>
      </c>
      <c r="G70" t="s">
        <v>90</v>
      </c>
      <c r="H70" t="s">
        <v>868</v>
      </c>
      <c r="I70">
        <v>372013</v>
      </c>
    </row>
    <row r="71" spans="1:9">
      <c r="A71" t="str">
        <f t="shared" si="1"/>
        <v>[lsnr]FM SUN</v>
      </c>
      <c r="B71" t="b">
        <v>1</v>
      </c>
      <c r="C71" t="s">
        <v>0</v>
      </c>
      <c r="D71" t="s">
        <v>91</v>
      </c>
      <c r="E71" t="s">
        <v>790</v>
      </c>
      <c r="F71" t="s">
        <v>866</v>
      </c>
      <c r="G71" t="s">
        <v>90</v>
      </c>
      <c r="H71" t="s">
        <v>869</v>
      </c>
      <c r="I71">
        <v>372030</v>
      </c>
    </row>
    <row r="72" spans="1:9">
      <c r="A72" t="str">
        <f t="shared" si="1"/>
        <v>[lsnr]AIR STATION HIBIKI</v>
      </c>
      <c r="B72" t="b">
        <v>1</v>
      </c>
      <c r="C72" t="s">
        <v>0</v>
      </c>
      <c r="D72" t="s">
        <v>92</v>
      </c>
      <c r="E72" t="s">
        <v>790</v>
      </c>
      <c r="F72" t="s">
        <v>870</v>
      </c>
      <c r="G72" t="s">
        <v>93</v>
      </c>
      <c r="H72" t="s">
        <v>871</v>
      </c>
      <c r="I72">
        <v>401005</v>
      </c>
    </row>
    <row r="73" spans="1:9">
      <c r="A73" t="str">
        <f t="shared" si="1"/>
        <v>[lsnr]COMI×TEN</v>
      </c>
      <c r="B73" t="b">
        <v>1</v>
      </c>
      <c r="C73" t="s">
        <v>0</v>
      </c>
      <c r="D73" t="s">
        <v>94</v>
      </c>
      <c r="E73" t="s">
        <v>790</v>
      </c>
      <c r="F73" t="s">
        <v>870</v>
      </c>
      <c r="G73" t="s">
        <v>93</v>
      </c>
      <c r="H73" t="s">
        <v>872</v>
      </c>
      <c r="I73">
        <v>401307</v>
      </c>
    </row>
    <row r="74" spans="1:9">
      <c r="A74" t="str">
        <f t="shared" si="1"/>
        <v>[lsnr]チョクラジ</v>
      </c>
      <c r="B74" t="b">
        <v>1</v>
      </c>
      <c r="C74" t="s">
        <v>0</v>
      </c>
      <c r="D74" t="s">
        <v>95</v>
      </c>
      <c r="E74" t="s">
        <v>790</v>
      </c>
      <c r="F74" t="s">
        <v>870</v>
      </c>
      <c r="G74" t="s">
        <v>93</v>
      </c>
      <c r="H74" t="s">
        <v>873</v>
      </c>
      <c r="I74">
        <v>402044</v>
      </c>
    </row>
    <row r="75" spans="1:9">
      <c r="A75" t="str">
        <f t="shared" si="1"/>
        <v>[lsnr]FMのべおか</v>
      </c>
      <c r="B75" t="b">
        <v>1</v>
      </c>
      <c r="C75" t="s">
        <v>0</v>
      </c>
      <c r="D75" t="s">
        <v>96</v>
      </c>
      <c r="E75" t="s">
        <v>790</v>
      </c>
      <c r="F75" t="s">
        <v>870</v>
      </c>
      <c r="G75" t="s">
        <v>97</v>
      </c>
      <c r="H75" t="s">
        <v>874</v>
      </c>
      <c r="I75">
        <v>452033</v>
      </c>
    </row>
    <row r="76" spans="1:9">
      <c r="A76" t="str">
        <f t="shared" si="1"/>
        <v>[lsnr]エフエムたつごう</v>
      </c>
      <c r="B76" t="b">
        <v>1</v>
      </c>
      <c r="C76" t="s">
        <v>0</v>
      </c>
      <c r="D76" t="s">
        <v>98</v>
      </c>
      <c r="E76" t="s">
        <v>790</v>
      </c>
      <c r="F76" t="s">
        <v>870</v>
      </c>
      <c r="G76" t="s">
        <v>99</v>
      </c>
      <c r="H76" t="s">
        <v>875</v>
      </c>
      <c r="I76">
        <v>465275</v>
      </c>
    </row>
    <row r="77" spans="1:9">
      <c r="A77" t="str">
        <f t="shared" si="1"/>
        <v>[lsnr]あまみエフエム</v>
      </c>
      <c r="B77" t="b">
        <v>1</v>
      </c>
      <c r="C77" t="s">
        <v>0</v>
      </c>
      <c r="D77" t="s">
        <v>100</v>
      </c>
      <c r="E77" t="s">
        <v>790</v>
      </c>
      <c r="F77" t="s">
        <v>870</v>
      </c>
      <c r="G77" t="s">
        <v>99</v>
      </c>
      <c r="H77" t="s">
        <v>876</v>
      </c>
      <c r="I77">
        <v>462225</v>
      </c>
    </row>
    <row r="78" spans="1:9">
      <c r="A78" t="str">
        <f t="shared" si="1"/>
        <v>[lsnr]せとラジ</v>
      </c>
      <c r="B78" t="b">
        <v>1</v>
      </c>
      <c r="C78" t="s">
        <v>0</v>
      </c>
      <c r="D78" t="s">
        <v>101</v>
      </c>
      <c r="E78" t="s">
        <v>790</v>
      </c>
      <c r="F78" t="s">
        <v>870</v>
      </c>
      <c r="G78" t="s">
        <v>99</v>
      </c>
      <c r="H78" t="s">
        <v>877</v>
      </c>
      <c r="I78">
        <v>465259</v>
      </c>
    </row>
    <row r="79" spans="1:9">
      <c r="A79" t="str">
        <f t="shared" si="1"/>
        <v>[lsnr]FMやんばる</v>
      </c>
      <c r="B79" t="b">
        <v>1</v>
      </c>
      <c r="C79" t="s">
        <v>0</v>
      </c>
      <c r="D79" t="s">
        <v>102</v>
      </c>
      <c r="E79" t="s">
        <v>790</v>
      </c>
      <c r="F79" t="s">
        <v>870</v>
      </c>
      <c r="G79" t="s">
        <v>103</v>
      </c>
      <c r="H79" t="s">
        <v>878</v>
      </c>
      <c r="I79">
        <v>472093</v>
      </c>
    </row>
    <row r="80" spans="1:9">
      <c r="A80" t="str">
        <f t="shared" si="1"/>
        <v>[lsnr]FMうるま</v>
      </c>
      <c r="B80" t="b">
        <v>1</v>
      </c>
      <c r="C80" t="s">
        <v>0</v>
      </c>
      <c r="D80" t="s">
        <v>104</v>
      </c>
      <c r="E80" t="s">
        <v>790</v>
      </c>
      <c r="F80" t="s">
        <v>870</v>
      </c>
      <c r="G80" t="s">
        <v>103</v>
      </c>
      <c r="H80" t="s">
        <v>879</v>
      </c>
      <c r="I80">
        <v>472131</v>
      </c>
    </row>
    <row r="81" spans="1:9">
      <c r="A81" t="str">
        <f t="shared" si="1"/>
        <v>[lsnr]FMニライ</v>
      </c>
      <c r="B81" t="b">
        <v>1</v>
      </c>
      <c r="C81" t="s">
        <v>0</v>
      </c>
      <c r="D81" t="s">
        <v>105</v>
      </c>
      <c r="E81" t="s">
        <v>790</v>
      </c>
      <c r="F81" t="s">
        <v>870</v>
      </c>
      <c r="G81" t="s">
        <v>103</v>
      </c>
      <c r="H81" t="s">
        <v>880</v>
      </c>
      <c r="I81">
        <v>473260</v>
      </c>
    </row>
    <row r="82" spans="1:9">
      <c r="A82" t="str">
        <f t="shared" si="1"/>
        <v>[lsnr]オキラジ</v>
      </c>
      <c r="B82" t="b">
        <v>1</v>
      </c>
      <c r="C82" t="s">
        <v>0</v>
      </c>
      <c r="D82" t="s">
        <v>106</v>
      </c>
      <c r="E82" t="s">
        <v>790</v>
      </c>
      <c r="F82" t="s">
        <v>870</v>
      </c>
      <c r="G82" t="s">
        <v>103</v>
      </c>
      <c r="H82" t="s">
        <v>881</v>
      </c>
      <c r="I82">
        <v>472115</v>
      </c>
    </row>
    <row r="83" spans="1:9">
      <c r="A83" t="str">
        <f t="shared" si="1"/>
        <v>[lsnr]FMぎのわん</v>
      </c>
      <c r="B83" t="b">
        <v>1</v>
      </c>
      <c r="C83" t="s">
        <v>0</v>
      </c>
      <c r="D83" t="s">
        <v>107</v>
      </c>
      <c r="E83" t="s">
        <v>790</v>
      </c>
      <c r="F83" t="s">
        <v>870</v>
      </c>
      <c r="G83" t="s">
        <v>103</v>
      </c>
      <c r="H83" t="s">
        <v>882</v>
      </c>
      <c r="I83">
        <v>472051</v>
      </c>
    </row>
    <row r="84" spans="1:9">
      <c r="A84" t="str">
        <f t="shared" si="1"/>
        <v>[lsnr]ぎのわんシティFM</v>
      </c>
      <c r="B84" t="b">
        <v>1</v>
      </c>
      <c r="C84" t="s">
        <v>0</v>
      </c>
      <c r="D84" t="s">
        <v>108</v>
      </c>
      <c r="E84" t="s">
        <v>790</v>
      </c>
      <c r="F84" t="s">
        <v>870</v>
      </c>
      <c r="G84" t="s">
        <v>103</v>
      </c>
      <c r="H84" t="s">
        <v>882</v>
      </c>
      <c r="I84">
        <v>472051</v>
      </c>
    </row>
    <row r="85" spans="1:9">
      <c r="A85" t="str">
        <f t="shared" si="1"/>
        <v>[lsnr]fm那覇</v>
      </c>
      <c r="B85" t="b">
        <v>1</v>
      </c>
      <c r="C85" t="s">
        <v>0</v>
      </c>
      <c r="D85" t="s">
        <v>109</v>
      </c>
      <c r="E85" t="s">
        <v>790</v>
      </c>
      <c r="F85" t="s">
        <v>870</v>
      </c>
      <c r="G85" t="s">
        <v>103</v>
      </c>
      <c r="H85" t="s">
        <v>883</v>
      </c>
      <c r="I85">
        <v>472018</v>
      </c>
    </row>
    <row r="86" spans="1:9">
      <c r="A86" t="str">
        <f t="shared" si="1"/>
        <v>[lsnr]FMよなばる</v>
      </c>
      <c r="B86" t="b">
        <v>1</v>
      </c>
      <c r="C86" t="s">
        <v>0</v>
      </c>
      <c r="D86" t="s">
        <v>110</v>
      </c>
      <c r="E86" t="s">
        <v>790</v>
      </c>
      <c r="F86" t="s">
        <v>870</v>
      </c>
      <c r="G86" t="s">
        <v>103</v>
      </c>
      <c r="H86" t="s">
        <v>884</v>
      </c>
      <c r="I86">
        <v>473481</v>
      </c>
    </row>
    <row r="87" spans="1:9">
      <c r="A87" t="str">
        <f t="shared" si="1"/>
        <v>[lsnr]FMとよみ</v>
      </c>
      <c r="B87" t="b">
        <v>1</v>
      </c>
      <c r="C87" t="s">
        <v>0</v>
      </c>
      <c r="D87" t="s">
        <v>111</v>
      </c>
      <c r="E87" t="s">
        <v>790</v>
      </c>
      <c r="F87" t="s">
        <v>870</v>
      </c>
      <c r="G87" t="s">
        <v>103</v>
      </c>
      <c r="H87" t="s">
        <v>885</v>
      </c>
      <c r="I87">
        <v>472123</v>
      </c>
    </row>
    <row r="88" spans="1:9">
      <c r="A88" t="str">
        <f t="shared" si="1"/>
        <v>[lsnr]FMいしがきサンサンラジオ</v>
      </c>
      <c r="B88" t="b">
        <v>1</v>
      </c>
      <c r="C88" t="s">
        <v>0</v>
      </c>
      <c r="D88" t="s">
        <v>112</v>
      </c>
      <c r="E88" t="s">
        <v>790</v>
      </c>
      <c r="F88" t="s">
        <v>870</v>
      </c>
      <c r="G88" t="s">
        <v>103</v>
      </c>
      <c r="H88" t="s">
        <v>886</v>
      </c>
      <c r="I88">
        <v>472077</v>
      </c>
    </row>
    <row r="89" spans="1:9">
      <c r="A89" t="str">
        <f t="shared" si="1"/>
        <v>[fmpp]FMラジオおおだて</v>
      </c>
      <c r="B89" t="b">
        <v>1</v>
      </c>
      <c r="C89" t="s">
        <v>796</v>
      </c>
      <c r="D89" t="s">
        <v>231</v>
      </c>
      <c r="E89" t="s">
        <v>790</v>
      </c>
      <c r="F89" t="s">
        <v>816</v>
      </c>
      <c r="G89" t="s">
        <v>33</v>
      </c>
      <c r="H89" t="s">
        <v>887</v>
      </c>
      <c r="I89">
        <v>52043</v>
      </c>
    </row>
    <row r="90" spans="1:9">
      <c r="A90" t="str">
        <f t="shared" si="1"/>
        <v>[fmpp]FMはなび</v>
      </c>
      <c r="B90" t="b">
        <v>1</v>
      </c>
      <c r="C90" t="s">
        <v>796</v>
      </c>
      <c r="D90" t="s">
        <v>232</v>
      </c>
      <c r="E90" t="s">
        <v>790</v>
      </c>
      <c r="F90" t="s">
        <v>816</v>
      </c>
      <c r="G90" t="s">
        <v>33</v>
      </c>
      <c r="H90" t="s">
        <v>888</v>
      </c>
      <c r="I90">
        <v>52124</v>
      </c>
    </row>
    <row r="91" spans="1:9">
      <c r="A91" t="str">
        <f t="shared" si="1"/>
        <v>[fmpp]きたかみE&amp;Beエフエム</v>
      </c>
      <c r="B91" t="b">
        <v>1</v>
      </c>
      <c r="C91" t="s">
        <v>796</v>
      </c>
      <c r="D91" t="s">
        <v>233</v>
      </c>
      <c r="E91" t="s">
        <v>790</v>
      </c>
      <c r="F91" t="s">
        <v>816</v>
      </c>
      <c r="G91" t="s">
        <v>22</v>
      </c>
      <c r="H91" t="s">
        <v>889</v>
      </c>
      <c r="I91">
        <v>32069</v>
      </c>
    </row>
    <row r="92" spans="1:9">
      <c r="A92" t="str">
        <f t="shared" si="1"/>
        <v>[fmpp]FMねまらいん</v>
      </c>
      <c r="B92" t="b">
        <v>1</v>
      </c>
      <c r="C92" t="s">
        <v>796</v>
      </c>
      <c r="D92" t="s">
        <v>234</v>
      </c>
      <c r="E92" t="s">
        <v>790</v>
      </c>
      <c r="F92" t="s">
        <v>816</v>
      </c>
      <c r="G92" t="s">
        <v>22</v>
      </c>
      <c r="H92" t="s">
        <v>890</v>
      </c>
      <c r="I92">
        <v>32034</v>
      </c>
    </row>
    <row r="93" spans="1:9">
      <c r="A93" t="str">
        <f t="shared" si="1"/>
        <v>[fmpp]FMあすも</v>
      </c>
      <c r="B93" t="b">
        <v>1</v>
      </c>
      <c r="C93" t="s">
        <v>796</v>
      </c>
      <c r="D93" t="s">
        <v>113</v>
      </c>
      <c r="E93" t="s">
        <v>790</v>
      </c>
      <c r="F93" t="s">
        <v>816</v>
      </c>
      <c r="G93" t="s">
        <v>22</v>
      </c>
      <c r="H93" t="s">
        <v>891</v>
      </c>
      <c r="I93">
        <v>32093</v>
      </c>
    </row>
    <row r="94" spans="1:9">
      <c r="A94" t="str">
        <f t="shared" si="1"/>
        <v>[fmpp]OCRFM835</v>
      </c>
      <c r="B94" t="b">
        <v>1</v>
      </c>
      <c r="C94" t="s">
        <v>796</v>
      </c>
      <c r="D94" t="s">
        <v>235</v>
      </c>
      <c r="E94" t="s">
        <v>790</v>
      </c>
      <c r="F94" t="s">
        <v>816</v>
      </c>
      <c r="G94" t="s">
        <v>26</v>
      </c>
      <c r="H94" t="s">
        <v>892</v>
      </c>
      <c r="I94">
        <v>42153</v>
      </c>
    </row>
    <row r="95" spans="1:9">
      <c r="A95" t="str">
        <f t="shared" si="1"/>
        <v>[fmpp]FMあおぞら</v>
      </c>
      <c r="B95" t="b">
        <v>1</v>
      </c>
      <c r="C95" t="s">
        <v>796</v>
      </c>
      <c r="D95" t="s">
        <v>236</v>
      </c>
      <c r="E95" t="s">
        <v>790</v>
      </c>
      <c r="F95" t="s">
        <v>816</v>
      </c>
      <c r="G95" t="s">
        <v>26</v>
      </c>
      <c r="H95" t="s">
        <v>893</v>
      </c>
      <c r="I95">
        <v>43613</v>
      </c>
    </row>
    <row r="96" spans="1:9">
      <c r="A96" t="str">
        <f t="shared" si="1"/>
        <v>[fmpp]ラヂオは〜と</v>
      </c>
      <c r="B96" t="b">
        <v>1</v>
      </c>
      <c r="C96" t="s">
        <v>796</v>
      </c>
      <c r="D96" t="s">
        <v>237</v>
      </c>
      <c r="E96" t="s">
        <v>790</v>
      </c>
      <c r="F96" t="s">
        <v>853</v>
      </c>
      <c r="G96" t="s">
        <v>238</v>
      </c>
      <c r="H96" t="s">
        <v>894</v>
      </c>
      <c r="I96">
        <v>152137</v>
      </c>
    </row>
    <row r="97" spans="1:9">
      <c r="A97" t="str">
        <f t="shared" si="1"/>
        <v>[fmpp]FMとおかまち</v>
      </c>
      <c r="B97" t="b">
        <v>1</v>
      </c>
      <c r="C97" t="s">
        <v>796</v>
      </c>
      <c r="D97" t="s">
        <v>239</v>
      </c>
      <c r="E97" t="s">
        <v>790</v>
      </c>
      <c r="F97" t="s">
        <v>853</v>
      </c>
      <c r="G97" t="s">
        <v>238</v>
      </c>
      <c r="H97" t="s">
        <v>895</v>
      </c>
      <c r="I97">
        <v>152102</v>
      </c>
    </row>
    <row r="98" spans="1:9">
      <c r="A98" t="str">
        <f t="shared" si="1"/>
        <v>[fmpp]FMみょうこう</v>
      </c>
      <c r="B98" t="b">
        <v>1</v>
      </c>
      <c r="C98" t="s">
        <v>796</v>
      </c>
      <c r="D98" t="s">
        <v>240</v>
      </c>
      <c r="E98" t="s">
        <v>790</v>
      </c>
      <c r="F98" t="s">
        <v>853</v>
      </c>
      <c r="G98" t="s">
        <v>238</v>
      </c>
      <c r="H98" t="s">
        <v>896</v>
      </c>
      <c r="I98">
        <v>152170</v>
      </c>
    </row>
    <row r="99" spans="1:9">
      <c r="A99" t="str">
        <f t="shared" si="1"/>
        <v>[fmpp]はれラジ</v>
      </c>
      <c r="B99" t="b">
        <v>1</v>
      </c>
      <c r="C99" t="s">
        <v>796</v>
      </c>
      <c r="D99" t="s">
        <v>241</v>
      </c>
      <c r="E99" t="s">
        <v>790</v>
      </c>
      <c r="F99" t="s">
        <v>853</v>
      </c>
      <c r="G99" t="s">
        <v>185</v>
      </c>
      <c r="H99" t="s">
        <v>897</v>
      </c>
      <c r="I99">
        <v>202193</v>
      </c>
    </row>
    <row r="100" spans="1:9">
      <c r="A100" t="str">
        <f t="shared" si="1"/>
        <v>[fmpp]fmさくだいら</v>
      </c>
      <c r="B100" t="b">
        <v>1</v>
      </c>
      <c r="C100" t="s">
        <v>796</v>
      </c>
      <c r="D100" t="s">
        <v>242</v>
      </c>
      <c r="E100" t="s">
        <v>790</v>
      </c>
      <c r="F100" t="s">
        <v>853</v>
      </c>
      <c r="G100" t="s">
        <v>185</v>
      </c>
      <c r="H100" t="s">
        <v>898</v>
      </c>
      <c r="I100">
        <v>202177</v>
      </c>
    </row>
    <row r="101" spans="1:9">
      <c r="A101" t="str">
        <f t="shared" si="1"/>
        <v>[fmpp]FMまつもと</v>
      </c>
      <c r="B101" t="b">
        <v>1</v>
      </c>
      <c r="C101" t="s">
        <v>796</v>
      </c>
      <c r="D101" t="s">
        <v>243</v>
      </c>
      <c r="E101" t="s">
        <v>790</v>
      </c>
      <c r="F101" t="s">
        <v>853</v>
      </c>
      <c r="G101" t="s">
        <v>185</v>
      </c>
      <c r="H101" t="s">
        <v>899</v>
      </c>
      <c r="I101">
        <v>202029</v>
      </c>
    </row>
    <row r="102" spans="1:9">
      <c r="A102" t="str">
        <f t="shared" si="1"/>
        <v>[fmpp]LCV-FM769</v>
      </c>
      <c r="B102" t="b">
        <v>1</v>
      </c>
      <c r="C102" t="s">
        <v>796</v>
      </c>
      <c r="D102" t="s">
        <v>244</v>
      </c>
      <c r="E102" t="s">
        <v>790</v>
      </c>
      <c r="F102" t="s">
        <v>853</v>
      </c>
      <c r="G102" t="s">
        <v>185</v>
      </c>
      <c r="H102" t="s">
        <v>900</v>
      </c>
      <c r="I102">
        <v>202061</v>
      </c>
    </row>
    <row r="103" spans="1:9">
      <c r="A103" t="str">
        <f t="shared" si="1"/>
        <v>[fmpp]いいだFM</v>
      </c>
      <c r="B103" t="b">
        <v>1</v>
      </c>
      <c r="C103" t="s">
        <v>796</v>
      </c>
      <c r="D103" t="s">
        <v>245</v>
      </c>
      <c r="E103" t="s">
        <v>790</v>
      </c>
      <c r="F103" t="s">
        <v>853</v>
      </c>
      <c r="G103" t="s">
        <v>185</v>
      </c>
      <c r="H103" t="s">
        <v>901</v>
      </c>
      <c r="I103">
        <v>202053</v>
      </c>
    </row>
    <row r="104" spans="1:9">
      <c r="A104" t="str">
        <f t="shared" si="1"/>
        <v>[fmpp]ミヤラジ</v>
      </c>
      <c r="B104" t="b">
        <v>1</v>
      </c>
      <c r="C104" t="s">
        <v>796</v>
      </c>
      <c r="D104" t="s">
        <v>246</v>
      </c>
      <c r="E104" t="s">
        <v>790</v>
      </c>
      <c r="F104" t="s">
        <v>806</v>
      </c>
      <c r="G104" t="s">
        <v>247</v>
      </c>
      <c r="H104" t="s">
        <v>902</v>
      </c>
      <c r="I104">
        <v>92011</v>
      </c>
    </row>
    <row r="105" spans="1:9">
      <c r="A105" t="str">
        <f t="shared" si="1"/>
        <v>[fmpp]FMもおか</v>
      </c>
      <c r="B105" t="b">
        <v>1</v>
      </c>
      <c r="C105" t="s">
        <v>796</v>
      </c>
      <c r="D105" t="s">
        <v>248</v>
      </c>
      <c r="E105" t="s">
        <v>790</v>
      </c>
      <c r="F105" t="s">
        <v>806</v>
      </c>
      <c r="G105" t="s">
        <v>247</v>
      </c>
      <c r="H105" t="s">
        <v>903</v>
      </c>
      <c r="I105">
        <v>92096</v>
      </c>
    </row>
    <row r="106" spans="1:9">
      <c r="A106" t="str">
        <f t="shared" si="1"/>
        <v>[fmpp]FMゆうがお</v>
      </c>
      <c r="B106" t="b">
        <v>1</v>
      </c>
      <c r="C106" t="s">
        <v>796</v>
      </c>
      <c r="D106" t="s">
        <v>249</v>
      </c>
      <c r="E106" t="s">
        <v>790</v>
      </c>
      <c r="F106" t="s">
        <v>806</v>
      </c>
      <c r="G106" t="s">
        <v>247</v>
      </c>
      <c r="H106" t="s">
        <v>904</v>
      </c>
      <c r="I106">
        <v>92169</v>
      </c>
    </row>
    <row r="107" spans="1:9">
      <c r="A107" t="str">
        <f t="shared" si="1"/>
        <v>[fmpp]FMくらら857</v>
      </c>
      <c r="B107" t="b">
        <v>1</v>
      </c>
      <c r="C107" t="s">
        <v>796</v>
      </c>
      <c r="D107" t="s">
        <v>250</v>
      </c>
      <c r="E107" t="s">
        <v>790</v>
      </c>
      <c r="F107" t="s">
        <v>806</v>
      </c>
      <c r="G107" t="s">
        <v>247</v>
      </c>
      <c r="H107" t="s">
        <v>905</v>
      </c>
      <c r="I107">
        <v>92037</v>
      </c>
    </row>
    <row r="108" spans="1:9">
      <c r="A108" t="str">
        <f t="shared" si="1"/>
        <v>[fmpp]おーラジ</v>
      </c>
      <c r="B108" t="b">
        <v>1</v>
      </c>
      <c r="C108" t="s">
        <v>796</v>
      </c>
      <c r="D108" t="s">
        <v>251</v>
      </c>
      <c r="E108" t="s">
        <v>790</v>
      </c>
      <c r="F108" t="s">
        <v>806</v>
      </c>
      <c r="G108" t="s">
        <v>247</v>
      </c>
      <c r="H108" t="s">
        <v>906</v>
      </c>
      <c r="I108">
        <v>92088</v>
      </c>
    </row>
    <row r="109" spans="1:9">
      <c r="A109" t="str">
        <f t="shared" si="1"/>
        <v>[fmpp]FM桐生</v>
      </c>
      <c r="B109" t="b">
        <v>1</v>
      </c>
      <c r="C109" t="s">
        <v>796</v>
      </c>
      <c r="D109" t="s">
        <v>252</v>
      </c>
      <c r="E109" t="s">
        <v>790</v>
      </c>
      <c r="F109" t="s">
        <v>806</v>
      </c>
      <c r="G109" t="s">
        <v>47</v>
      </c>
      <c r="H109" t="s">
        <v>907</v>
      </c>
      <c r="I109">
        <v>102032</v>
      </c>
    </row>
    <row r="110" spans="1:9">
      <c r="A110" t="str">
        <f t="shared" si="1"/>
        <v>[fmpp]ほんじょうFM</v>
      </c>
      <c r="B110" t="b">
        <v>1</v>
      </c>
      <c r="C110" t="s">
        <v>796</v>
      </c>
      <c r="D110" t="s">
        <v>253</v>
      </c>
      <c r="E110" t="s">
        <v>790</v>
      </c>
      <c r="F110" t="s">
        <v>806</v>
      </c>
      <c r="G110" t="s">
        <v>49</v>
      </c>
      <c r="H110" t="s">
        <v>908</v>
      </c>
      <c r="I110">
        <v>112119</v>
      </c>
    </row>
    <row r="111" spans="1:9">
      <c r="A111" t="str">
        <f t="shared" si="1"/>
        <v>[fmpp]FMクマガヤ</v>
      </c>
      <c r="B111" t="b">
        <v>1</v>
      </c>
      <c r="C111" t="s">
        <v>796</v>
      </c>
      <c r="D111" t="s">
        <v>254</v>
      </c>
      <c r="E111" t="s">
        <v>790</v>
      </c>
      <c r="F111" t="s">
        <v>806</v>
      </c>
      <c r="G111" t="s">
        <v>49</v>
      </c>
      <c r="H111" t="s">
        <v>909</v>
      </c>
      <c r="I111">
        <v>112020</v>
      </c>
    </row>
    <row r="112" spans="1:9">
      <c r="A112" t="str">
        <f t="shared" si="1"/>
        <v>[fmpp]ちちぶFM</v>
      </c>
      <c r="B112" t="b">
        <v>1</v>
      </c>
      <c r="C112" t="s">
        <v>796</v>
      </c>
      <c r="D112" t="s">
        <v>255</v>
      </c>
      <c r="E112" t="s">
        <v>790</v>
      </c>
      <c r="F112" t="s">
        <v>806</v>
      </c>
      <c r="G112" t="s">
        <v>49</v>
      </c>
      <c r="H112" t="s">
        <v>910</v>
      </c>
      <c r="I112">
        <v>112071</v>
      </c>
    </row>
    <row r="113" spans="1:9">
      <c r="A113" t="str">
        <f t="shared" si="1"/>
        <v>[fmpp]TOKYO854 くるめラ</v>
      </c>
      <c r="B113" t="b">
        <v>1</v>
      </c>
      <c r="C113" t="s">
        <v>796</v>
      </c>
      <c r="D113" t="s">
        <v>256</v>
      </c>
      <c r="E113" t="s">
        <v>790</v>
      </c>
      <c r="F113" t="s">
        <v>806</v>
      </c>
      <c r="G113" t="s">
        <v>4</v>
      </c>
      <c r="H113" t="s">
        <v>911</v>
      </c>
      <c r="I113">
        <v>132225</v>
      </c>
    </row>
    <row r="114" spans="1:9">
      <c r="A114" t="str">
        <f t="shared" si="1"/>
        <v>[fmpp]エフエム西東京</v>
      </c>
      <c r="B114" t="b">
        <v>1</v>
      </c>
      <c r="C114" t="s">
        <v>796</v>
      </c>
      <c r="D114" t="s">
        <v>257</v>
      </c>
      <c r="E114" t="s">
        <v>790</v>
      </c>
      <c r="F114" t="s">
        <v>806</v>
      </c>
      <c r="G114" t="s">
        <v>4</v>
      </c>
      <c r="H114" t="s">
        <v>912</v>
      </c>
      <c r="I114">
        <v>132292</v>
      </c>
    </row>
    <row r="115" spans="1:9">
      <c r="A115" t="str">
        <f t="shared" si="1"/>
        <v>[fmpp]ラジオフチューズ</v>
      </c>
      <c r="B115" t="b">
        <v>0</v>
      </c>
      <c r="C115" t="s">
        <v>796</v>
      </c>
      <c r="D115" t="s">
        <v>60</v>
      </c>
      <c r="E115" t="s">
        <v>790</v>
      </c>
      <c r="F115" t="s">
        <v>806</v>
      </c>
      <c r="G115" t="s">
        <v>4</v>
      </c>
      <c r="H115" t="s">
        <v>847</v>
      </c>
      <c r="I115">
        <v>132063</v>
      </c>
    </row>
    <row r="116" spans="1:9">
      <c r="A116" t="str">
        <f t="shared" si="1"/>
        <v>[fmpp]FM HOT 839</v>
      </c>
      <c r="B116" t="b">
        <v>1</v>
      </c>
      <c r="C116" t="s">
        <v>796</v>
      </c>
      <c r="D116" t="s">
        <v>258</v>
      </c>
      <c r="E116" t="s">
        <v>790</v>
      </c>
      <c r="F116" t="s">
        <v>806</v>
      </c>
      <c r="G116" t="s">
        <v>64</v>
      </c>
      <c r="H116" t="s">
        <v>913</v>
      </c>
      <c r="I116">
        <v>141500</v>
      </c>
    </row>
    <row r="117" spans="1:9">
      <c r="A117" t="str">
        <f t="shared" si="1"/>
        <v>[fmpp]FMサルース</v>
      </c>
      <c r="B117" t="b">
        <v>1</v>
      </c>
      <c r="C117" t="s">
        <v>796</v>
      </c>
      <c r="D117" t="s">
        <v>259</v>
      </c>
      <c r="E117" t="s">
        <v>790</v>
      </c>
      <c r="F117" t="s">
        <v>806</v>
      </c>
      <c r="G117" t="s">
        <v>64</v>
      </c>
      <c r="H117" t="s">
        <v>851</v>
      </c>
      <c r="I117">
        <v>141003</v>
      </c>
    </row>
    <row r="118" spans="1:9">
      <c r="A118" t="str">
        <f t="shared" si="1"/>
        <v>[fmpp]金沢シーサイドFM</v>
      </c>
      <c r="B118" t="b">
        <v>1</v>
      </c>
      <c r="C118" t="s">
        <v>796</v>
      </c>
      <c r="D118" t="s">
        <v>260</v>
      </c>
      <c r="E118" t="s">
        <v>790</v>
      </c>
      <c r="F118" t="s">
        <v>806</v>
      </c>
      <c r="G118" t="s">
        <v>64</v>
      </c>
      <c r="H118" t="s">
        <v>851</v>
      </c>
      <c r="I118">
        <v>141003</v>
      </c>
    </row>
    <row r="119" spans="1:9">
      <c r="A119" t="str">
        <f t="shared" si="1"/>
        <v>[fmpp]レディオ湘南</v>
      </c>
      <c r="B119" t="b">
        <v>1</v>
      </c>
      <c r="C119" t="s">
        <v>796</v>
      </c>
      <c r="D119" t="s">
        <v>261</v>
      </c>
      <c r="E119" t="s">
        <v>790</v>
      </c>
      <c r="F119" t="s">
        <v>806</v>
      </c>
      <c r="G119" t="s">
        <v>64</v>
      </c>
      <c r="H119" t="s">
        <v>914</v>
      </c>
      <c r="I119">
        <v>142051</v>
      </c>
    </row>
    <row r="120" spans="1:9">
      <c r="A120" t="str">
        <f t="shared" si="1"/>
        <v>[fmpp]78.2エフエムひこね</v>
      </c>
      <c r="B120" t="b">
        <v>1</v>
      </c>
      <c r="C120" t="s">
        <v>796</v>
      </c>
      <c r="D120" t="s">
        <v>262</v>
      </c>
      <c r="E120" t="s">
        <v>790</v>
      </c>
      <c r="F120" t="s">
        <v>858</v>
      </c>
      <c r="G120" t="s">
        <v>76</v>
      </c>
      <c r="H120" t="s">
        <v>915</v>
      </c>
      <c r="I120">
        <v>252026</v>
      </c>
    </row>
    <row r="121" spans="1:9">
      <c r="A121" t="str">
        <f t="shared" si="1"/>
        <v>[fmpp]FMおおつ</v>
      </c>
      <c r="B121" t="b">
        <v>1</v>
      </c>
      <c r="C121" t="s">
        <v>796</v>
      </c>
      <c r="D121" t="s">
        <v>263</v>
      </c>
      <c r="E121" t="s">
        <v>790</v>
      </c>
      <c r="F121" t="s">
        <v>858</v>
      </c>
      <c r="G121" t="s">
        <v>76</v>
      </c>
      <c r="H121" t="s">
        <v>916</v>
      </c>
      <c r="I121">
        <v>252018</v>
      </c>
    </row>
    <row r="122" spans="1:9">
      <c r="A122" t="str">
        <f t="shared" si="1"/>
        <v>[fmpp]YES-fm</v>
      </c>
      <c r="B122" t="b">
        <v>1</v>
      </c>
      <c r="C122" t="s">
        <v>796</v>
      </c>
      <c r="D122" t="s">
        <v>264</v>
      </c>
      <c r="E122" t="s">
        <v>790</v>
      </c>
      <c r="F122" t="s">
        <v>858</v>
      </c>
      <c r="G122" t="s">
        <v>265</v>
      </c>
      <c r="H122" t="s">
        <v>917</v>
      </c>
      <c r="I122">
        <v>271004</v>
      </c>
    </row>
    <row r="123" spans="1:9">
      <c r="A123" t="str">
        <f t="shared" si="1"/>
        <v>[fmpp]FMいずみおおつ</v>
      </c>
      <c r="B123" t="b">
        <v>1</v>
      </c>
      <c r="C123" t="s">
        <v>796</v>
      </c>
      <c r="D123" t="s">
        <v>266</v>
      </c>
      <c r="E123" t="s">
        <v>790</v>
      </c>
      <c r="F123" t="s">
        <v>858</v>
      </c>
      <c r="G123" t="s">
        <v>265</v>
      </c>
      <c r="H123" t="s">
        <v>918</v>
      </c>
      <c r="I123">
        <v>272060</v>
      </c>
    </row>
    <row r="124" spans="1:9">
      <c r="A124" t="str">
        <f t="shared" si="1"/>
        <v>[fmpp]FMヤマト</v>
      </c>
      <c r="B124" t="b">
        <v>1</v>
      </c>
      <c r="C124" t="s">
        <v>796</v>
      </c>
      <c r="D124" t="s">
        <v>267</v>
      </c>
      <c r="E124" t="s">
        <v>790</v>
      </c>
      <c r="F124" t="s">
        <v>858</v>
      </c>
      <c r="G124" t="s">
        <v>268</v>
      </c>
      <c r="H124" t="s">
        <v>919</v>
      </c>
      <c r="I124">
        <v>292028</v>
      </c>
    </row>
    <row r="125" spans="1:9">
      <c r="A125" t="str">
        <f t="shared" si="1"/>
        <v>[fmpp]FMらら76.8</v>
      </c>
      <c r="B125" t="b">
        <v>1</v>
      </c>
      <c r="C125" t="s">
        <v>796</v>
      </c>
      <c r="D125" t="s">
        <v>269</v>
      </c>
      <c r="E125" t="s">
        <v>790</v>
      </c>
      <c r="F125" t="s">
        <v>804</v>
      </c>
      <c r="G125" t="s">
        <v>270</v>
      </c>
      <c r="H125" t="s">
        <v>920</v>
      </c>
      <c r="I125">
        <v>212148</v>
      </c>
    </row>
    <row r="126" spans="1:9">
      <c r="A126" t="str">
        <f t="shared" si="1"/>
        <v>[fmpp]名古屋市防災ラジオ</v>
      </c>
      <c r="B126" t="b">
        <v>1</v>
      </c>
      <c r="C126" t="s">
        <v>796</v>
      </c>
      <c r="D126" t="s">
        <v>271</v>
      </c>
      <c r="E126" t="s">
        <v>790</v>
      </c>
      <c r="F126" t="s">
        <v>804</v>
      </c>
      <c r="G126" t="s">
        <v>2</v>
      </c>
      <c r="H126" t="s">
        <v>805</v>
      </c>
      <c r="I126">
        <v>231002</v>
      </c>
    </row>
    <row r="127" spans="1:9">
      <c r="A127" t="str">
        <f t="shared" si="1"/>
        <v>[fmpp]ラジオ・ラブィート</v>
      </c>
      <c r="B127" t="b">
        <v>1</v>
      </c>
      <c r="C127" t="s">
        <v>796</v>
      </c>
      <c r="D127" t="s">
        <v>272</v>
      </c>
      <c r="E127" t="s">
        <v>790</v>
      </c>
      <c r="F127" t="s">
        <v>804</v>
      </c>
      <c r="G127" t="s">
        <v>2</v>
      </c>
      <c r="H127" t="s">
        <v>921</v>
      </c>
      <c r="I127">
        <v>232114</v>
      </c>
    </row>
    <row r="128" spans="1:9">
      <c r="A128" t="str">
        <f t="shared" si="1"/>
        <v>[fmpp]メディアスFM</v>
      </c>
      <c r="B128" t="b">
        <v>1</v>
      </c>
      <c r="C128" t="s">
        <v>796</v>
      </c>
      <c r="D128" t="s">
        <v>273</v>
      </c>
      <c r="E128" t="s">
        <v>790</v>
      </c>
      <c r="F128" t="s">
        <v>804</v>
      </c>
      <c r="G128" t="s">
        <v>2</v>
      </c>
      <c r="H128" t="s">
        <v>922</v>
      </c>
      <c r="I128">
        <v>232220</v>
      </c>
    </row>
    <row r="129" spans="1:9">
      <c r="A129" t="str">
        <f t="shared" si="1"/>
        <v>[fmpp]KATCH&amp;Pitch 地域情報</v>
      </c>
      <c r="B129" t="b">
        <v>1</v>
      </c>
      <c r="C129" t="s">
        <v>796</v>
      </c>
      <c r="D129" t="s">
        <v>274</v>
      </c>
      <c r="E129" t="s">
        <v>790</v>
      </c>
      <c r="F129" t="s">
        <v>804</v>
      </c>
      <c r="G129" t="s">
        <v>2</v>
      </c>
      <c r="H129" t="s">
        <v>923</v>
      </c>
      <c r="I129">
        <v>232106</v>
      </c>
    </row>
    <row r="130" spans="1:9">
      <c r="A130" t="str">
        <f t="shared" si="1"/>
        <v>[fmpp]TEES-843FM</v>
      </c>
      <c r="B130" t="b">
        <v>1</v>
      </c>
      <c r="C130" t="s">
        <v>796</v>
      </c>
      <c r="D130" t="s">
        <v>275</v>
      </c>
      <c r="E130" t="s">
        <v>790</v>
      </c>
      <c r="F130" t="s">
        <v>804</v>
      </c>
      <c r="G130" t="s">
        <v>2</v>
      </c>
      <c r="H130" t="s">
        <v>924</v>
      </c>
      <c r="I130">
        <v>232017</v>
      </c>
    </row>
    <row r="131" spans="1:9">
      <c r="A131" t="str">
        <f t="shared" ref="A131:A194" si="2">C131&amp;D131</f>
        <v>[fmpp]CTY-FM</v>
      </c>
      <c r="B131" t="b">
        <v>1</v>
      </c>
      <c r="C131" t="s">
        <v>796</v>
      </c>
      <c r="D131" t="s">
        <v>114</v>
      </c>
      <c r="E131" t="s">
        <v>790</v>
      </c>
      <c r="F131" t="s">
        <v>804</v>
      </c>
      <c r="G131" t="s">
        <v>276</v>
      </c>
      <c r="H131" t="s">
        <v>925</v>
      </c>
      <c r="I131">
        <v>242021</v>
      </c>
    </row>
    <row r="132" spans="1:9">
      <c r="A132" t="str">
        <f t="shared" si="2"/>
        <v>[fmpp]ゆめウェーブ</v>
      </c>
      <c r="B132" t="b">
        <v>1</v>
      </c>
      <c r="C132" t="s">
        <v>796</v>
      </c>
      <c r="D132" t="s">
        <v>277</v>
      </c>
      <c r="E132" t="s">
        <v>790</v>
      </c>
      <c r="F132" t="s">
        <v>864</v>
      </c>
      <c r="G132" t="s">
        <v>278</v>
      </c>
      <c r="H132" t="s">
        <v>926</v>
      </c>
      <c r="I132">
        <v>332054</v>
      </c>
    </row>
    <row r="133" spans="1:9">
      <c r="A133" t="str">
        <f t="shared" si="2"/>
        <v>[fmpp]FMわっしょい</v>
      </c>
      <c r="B133" t="b">
        <v>1</v>
      </c>
      <c r="C133" t="s">
        <v>796</v>
      </c>
      <c r="D133" t="s">
        <v>279</v>
      </c>
      <c r="E133" t="s">
        <v>790</v>
      </c>
      <c r="F133" t="s">
        <v>864</v>
      </c>
      <c r="G133" t="s">
        <v>280</v>
      </c>
      <c r="H133" t="s">
        <v>927</v>
      </c>
      <c r="I133">
        <v>352063</v>
      </c>
    </row>
    <row r="134" spans="1:9">
      <c r="A134" t="str">
        <f t="shared" si="2"/>
        <v>[fmpp]FMスマイルウェ〜ブ</v>
      </c>
      <c r="B134" t="b">
        <v>1</v>
      </c>
      <c r="C134" t="s">
        <v>796</v>
      </c>
      <c r="D134" t="s">
        <v>281</v>
      </c>
      <c r="E134" t="s">
        <v>790</v>
      </c>
      <c r="F134" t="s">
        <v>864</v>
      </c>
      <c r="G134" t="s">
        <v>280</v>
      </c>
      <c r="H134" t="s">
        <v>928</v>
      </c>
      <c r="I134">
        <v>352161</v>
      </c>
    </row>
    <row r="135" spans="1:9">
      <c r="A135" t="str">
        <f t="shared" si="2"/>
        <v>[fmpp]FM KITAQ</v>
      </c>
      <c r="B135" t="b">
        <v>1</v>
      </c>
      <c r="C135" t="s">
        <v>796</v>
      </c>
      <c r="D135" t="s">
        <v>282</v>
      </c>
      <c r="E135" t="s">
        <v>790</v>
      </c>
      <c r="F135" t="s">
        <v>870</v>
      </c>
      <c r="G135" t="s">
        <v>93</v>
      </c>
      <c r="H135" t="s">
        <v>871</v>
      </c>
      <c r="I135">
        <v>401005</v>
      </c>
    </row>
    <row r="136" spans="1:9">
      <c r="A136" t="str">
        <f t="shared" si="2"/>
        <v>[fmpp]FMたんと</v>
      </c>
      <c r="B136" t="b">
        <v>1</v>
      </c>
      <c r="C136" t="s">
        <v>796</v>
      </c>
      <c r="D136" t="s">
        <v>283</v>
      </c>
      <c r="E136" t="s">
        <v>790</v>
      </c>
      <c r="F136" t="s">
        <v>870</v>
      </c>
      <c r="G136" t="s">
        <v>93</v>
      </c>
      <c r="H136" t="s">
        <v>929</v>
      </c>
      <c r="I136">
        <v>402028</v>
      </c>
    </row>
    <row r="137" spans="1:9">
      <c r="A137" t="str">
        <f t="shared" si="2"/>
        <v>[fmpp]えびすFM</v>
      </c>
      <c r="B137" t="b">
        <v>1</v>
      </c>
      <c r="C137" t="s">
        <v>796</v>
      </c>
      <c r="D137" t="s">
        <v>284</v>
      </c>
      <c r="E137" t="s">
        <v>790</v>
      </c>
      <c r="F137" t="s">
        <v>870</v>
      </c>
      <c r="G137" t="s">
        <v>285</v>
      </c>
      <c r="H137" t="s">
        <v>930</v>
      </c>
      <c r="I137">
        <v>412015</v>
      </c>
    </row>
    <row r="138" spans="1:9">
      <c r="A138" t="str">
        <f t="shared" si="2"/>
        <v>[fmpp]益城さいがいFM</v>
      </c>
      <c r="B138" t="b">
        <v>1</v>
      </c>
      <c r="C138" t="s">
        <v>796</v>
      </c>
      <c r="D138" t="s">
        <v>286</v>
      </c>
      <c r="E138" t="s">
        <v>790</v>
      </c>
      <c r="F138" t="s">
        <v>870</v>
      </c>
      <c r="G138" t="s">
        <v>287</v>
      </c>
      <c r="H138" t="s">
        <v>931</v>
      </c>
      <c r="I138">
        <v>434434</v>
      </c>
    </row>
    <row r="139" spans="1:9">
      <c r="A139" t="str">
        <f t="shared" si="2"/>
        <v>[fmpp]御船災害FM</v>
      </c>
      <c r="B139" t="b">
        <v>1</v>
      </c>
      <c r="C139" t="s">
        <v>796</v>
      </c>
      <c r="D139" t="s">
        <v>288</v>
      </c>
      <c r="E139" t="s">
        <v>790</v>
      </c>
      <c r="F139" t="s">
        <v>870</v>
      </c>
      <c r="G139" t="s">
        <v>287</v>
      </c>
      <c r="H139" t="s">
        <v>932</v>
      </c>
      <c r="I139">
        <v>434418</v>
      </c>
    </row>
    <row r="140" spans="1:9">
      <c r="A140" t="str">
        <f t="shared" si="2"/>
        <v>[fmpp]みつばちラジオ</v>
      </c>
      <c r="B140" t="b">
        <v>1</v>
      </c>
      <c r="C140" t="s">
        <v>796</v>
      </c>
      <c r="D140" t="s">
        <v>289</v>
      </c>
      <c r="E140" t="s">
        <v>790</v>
      </c>
      <c r="F140" t="s">
        <v>870</v>
      </c>
      <c r="G140" t="s">
        <v>287</v>
      </c>
      <c r="H140" t="s">
        <v>933</v>
      </c>
      <c r="I140">
        <v>432156</v>
      </c>
    </row>
    <row r="141" spans="1:9">
      <c r="A141" t="str">
        <f t="shared" si="2"/>
        <v>[fmpp]FMさせぼ</v>
      </c>
      <c r="B141" t="b">
        <v>1</v>
      </c>
      <c r="C141" t="s">
        <v>796</v>
      </c>
      <c r="D141" t="s">
        <v>290</v>
      </c>
      <c r="E141" t="s">
        <v>790</v>
      </c>
      <c r="F141" t="s">
        <v>870</v>
      </c>
      <c r="G141" t="s">
        <v>219</v>
      </c>
      <c r="H141" t="s">
        <v>934</v>
      </c>
      <c r="I141">
        <v>422029</v>
      </c>
    </row>
    <row r="142" spans="1:9">
      <c r="A142" t="str">
        <f t="shared" si="2"/>
        <v>[fmpp]エフエム諫早</v>
      </c>
      <c r="B142" t="b">
        <v>1</v>
      </c>
      <c r="C142" t="s">
        <v>796</v>
      </c>
      <c r="D142" t="s">
        <v>291</v>
      </c>
      <c r="E142" t="s">
        <v>790</v>
      </c>
      <c r="F142" t="s">
        <v>870</v>
      </c>
      <c r="G142" t="s">
        <v>219</v>
      </c>
      <c r="H142" t="s">
        <v>935</v>
      </c>
      <c r="I142">
        <v>422045</v>
      </c>
    </row>
    <row r="143" spans="1:9">
      <c r="A143" t="str">
        <f t="shared" si="2"/>
        <v>[fmpp]FMしまばら</v>
      </c>
      <c r="B143" t="b">
        <v>1</v>
      </c>
      <c r="C143" t="s">
        <v>796</v>
      </c>
      <c r="D143" t="s">
        <v>217</v>
      </c>
      <c r="E143" t="s">
        <v>790</v>
      </c>
      <c r="F143" t="s">
        <v>870</v>
      </c>
      <c r="G143" t="s">
        <v>219</v>
      </c>
      <c r="H143" t="s">
        <v>936</v>
      </c>
      <c r="I143">
        <v>422037</v>
      </c>
    </row>
    <row r="144" spans="1:9">
      <c r="A144" t="str">
        <f t="shared" si="2"/>
        <v>[fmpp]FMひまわり</v>
      </c>
      <c r="B144" t="b">
        <v>1</v>
      </c>
      <c r="C144" t="s">
        <v>796</v>
      </c>
      <c r="D144" t="s">
        <v>292</v>
      </c>
      <c r="E144" t="s">
        <v>790</v>
      </c>
      <c r="F144" t="s">
        <v>870</v>
      </c>
      <c r="G144" t="s">
        <v>219</v>
      </c>
      <c r="H144" t="s">
        <v>937</v>
      </c>
      <c r="I144">
        <v>422142</v>
      </c>
    </row>
    <row r="145" spans="1:9">
      <c r="A145" t="str">
        <f t="shared" si="2"/>
        <v>[fmpp]FMひゅうが</v>
      </c>
      <c r="B145" t="b">
        <v>1</v>
      </c>
      <c r="C145" t="s">
        <v>796</v>
      </c>
      <c r="D145" t="s">
        <v>293</v>
      </c>
      <c r="E145" t="s">
        <v>790</v>
      </c>
      <c r="F145" t="s">
        <v>870</v>
      </c>
      <c r="G145" t="s">
        <v>97</v>
      </c>
      <c r="H145" t="s">
        <v>938</v>
      </c>
      <c r="I145">
        <v>452068</v>
      </c>
    </row>
    <row r="146" spans="1:9">
      <c r="A146" t="str">
        <f t="shared" si="2"/>
        <v>[fmpp]サンシャインFM</v>
      </c>
      <c r="B146" t="b">
        <v>1</v>
      </c>
      <c r="C146" t="s">
        <v>796</v>
      </c>
      <c r="D146" t="s">
        <v>294</v>
      </c>
      <c r="E146" t="s">
        <v>790</v>
      </c>
      <c r="F146" t="s">
        <v>870</v>
      </c>
      <c r="G146" t="s">
        <v>97</v>
      </c>
      <c r="H146" t="s">
        <v>939</v>
      </c>
      <c r="I146">
        <v>452017</v>
      </c>
    </row>
    <row r="147" spans="1:9">
      <c r="A147" t="str">
        <f t="shared" si="2"/>
        <v>[fmpp]シティエフエム都城</v>
      </c>
      <c r="B147" t="b">
        <v>1</v>
      </c>
      <c r="C147" t="s">
        <v>796</v>
      </c>
      <c r="D147" t="s">
        <v>295</v>
      </c>
      <c r="E147" t="s">
        <v>790</v>
      </c>
      <c r="F147" t="s">
        <v>870</v>
      </c>
      <c r="G147" t="s">
        <v>97</v>
      </c>
      <c r="H147" t="s">
        <v>940</v>
      </c>
      <c r="I147">
        <v>452025</v>
      </c>
    </row>
    <row r="148" spans="1:9">
      <c r="A148" t="str">
        <f t="shared" si="2"/>
        <v>[fmpp]FMさつませんだい</v>
      </c>
      <c r="B148" t="b">
        <v>1</v>
      </c>
      <c r="C148" t="s">
        <v>796</v>
      </c>
      <c r="D148" t="s">
        <v>296</v>
      </c>
      <c r="E148" t="s">
        <v>790</v>
      </c>
      <c r="F148" t="s">
        <v>870</v>
      </c>
      <c r="G148" t="s">
        <v>99</v>
      </c>
      <c r="H148" t="s">
        <v>941</v>
      </c>
      <c r="I148">
        <v>462152</v>
      </c>
    </row>
    <row r="149" spans="1:9">
      <c r="A149" t="str">
        <f t="shared" si="2"/>
        <v>[fmpp]FMきりしま</v>
      </c>
      <c r="B149" t="b">
        <v>1</v>
      </c>
      <c r="C149" t="s">
        <v>796</v>
      </c>
      <c r="D149" t="s">
        <v>297</v>
      </c>
      <c r="E149" t="s">
        <v>790</v>
      </c>
      <c r="F149" t="s">
        <v>870</v>
      </c>
      <c r="G149" t="s">
        <v>99</v>
      </c>
      <c r="H149" t="s">
        <v>942</v>
      </c>
      <c r="I149">
        <v>462187</v>
      </c>
    </row>
    <row r="150" spans="1:9">
      <c r="A150" t="str">
        <f t="shared" si="2"/>
        <v>[fmpp]フレンズFM</v>
      </c>
      <c r="B150" t="b">
        <v>1</v>
      </c>
      <c r="C150" t="s">
        <v>796</v>
      </c>
      <c r="D150" t="s">
        <v>298</v>
      </c>
      <c r="E150" t="s">
        <v>790</v>
      </c>
      <c r="F150" t="s">
        <v>870</v>
      </c>
      <c r="G150" t="s">
        <v>99</v>
      </c>
      <c r="H150" t="s">
        <v>943</v>
      </c>
      <c r="I150">
        <v>462012</v>
      </c>
    </row>
    <row r="151" spans="1:9">
      <c r="A151" t="str">
        <f t="shared" si="2"/>
        <v>[fmpp]FMぎんが</v>
      </c>
      <c r="B151" t="b">
        <v>1</v>
      </c>
      <c r="C151" t="s">
        <v>796</v>
      </c>
      <c r="D151" t="s">
        <v>212</v>
      </c>
      <c r="E151" t="s">
        <v>790</v>
      </c>
      <c r="F151" t="s">
        <v>870</v>
      </c>
      <c r="G151" t="s">
        <v>99</v>
      </c>
      <c r="H151" t="s">
        <v>943</v>
      </c>
      <c r="I151">
        <v>462012</v>
      </c>
    </row>
    <row r="152" spans="1:9">
      <c r="A152" t="str">
        <f t="shared" si="2"/>
        <v>[fmpp]FMかのや</v>
      </c>
      <c r="B152" t="b">
        <v>1</v>
      </c>
      <c r="C152" t="s">
        <v>796</v>
      </c>
      <c r="D152" t="s">
        <v>299</v>
      </c>
      <c r="E152" t="s">
        <v>790</v>
      </c>
      <c r="F152" t="s">
        <v>870</v>
      </c>
      <c r="G152" t="s">
        <v>99</v>
      </c>
      <c r="H152" t="s">
        <v>944</v>
      </c>
      <c r="I152">
        <v>462039</v>
      </c>
    </row>
    <row r="153" spans="1:9">
      <c r="A153" t="str">
        <f t="shared" si="2"/>
        <v>[fmpp]FMもとぶ</v>
      </c>
      <c r="B153" t="b">
        <v>1</v>
      </c>
      <c r="C153" t="s">
        <v>796</v>
      </c>
      <c r="D153" t="s">
        <v>115</v>
      </c>
      <c r="E153" t="s">
        <v>790</v>
      </c>
      <c r="F153" t="s">
        <v>870</v>
      </c>
      <c r="G153" t="s">
        <v>103</v>
      </c>
      <c r="H153" t="s">
        <v>945</v>
      </c>
      <c r="I153">
        <v>473081</v>
      </c>
    </row>
    <row r="154" spans="1:9">
      <c r="A154" t="str">
        <f t="shared" si="2"/>
        <v>[fmpp]FMうるま</v>
      </c>
      <c r="B154" t="b">
        <v>0</v>
      </c>
      <c r="C154" t="s">
        <v>796</v>
      </c>
      <c r="D154" t="s">
        <v>104</v>
      </c>
      <c r="E154" t="s">
        <v>790</v>
      </c>
      <c r="F154" t="s">
        <v>870</v>
      </c>
      <c r="G154" t="s">
        <v>103</v>
      </c>
      <c r="H154" t="s">
        <v>879</v>
      </c>
      <c r="I154">
        <v>472131</v>
      </c>
    </row>
    <row r="155" spans="1:9">
      <c r="A155" t="str">
        <f t="shared" si="2"/>
        <v>[fmpp]FMくめじま</v>
      </c>
      <c r="B155" t="b">
        <v>1</v>
      </c>
      <c r="C155" t="s">
        <v>796</v>
      </c>
      <c r="D155" t="s">
        <v>209</v>
      </c>
      <c r="E155" t="s">
        <v>790</v>
      </c>
      <c r="F155" t="s">
        <v>870</v>
      </c>
      <c r="G155" t="s">
        <v>103</v>
      </c>
      <c r="H155" t="s">
        <v>946</v>
      </c>
      <c r="I155">
        <v>473618</v>
      </c>
    </row>
    <row r="156" spans="1:9">
      <c r="A156" t="str">
        <f t="shared" si="2"/>
        <v>[fmpp]FM21</v>
      </c>
      <c r="B156" t="b">
        <v>1</v>
      </c>
      <c r="C156" t="s">
        <v>796</v>
      </c>
      <c r="D156" t="s">
        <v>222</v>
      </c>
      <c r="E156" t="s">
        <v>790</v>
      </c>
      <c r="F156" t="s">
        <v>870</v>
      </c>
      <c r="G156" t="s">
        <v>103</v>
      </c>
      <c r="H156" t="s">
        <v>947</v>
      </c>
      <c r="I156">
        <v>472085</v>
      </c>
    </row>
    <row r="157" spans="1:9">
      <c r="A157" t="str">
        <f t="shared" si="2"/>
        <v>[fmpp]FMレキオ</v>
      </c>
      <c r="B157" t="b">
        <v>1</v>
      </c>
      <c r="C157" t="s">
        <v>796</v>
      </c>
      <c r="D157" t="s">
        <v>224</v>
      </c>
      <c r="E157" t="s">
        <v>790</v>
      </c>
      <c r="F157" t="s">
        <v>870</v>
      </c>
      <c r="G157" t="s">
        <v>103</v>
      </c>
      <c r="H157" t="s">
        <v>883</v>
      </c>
      <c r="I157">
        <v>472018</v>
      </c>
    </row>
    <row r="158" spans="1:9">
      <c r="A158" t="str">
        <f t="shared" si="2"/>
        <v>[fmpp]FMみやこ</v>
      </c>
      <c r="B158" t="b">
        <v>1</v>
      </c>
      <c r="C158" t="s">
        <v>796</v>
      </c>
      <c r="D158" t="s">
        <v>300</v>
      </c>
      <c r="E158" t="s">
        <v>790</v>
      </c>
      <c r="F158" t="s">
        <v>870</v>
      </c>
      <c r="G158" t="s">
        <v>103</v>
      </c>
      <c r="H158" t="s">
        <v>948</v>
      </c>
      <c r="I158">
        <v>472140</v>
      </c>
    </row>
    <row r="159" spans="1:9">
      <c r="A159" t="str">
        <f t="shared" si="2"/>
        <v>[jcba]FMはな</v>
      </c>
      <c r="B159" t="b">
        <v>1</v>
      </c>
      <c r="C159" t="s">
        <v>301</v>
      </c>
      <c r="D159" t="s">
        <v>302</v>
      </c>
      <c r="E159" t="s">
        <v>303</v>
      </c>
      <c r="F159" t="s">
        <v>6</v>
      </c>
      <c r="G159" t="s">
        <v>6</v>
      </c>
      <c r="H159" t="s">
        <v>949</v>
      </c>
      <c r="I159">
        <v>16926</v>
      </c>
    </row>
    <row r="160" spans="1:9">
      <c r="A160" t="str">
        <f t="shared" si="2"/>
        <v>[jcba]エフエムもえる</v>
      </c>
      <c r="B160" t="b">
        <v>1</v>
      </c>
      <c r="C160" t="s">
        <v>301</v>
      </c>
      <c r="D160" t="s">
        <v>304</v>
      </c>
      <c r="E160" t="s">
        <v>305</v>
      </c>
      <c r="F160" t="s">
        <v>6</v>
      </c>
      <c r="G160" t="s">
        <v>6</v>
      </c>
      <c r="H160" t="s">
        <v>950</v>
      </c>
      <c r="I160">
        <v>12122</v>
      </c>
    </row>
    <row r="161" spans="1:9">
      <c r="A161" t="str">
        <f t="shared" si="2"/>
        <v>[jcba]Airてっし</v>
      </c>
      <c r="B161" t="b">
        <v>1</v>
      </c>
      <c r="C161" t="s">
        <v>301</v>
      </c>
      <c r="D161" t="s">
        <v>306</v>
      </c>
      <c r="E161" t="s">
        <v>307</v>
      </c>
      <c r="F161" t="s">
        <v>6</v>
      </c>
      <c r="G161" t="s">
        <v>6</v>
      </c>
      <c r="H161" t="s">
        <v>951</v>
      </c>
      <c r="I161">
        <v>12211</v>
      </c>
    </row>
    <row r="162" spans="1:9">
      <c r="A162" t="str">
        <f t="shared" si="2"/>
        <v>[jcba]ラジオニセコ</v>
      </c>
      <c r="B162" t="b">
        <v>1</v>
      </c>
      <c r="C162" t="s">
        <v>301</v>
      </c>
      <c r="D162" t="s">
        <v>126</v>
      </c>
      <c r="E162" t="s">
        <v>308</v>
      </c>
      <c r="F162" t="s">
        <v>6</v>
      </c>
      <c r="G162" t="s">
        <v>6</v>
      </c>
      <c r="H162" t="s">
        <v>790</v>
      </c>
      <c r="I162">
        <v>10006</v>
      </c>
    </row>
    <row r="163" spans="1:9">
      <c r="A163" t="str">
        <f t="shared" si="2"/>
        <v>[jcba]FMいるか</v>
      </c>
      <c r="B163" t="b">
        <v>1</v>
      </c>
      <c r="C163" t="s">
        <v>301</v>
      </c>
      <c r="D163" t="s">
        <v>309</v>
      </c>
      <c r="E163" t="s">
        <v>310</v>
      </c>
      <c r="F163" t="s">
        <v>6</v>
      </c>
      <c r="G163" t="s">
        <v>6</v>
      </c>
      <c r="H163" t="s">
        <v>952</v>
      </c>
      <c r="I163">
        <v>12025</v>
      </c>
    </row>
    <row r="164" spans="1:9">
      <c r="A164" t="str">
        <f t="shared" si="2"/>
        <v>[jcba]FM AZUR</v>
      </c>
      <c r="B164" t="b">
        <v>1</v>
      </c>
      <c r="C164" t="s">
        <v>301</v>
      </c>
      <c r="D164" t="s">
        <v>311</v>
      </c>
      <c r="E164" t="s">
        <v>312</v>
      </c>
      <c r="F164" t="s">
        <v>816</v>
      </c>
      <c r="G164" t="s">
        <v>20</v>
      </c>
      <c r="H164" t="s">
        <v>790</v>
      </c>
      <c r="I164">
        <v>20001</v>
      </c>
    </row>
    <row r="165" spans="1:9">
      <c r="A165" t="str">
        <f t="shared" si="2"/>
        <v>[jcba]アップルウェーブ</v>
      </c>
      <c r="B165" t="b">
        <v>1</v>
      </c>
      <c r="C165" t="s">
        <v>301</v>
      </c>
      <c r="D165" t="s">
        <v>313</v>
      </c>
      <c r="E165" t="s">
        <v>314</v>
      </c>
      <c r="F165" t="s">
        <v>816</v>
      </c>
      <c r="G165" t="s">
        <v>20</v>
      </c>
      <c r="H165" t="s">
        <v>790</v>
      </c>
      <c r="I165">
        <v>20001</v>
      </c>
    </row>
    <row r="166" spans="1:9">
      <c r="A166" t="str">
        <f t="shared" si="2"/>
        <v>[jcba]FMごしょがわら</v>
      </c>
      <c r="B166" t="b">
        <v>1</v>
      </c>
      <c r="C166" t="s">
        <v>301</v>
      </c>
      <c r="D166" t="s">
        <v>315</v>
      </c>
      <c r="E166" t="s">
        <v>316</v>
      </c>
      <c r="F166" t="s">
        <v>816</v>
      </c>
      <c r="G166" t="s">
        <v>20</v>
      </c>
      <c r="H166" t="s">
        <v>953</v>
      </c>
      <c r="I166">
        <v>22055</v>
      </c>
    </row>
    <row r="167" spans="1:9">
      <c r="A167" t="str">
        <f t="shared" si="2"/>
        <v>[jcba]FMONE</v>
      </c>
      <c r="B167" t="b">
        <v>1</v>
      </c>
      <c r="C167" t="s">
        <v>301</v>
      </c>
      <c r="D167" t="s">
        <v>317</v>
      </c>
      <c r="E167" t="s">
        <v>318</v>
      </c>
      <c r="F167" t="s">
        <v>816</v>
      </c>
      <c r="G167" t="s">
        <v>22</v>
      </c>
      <c r="H167" t="s">
        <v>954</v>
      </c>
      <c r="I167">
        <v>32051</v>
      </c>
    </row>
    <row r="168" spans="1:9">
      <c r="A168" t="str">
        <f t="shared" si="2"/>
        <v>[jcba]エフエムいわぬま</v>
      </c>
      <c r="B168" t="b">
        <v>1</v>
      </c>
      <c r="C168" t="s">
        <v>301</v>
      </c>
      <c r="D168" t="s">
        <v>319</v>
      </c>
      <c r="E168" t="s">
        <v>320</v>
      </c>
      <c r="F168" t="s">
        <v>816</v>
      </c>
      <c r="G168" t="s">
        <v>26</v>
      </c>
      <c r="H168" t="s">
        <v>955</v>
      </c>
      <c r="I168">
        <v>42111</v>
      </c>
    </row>
    <row r="169" spans="1:9">
      <c r="A169" t="str">
        <f t="shared" si="2"/>
        <v>[jcba]H@!FM</v>
      </c>
      <c r="B169" t="b">
        <v>1</v>
      </c>
      <c r="C169" t="s">
        <v>301</v>
      </c>
      <c r="D169" t="s">
        <v>321</v>
      </c>
      <c r="E169" t="s">
        <v>322</v>
      </c>
      <c r="F169" t="s">
        <v>816</v>
      </c>
      <c r="G169" t="s">
        <v>26</v>
      </c>
      <c r="H169" t="s">
        <v>956</v>
      </c>
      <c r="I169">
        <v>42129</v>
      </c>
    </row>
    <row r="170" spans="1:9">
      <c r="A170" t="str">
        <f t="shared" si="2"/>
        <v>[jcba]ラジオ モンスター</v>
      </c>
      <c r="B170" t="b">
        <v>1</v>
      </c>
      <c r="C170" t="s">
        <v>301</v>
      </c>
      <c r="D170" t="s">
        <v>323</v>
      </c>
      <c r="E170" t="s">
        <v>324</v>
      </c>
      <c r="F170" t="s">
        <v>816</v>
      </c>
      <c r="G170" t="s">
        <v>325</v>
      </c>
      <c r="H170" t="s">
        <v>957</v>
      </c>
      <c r="I170">
        <v>62014</v>
      </c>
    </row>
    <row r="171" spans="1:9">
      <c r="A171" t="str">
        <f t="shared" si="2"/>
        <v>[jcba]エフエムNCV</v>
      </c>
      <c r="B171" t="b">
        <v>1</v>
      </c>
      <c r="C171" t="s">
        <v>301</v>
      </c>
      <c r="D171" t="s">
        <v>326</v>
      </c>
      <c r="E171" t="s">
        <v>327</v>
      </c>
      <c r="F171" t="s">
        <v>816</v>
      </c>
      <c r="G171" t="s">
        <v>325</v>
      </c>
      <c r="H171" t="s">
        <v>958</v>
      </c>
      <c r="I171">
        <v>62022</v>
      </c>
    </row>
    <row r="172" spans="1:9">
      <c r="A172" t="str">
        <f t="shared" si="2"/>
        <v>[jcba]えふえむい〜じゃんおらんだらじお</v>
      </c>
      <c r="B172" t="b">
        <v>1</v>
      </c>
      <c r="C172" t="s">
        <v>301</v>
      </c>
      <c r="D172" t="s">
        <v>328</v>
      </c>
      <c r="E172" t="s">
        <v>329</v>
      </c>
      <c r="F172" t="s">
        <v>816</v>
      </c>
      <c r="G172" t="s">
        <v>325</v>
      </c>
      <c r="H172" t="s">
        <v>959</v>
      </c>
      <c r="I172">
        <v>62090</v>
      </c>
    </row>
    <row r="173" spans="1:9">
      <c r="A173" t="str">
        <f t="shared" si="2"/>
        <v>[jcba]ハーバーラジオ</v>
      </c>
      <c r="B173" t="b">
        <v>1</v>
      </c>
      <c r="C173" t="s">
        <v>301</v>
      </c>
      <c r="D173" t="s">
        <v>330</v>
      </c>
      <c r="E173" t="s">
        <v>331</v>
      </c>
      <c r="F173" t="s">
        <v>816</v>
      </c>
      <c r="G173" t="s">
        <v>325</v>
      </c>
      <c r="H173" t="s">
        <v>960</v>
      </c>
      <c r="I173">
        <v>62049</v>
      </c>
    </row>
    <row r="174" spans="1:9">
      <c r="A174" t="str">
        <f t="shared" si="2"/>
        <v>[jcba]ウルトラFM</v>
      </c>
      <c r="B174" t="b">
        <v>1</v>
      </c>
      <c r="C174" t="s">
        <v>301</v>
      </c>
      <c r="D174" t="s">
        <v>332</v>
      </c>
      <c r="E174" t="s">
        <v>333</v>
      </c>
      <c r="F174" t="s">
        <v>816</v>
      </c>
      <c r="G174" t="s">
        <v>38</v>
      </c>
      <c r="H174" t="s">
        <v>961</v>
      </c>
      <c r="I174">
        <v>72079</v>
      </c>
    </row>
    <row r="175" spans="1:9">
      <c r="A175" t="str">
        <f t="shared" si="2"/>
        <v>[jcba]FMポコ</v>
      </c>
      <c r="B175" t="b">
        <v>1</v>
      </c>
      <c r="C175" t="s">
        <v>301</v>
      </c>
      <c r="D175" t="s">
        <v>334</v>
      </c>
      <c r="E175" t="s">
        <v>335</v>
      </c>
      <c r="F175" t="s">
        <v>816</v>
      </c>
      <c r="G175" t="s">
        <v>38</v>
      </c>
      <c r="H175" t="s">
        <v>962</v>
      </c>
      <c r="I175">
        <v>72010</v>
      </c>
    </row>
    <row r="176" spans="1:9">
      <c r="A176" t="str">
        <f t="shared" si="2"/>
        <v>[jcba]エフエムきたかた</v>
      </c>
      <c r="B176" t="b">
        <v>1</v>
      </c>
      <c r="C176" t="s">
        <v>301</v>
      </c>
      <c r="D176" t="s">
        <v>336</v>
      </c>
      <c r="E176" t="s">
        <v>337</v>
      </c>
      <c r="F176" t="s">
        <v>816</v>
      </c>
      <c r="G176" t="s">
        <v>38</v>
      </c>
      <c r="H176" t="s">
        <v>963</v>
      </c>
      <c r="I176">
        <v>72087</v>
      </c>
    </row>
    <row r="177" spans="1:9">
      <c r="A177" t="str">
        <f t="shared" si="2"/>
        <v>[jcba]FM愛'S</v>
      </c>
      <c r="B177" t="b">
        <v>1</v>
      </c>
      <c r="C177" t="s">
        <v>301</v>
      </c>
      <c r="D177" t="s">
        <v>338</v>
      </c>
      <c r="E177" t="s">
        <v>339</v>
      </c>
      <c r="F177" t="s">
        <v>816</v>
      </c>
      <c r="G177" t="s">
        <v>38</v>
      </c>
      <c r="H177" t="s">
        <v>964</v>
      </c>
      <c r="I177">
        <v>72028</v>
      </c>
    </row>
    <row r="178" spans="1:9">
      <c r="A178" t="str">
        <f t="shared" si="2"/>
        <v>[jcba]FMだいご</v>
      </c>
      <c r="B178" t="b">
        <v>1</v>
      </c>
      <c r="C178" t="s">
        <v>301</v>
      </c>
      <c r="D178" t="s">
        <v>340</v>
      </c>
      <c r="E178" t="s">
        <v>341</v>
      </c>
      <c r="F178" t="s">
        <v>806</v>
      </c>
      <c r="G178" t="s">
        <v>42</v>
      </c>
      <c r="H178" t="s">
        <v>965</v>
      </c>
      <c r="I178">
        <v>83640</v>
      </c>
    </row>
    <row r="179" spans="1:9">
      <c r="A179" t="str">
        <f t="shared" si="2"/>
        <v>[jcba]FMかしま</v>
      </c>
      <c r="B179" t="b">
        <v>1</v>
      </c>
      <c r="C179" t="s">
        <v>301</v>
      </c>
      <c r="D179" t="s">
        <v>342</v>
      </c>
      <c r="E179" t="s">
        <v>343</v>
      </c>
      <c r="F179" t="s">
        <v>806</v>
      </c>
      <c r="G179" t="s">
        <v>42</v>
      </c>
      <c r="H179" t="s">
        <v>790</v>
      </c>
      <c r="I179">
        <v>80004</v>
      </c>
    </row>
    <row r="180" spans="1:9">
      <c r="A180" t="str">
        <f t="shared" si="2"/>
        <v>[jcba]ラジオ高崎</v>
      </c>
      <c r="B180" t="b">
        <v>1</v>
      </c>
      <c r="C180" t="s">
        <v>301</v>
      </c>
      <c r="D180" t="s">
        <v>344</v>
      </c>
      <c r="E180" t="s">
        <v>345</v>
      </c>
      <c r="F180" t="s">
        <v>806</v>
      </c>
      <c r="G180" t="s">
        <v>47</v>
      </c>
      <c r="H180" t="s">
        <v>790</v>
      </c>
      <c r="I180">
        <v>100005</v>
      </c>
    </row>
    <row r="181" spans="1:9">
      <c r="A181" t="str">
        <f t="shared" si="2"/>
        <v>[jcba]エフエム太郎</v>
      </c>
      <c r="B181" t="b">
        <v>1</v>
      </c>
      <c r="C181" t="s">
        <v>301</v>
      </c>
      <c r="D181" t="s">
        <v>346</v>
      </c>
      <c r="E181" t="s">
        <v>347</v>
      </c>
      <c r="F181" t="s">
        <v>806</v>
      </c>
      <c r="G181" t="s">
        <v>47</v>
      </c>
      <c r="H181" t="s">
        <v>790</v>
      </c>
      <c r="I181">
        <v>100005</v>
      </c>
    </row>
    <row r="182" spans="1:9">
      <c r="A182" t="str">
        <f t="shared" si="2"/>
        <v>[jcba]FM OZE</v>
      </c>
      <c r="B182" t="b">
        <v>1</v>
      </c>
      <c r="C182" t="s">
        <v>301</v>
      </c>
      <c r="D182" t="s">
        <v>348</v>
      </c>
      <c r="E182" t="s">
        <v>349</v>
      </c>
      <c r="F182" t="s">
        <v>806</v>
      </c>
      <c r="G182" t="s">
        <v>47</v>
      </c>
      <c r="H182" t="s">
        <v>790</v>
      </c>
      <c r="I182">
        <v>100005</v>
      </c>
    </row>
    <row r="183" spans="1:9">
      <c r="A183" t="str">
        <f t="shared" si="2"/>
        <v>[jcba]ラヂオななみ</v>
      </c>
      <c r="B183" t="b">
        <v>1</v>
      </c>
      <c r="C183" t="s">
        <v>301</v>
      </c>
      <c r="D183" t="s">
        <v>350</v>
      </c>
      <c r="E183" t="s">
        <v>351</v>
      </c>
      <c r="F183" t="s">
        <v>806</v>
      </c>
      <c r="G183" t="s">
        <v>47</v>
      </c>
      <c r="H183" t="s">
        <v>966</v>
      </c>
      <c r="I183">
        <v>104647</v>
      </c>
    </row>
    <row r="184" spans="1:9">
      <c r="A184" t="str">
        <f t="shared" si="2"/>
        <v>[jcba]FMチャッピー</v>
      </c>
      <c r="B184" t="b">
        <v>1</v>
      </c>
      <c r="C184" t="s">
        <v>301</v>
      </c>
      <c r="D184" t="s">
        <v>352</v>
      </c>
      <c r="E184" t="s">
        <v>353</v>
      </c>
      <c r="F184" t="s">
        <v>806</v>
      </c>
      <c r="G184" t="s">
        <v>49</v>
      </c>
      <c r="H184" t="s">
        <v>790</v>
      </c>
      <c r="I184">
        <v>110001</v>
      </c>
    </row>
    <row r="185" spans="1:9">
      <c r="A185" t="str">
        <f t="shared" si="2"/>
        <v>[jcba]発するFM</v>
      </c>
      <c r="B185" t="b">
        <v>1</v>
      </c>
      <c r="C185" t="s">
        <v>301</v>
      </c>
      <c r="D185" t="s">
        <v>354</v>
      </c>
      <c r="E185" t="s">
        <v>355</v>
      </c>
      <c r="F185" t="s">
        <v>806</v>
      </c>
      <c r="G185" t="s">
        <v>49</v>
      </c>
      <c r="H185" t="s">
        <v>967</v>
      </c>
      <c r="I185">
        <v>112356</v>
      </c>
    </row>
    <row r="186" spans="1:9">
      <c r="A186" t="str">
        <f t="shared" si="2"/>
        <v>[jcba]ラジオ川越</v>
      </c>
      <c r="B186" t="b">
        <v>1</v>
      </c>
      <c r="C186" t="s">
        <v>301</v>
      </c>
      <c r="D186" t="s">
        <v>356</v>
      </c>
      <c r="E186" t="s">
        <v>357</v>
      </c>
      <c r="F186" t="s">
        <v>806</v>
      </c>
      <c r="G186" t="s">
        <v>49</v>
      </c>
      <c r="H186" t="s">
        <v>790</v>
      </c>
      <c r="I186">
        <v>110001</v>
      </c>
    </row>
    <row r="187" spans="1:9">
      <c r="A187" t="str">
        <f t="shared" si="2"/>
        <v>[jcba]市川うららFM(I&amp;U-LaLaFM)</v>
      </c>
      <c r="B187" t="b">
        <v>1</v>
      </c>
      <c r="C187" t="s">
        <v>301</v>
      </c>
      <c r="D187" t="s">
        <v>358</v>
      </c>
      <c r="E187" t="s">
        <v>359</v>
      </c>
      <c r="F187" t="s">
        <v>806</v>
      </c>
      <c r="G187" t="s">
        <v>360</v>
      </c>
      <c r="H187" t="s">
        <v>968</v>
      </c>
      <c r="I187">
        <v>122033</v>
      </c>
    </row>
    <row r="188" spans="1:9">
      <c r="A188" t="str">
        <f t="shared" si="2"/>
        <v>[jcba]かずさFM</v>
      </c>
      <c r="B188" t="b">
        <v>1</v>
      </c>
      <c r="C188" t="s">
        <v>301</v>
      </c>
      <c r="D188" t="s">
        <v>361</v>
      </c>
      <c r="E188" t="s">
        <v>362</v>
      </c>
      <c r="F188" t="s">
        <v>806</v>
      </c>
      <c r="G188" t="s">
        <v>360</v>
      </c>
      <c r="H188" t="s">
        <v>969</v>
      </c>
      <c r="I188">
        <v>122068</v>
      </c>
    </row>
    <row r="189" spans="1:9">
      <c r="A189" t="str">
        <f t="shared" si="2"/>
        <v>[jcba]ラジオ成田</v>
      </c>
      <c r="B189" t="b">
        <v>1</v>
      </c>
      <c r="C189" t="s">
        <v>301</v>
      </c>
      <c r="D189" t="s">
        <v>363</v>
      </c>
      <c r="E189" t="s">
        <v>364</v>
      </c>
      <c r="F189" t="s">
        <v>806</v>
      </c>
      <c r="G189" t="s">
        <v>360</v>
      </c>
      <c r="H189" t="s">
        <v>790</v>
      </c>
      <c r="I189">
        <v>120006</v>
      </c>
    </row>
    <row r="190" spans="1:9">
      <c r="A190" t="str">
        <f t="shared" si="2"/>
        <v>[jcba]ふくろうFM</v>
      </c>
      <c r="B190" t="b">
        <v>1</v>
      </c>
      <c r="C190" t="s">
        <v>301</v>
      </c>
      <c r="D190" t="s">
        <v>365</v>
      </c>
      <c r="E190" t="s">
        <v>366</v>
      </c>
      <c r="F190" t="s">
        <v>806</v>
      </c>
      <c r="G190" t="s">
        <v>360</v>
      </c>
      <c r="H190" t="s">
        <v>970</v>
      </c>
      <c r="I190">
        <v>122211</v>
      </c>
    </row>
    <row r="191" spans="1:9">
      <c r="A191" t="str">
        <f t="shared" si="2"/>
        <v>[jcba]SKYWAVE FM</v>
      </c>
      <c r="B191" t="b">
        <v>1</v>
      </c>
      <c r="C191" t="s">
        <v>301</v>
      </c>
      <c r="D191" t="s">
        <v>367</v>
      </c>
      <c r="E191" t="s">
        <v>368</v>
      </c>
      <c r="F191" t="s">
        <v>806</v>
      </c>
      <c r="G191" t="s">
        <v>360</v>
      </c>
      <c r="H191" t="s">
        <v>971</v>
      </c>
      <c r="I191">
        <v>121002</v>
      </c>
    </row>
    <row r="192" spans="1:9">
      <c r="A192" t="str">
        <f t="shared" si="2"/>
        <v>[jcba]FMえどがわ</v>
      </c>
      <c r="B192" t="b">
        <v>1</v>
      </c>
      <c r="C192" t="s">
        <v>301</v>
      </c>
      <c r="D192" t="s">
        <v>369</v>
      </c>
      <c r="E192" t="s">
        <v>370</v>
      </c>
      <c r="F192" t="s">
        <v>806</v>
      </c>
      <c r="G192" t="s">
        <v>4</v>
      </c>
      <c r="H192" t="s">
        <v>790</v>
      </c>
      <c r="I192">
        <v>130001</v>
      </c>
    </row>
    <row r="193" spans="1:9">
      <c r="A193" t="str">
        <f t="shared" si="2"/>
        <v>[jcba]むさしのFM</v>
      </c>
      <c r="B193" t="b">
        <v>1</v>
      </c>
      <c r="C193" t="s">
        <v>301</v>
      </c>
      <c r="D193" t="s">
        <v>371</v>
      </c>
      <c r="E193" t="s">
        <v>372</v>
      </c>
      <c r="F193" t="s">
        <v>806</v>
      </c>
      <c r="G193" t="s">
        <v>4</v>
      </c>
      <c r="H193" t="s">
        <v>790</v>
      </c>
      <c r="I193">
        <v>130001</v>
      </c>
    </row>
    <row r="194" spans="1:9">
      <c r="A194" t="str">
        <f t="shared" si="2"/>
        <v>[jcba]FMしながわ</v>
      </c>
      <c r="B194" t="b">
        <v>1</v>
      </c>
      <c r="C194" t="s">
        <v>301</v>
      </c>
      <c r="D194" t="s">
        <v>373</v>
      </c>
      <c r="E194" t="s">
        <v>374</v>
      </c>
      <c r="F194" t="s">
        <v>806</v>
      </c>
      <c r="G194" t="s">
        <v>4</v>
      </c>
      <c r="H194" t="s">
        <v>972</v>
      </c>
      <c r="I194">
        <v>131091</v>
      </c>
    </row>
    <row r="195" spans="1:9">
      <c r="A195" t="str">
        <f t="shared" ref="A195:A258" si="3">C195&amp;D195</f>
        <v>[jcba]かつしかFM</v>
      </c>
      <c r="B195" t="b">
        <v>1</v>
      </c>
      <c r="C195" t="s">
        <v>301</v>
      </c>
      <c r="D195" t="s">
        <v>173</v>
      </c>
      <c r="E195" t="s">
        <v>375</v>
      </c>
      <c r="F195" t="s">
        <v>806</v>
      </c>
      <c r="G195" t="s">
        <v>4</v>
      </c>
      <c r="H195" t="s">
        <v>790</v>
      </c>
      <c r="I195">
        <v>130001</v>
      </c>
    </row>
    <row r="196" spans="1:9">
      <c r="A196" t="str">
        <f t="shared" si="3"/>
        <v>[jcba]渋谷のラジオ</v>
      </c>
      <c r="B196" t="b">
        <v>1</v>
      </c>
      <c r="C196" t="s">
        <v>301</v>
      </c>
      <c r="D196" t="s">
        <v>376</v>
      </c>
      <c r="E196" t="s">
        <v>377</v>
      </c>
      <c r="F196" t="s">
        <v>806</v>
      </c>
      <c r="G196" t="s">
        <v>4</v>
      </c>
      <c r="H196" t="s">
        <v>790</v>
      </c>
      <c r="I196">
        <v>130001</v>
      </c>
    </row>
    <row r="197" spans="1:9">
      <c r="A197" t="str">
        <f t="shared" si="3"/>
        <v>[jcba]FMブルー湘南</v>
      </c>
      <c r="B197" t="b">
        <v>1</v>
      </c>
      <c r="C197" t="s">
        <v>301</v>
      </c>
      <c r="D197" t="s">
        <v>378</v>
      </c>
      <c r="E197" t="s">
        <v>379</v>
      </c>
      <c r="F197" t="s">
        <v>806</v>
      </c>
      <c r="G197" t="s">
        <v>64</v>
      </c>
      <c r="H197" t="s">
        <v>790</v>
      </c>
      <c r="I197">
        <v>140007</v>
      </c>
    </row>
    <row r="198" spans="1:9">
      <c r="A198" t="str">
        <f t="shared" si="3"/>
        <v>[jcba]鎌倉FM</v>
      </c>
      <c r="B198" t="b">
        <v>1</v>
      </c>
      <c r="C198" t="s">
        <v>301</v>
      </c>
      <c r="D198" t="s">
        <v>380</v>
      </c>
      <c r="E198" t="s">
        <v>381</v>
      </c>
      <c r="F198" t="s">
        <v>806</v>
      </c>
      <c r="G198" t="s">
        <v>64</v>
      </c>
      <c r="H198" t="s">
        <v>790</v>
      </c>
      <c r="I198">
        <v>140007</v>
      </c>
    </row>
    <row r="199" spans="1:9">
      <c r="A199" t="str">
        <f t="shared" si="3"/>
        <v>[jcba]FM湘南ナパサ</v>
      </c>
      <c r="B199" t="b">
        <v>1</v>
      </c>
      <c r="C199" t="s">
        <v>301</v>
      </c>
      <c r="D199" t="s">
        <v>382</v>
      </c>
      <c r="E199" t="s">
        <v>383</v>
      </c>
      <c r="F199" t="s">
        <v>806</v>
      </c>
      <c r="G199" t="s">
        <v>64</v>
      </c>
      <c r="H199" t="s">
        <v>790</v>
      </c>
      <c r="I199">
        <v>140007</v>
      </c>
    </row>
    <row r="200" spans="1:9">
      <c r="A200" t="str">
        <f t="shared" si="3"/>
        <v>[jcba]FMおだわら</v>
      </c>
      <c r="B200" t="b">
        <v>1</v>
      </c>
      <c r="C200" t="s">
        <v>301</v>
      </c>
      <c r="D200" t="s">
        <v>384</v>
      </c>
      <c r="E200" t="s">
        <v>385</v>
      </c>
      <c r="F200" t="s">
        <v>806</v>
      </c>
      <c r="G200" t="s">
        <v>64</v>
      </c>
      <c r="H200" t="s">
        <v>973</v>
      </c>
      <c r="I200">
        <v>142069</v>
      </c>
    </row>
    <row r="201" spans="1:9">
      <c r="A201" t="str">
        <f t="shared" si="3"/>
        <v>[jcba]FM湘南マジックウェイブ</v>
      </c>
      <c r="B201" t="b">
        <v>1</v>
      </c>
      <c r="C201" t="s">
        <v>301</v>
      </c>
      <c r="D201" t="s">
        <v>386</v>
      </c>
      <c r="E201" t="s">
        <v>387</v>
      </c>
      <c r="F201" t="s">
        <v>806</v>
      </c>
      <c r="G201" t="s">
        <v>64</v>
      </c>
      <c r="H201" t="s">
        <v>790</v>
      </c>
      <c r="I201">
        <v>140007</v>
      </c>
    </row>
    <row r="202" spans="1:9">
      <c r="A202" t="str">
        <f t="shared" si="3"/>
        <v>[jcba]FMやまと</v>
      </c>
      <c r="B202" t="b">
        <v>1</v>
      </c>
      <c r="C202" t="s">
        <v>301</v>
      </c>
      <c r="D202" t="s">
        <v>388</v>
      </c>
      <c r="E202" t="s">
        <v>389</v>
      </c>
      <c r="F202" t="s">
        <v>806</v>
      </c>
      <c r="G202" t="s">
        <v>64</v>
      </c>
      <c r="H202" t="s">
        <v>974</v>
      </c>
      <c r="I202">
        <v>142131</v>
      </c>
    </row>
    <row r="203" spans="1:9">
      <c r="A203" t="str">
        <f t="shared" si="3"/>
        <v>[jcba]レディオ湘南</v>
      </c>
      <c r="B203" t="b">
        <v>0</v>
      </c>
      <c r="C203" t="s">
        <v>301</v>
      </c>
      <c r="D203" t="s">
        <v>261</v>
      </c>
      <c r="E203" t="s">
        <v>390</v>
      </c>
      <c r="F203" t="s">
        <v>806</v>
      </c>
      <c r="G203" t="s">
        <v>64</v>
      </c>
      <c r="H203" t="s">
        <v>914</v>
      </c>
      <c r="I203">
        <v>142051</v>
      </c>
    </row>
    <row r="204" spans="1:9">
      <c r="A204" t="str">
        <f t="shared" si="3"/>
        <v>[jcba]FMサルース</v>
      </c>
      <c r="B204" t="b">
        <v>0</v>
      </c>
      <c r="C204" t="s">
        <v>301</v>
      </c>
      <c r="D204" t="s">
        <v>259</v>
      </c>
      <c r="E204" t="s">
        <v>391</v>
      </c>
      <c r="F204" t="s">
        <v>806</v>
      </c>
      <c r="G204" t="s">
        <v>64</v>
      </c>
      <c r="H204" t="s">
        <v>851</v>
      </c>
      <c r="I204">
        <v>141003</v>
      </c>
    </row>
    <row r="205" spans="1:9">
      <c r="A205" t="str">
        <f t="shared" si="3"/>
        <v>[jcba]エフエム甲府</v>
      </c>
      <c r="B205" t="b">
        <v>1</v>
      </c>
      <c r="C205" t="s">
        <v>301</v>
      </c>
      <c r="D205" t="s">
        <v>392</v>
      </c>
      <c r="E205" t="s">
        <v>393</v>
      </c>
      <c r="F205" t="s">
        <v>853</v>
      </c>
      <c r="G205" t="s">
        <v>394</v>
      </c>
      <c r="H205" t="s">
        <v>790</v>
      </c>
      <c r="I205">
        <v>190004</v>
      </c>
    </row>
    <row r="206" spans="1:9">
      <c r="A206" t="str">
        <f t="shared" si="3"/>
        <v>[jcba]FMふじやま</v>
      </c>
      <c r="B206" t="b">
        <v>1</v>
      </c>
      <c r="C206" t="s">
        <v>301</v>
      </c>
      <c r="D206" t="s">
        <v>395</v>
      </c>
      <c r="E206" t="s">
        <v>396</v>
      </c>
      <c r="F206" t="s">
        <v>853</v>
      </c>
      <c r="G206" t="s">
        <v>394</v>
      </c>
      <c r="H206" t="s">
        <v>790</v>
      </c>
      <c r="I206">
        <v>190004</v>
      </c>
    </row>
    <row r="207" spans="1:9">
      <c r="A207" t="str">
        <f t="shared" si="3"/>
        <v>[jcba]エフエム ふじごこ</v>
      </c>
      <c r="B207" t="b">
        <v>1</v>
      </c>
      <c r="C207" t="s">
        <v>301</v>
      </c>
      <c r="D207" t="s">
        <v>397</v>
      </c>
      <c r="E207" t="s">
        <v>398</v>
      </c>
      <c r="F207" t="s">
        <v>853</v>
      </c>
      <c r="G207" t="s">
        <v>394</v>
      </c>
      <c r="H207" t="s">
        <v>790</v>
      </c>
      <c r="I207">
        <v>190004</v>
      </c>
    </row>
    <row r="208" spans="1:9">
      <c r="A208" t="str">
        <f t="shared" si="3"/>
        <v>[jcba]FM八ヶ岳</v>
      </c>
      <c r="B208" t="b">
        <v>1</v>
      </c>
      <c r="C208" t="s">
        <v>301</v>
      </c>
      <c r="D208" t="s">
        <v>399</v>
      </c>
      <c r="E208" t="s">
        <v>400</v>
      </c>
      <c r="F208" t="s">
        <v>853</v>
      </c>
      <c r="G208" t="s">
        <v>394</v>
      </c>
      <c r="H208" t="s">
        <v>790</v>
      </c>
      <c r="I208">
        <v>190004</v>
      </c>
    </row>
    <row r="209" spans="1:9">
      <c r="A209" t="str">
        <f t="shared" si="3"/>
        <v>[jcba]ラジオチャット・FMにいつ</v>
      </c>
      <c r="B209" t="b">
        <v>1</v>
      </c>
      <c r="C209" t="s">
        <v>301</v>
      </c>
      <c r="D209" t="s">
        <v>401</v>
      </c>
      <c r="E209" t="s">
        <v>402</v>
      </c>
      <c r="F209" t="s">
        <v>853</v>
      </c>
      <c r="G209" t="s">
        <v>238</v>
      </c>
      <c r="H209" t="s">
        <v>975</v>
      </c>
      <c r="I209">
        <v>151009</v>
      </c>
    </row>
    <row r="210" spans="1:9">
      <c r="A210" t="str">
        <f t="shared" si="3"/>
        <v>[jcba]FMうおぬま</v>
      </c>
      <c r="B210" t="b">
        <v>1</v>
      </c>
      <c r="C210" t="s">
        <v>301</v>
      </c>
      <c r="D210" t="s">
        <v>403</v>
      </c>
      <c r="E210" t="s">
        <v>404</v>
      </c>
      <c r="F210" t="s">
        <v>853</v>
      </c>
      <c r="G210" t="s">
        <v>238</v>
      </c>
      <c r="H210" t="s">
        <v>790</v>
      </c>
      <c r="I210">
        <v>150002</v>
      </c>
    </row>
    <row r="211" spans="1:9">
      <c r="A211" t="str">
        <f t="shared" si="3"/>
        <v>[jcba]エフエムながおか</v>
      </c>
      <c r="B211" t="b">
        <v>1</v>
      </c>
      <c r="C211" t="s">
        <v>301</v>
      </c>
      <c r="D211" t="s">
        <v>405</v>
      </c>
      <c r="E211" t="s">
        <v>406</v>
      </c>
      <c r="F211" t="s">
        <v>853</v>
      </c>
      <c r="G211" t="s">
        <v>238</v>
      </c>
      <c r="H211" t="s">
        <v>976</v>
      </c>
      <c r="I211">
        <v>152021</v>
      </c>
    </row>
    <row r="212" spans="1:9">
      <c r="A212" t="str">
        <f t="shared" si="3"/>
        <v>[jcba]エフエムしばた</v>
      </c>
      <c r="B212" t="b">
        <v>1</v>
      </c>
      <c r="C212" t="s">
        <v>301</v>
      </c>
      <c r="D212" t="s">
        <v>407</v>
      </c>
      <c r="E212" t="s">
        <v>408</v>
      </c>
      <c r="F212" t="s">
        <v>853</v>
      </c>
      <c r="G212" t="s">
        <v>238</v>
      </c>
      <c r="H212" t="s">
        <v>977</v>
      </c>
      <c r="I212">
        <v>152064</v>
      </c>
    </row>
    <row r="213" spans="1:9">
      <c r="A213" t="str">
        <f t="shared" si="3"/>
        <v>[jcba]FM KENTO</v>
      </c>
      <c r="B213" t="b">
        <v>1</v>
      </c>
      <c r="C213" t="s">
        <v>301</v>
      </c>
      <c r="D213" t="s">
        <v>409</v>
      </c>
      <c r="E213" t="s">
        <v>410</v>
      </c>
      <c r="F213" t="s">
        <v>853</v>
      </c>
      <c r="G213" t="s">
        <v>238</v>
      </c>
      <c r="H213" t="s">
        <v>790</v>
      </c>
      <c r="I213">
        <v>150002</v>
      </c>
    </row>
    <row r="214" spans="1:9">
      <c r="A214" t="str">
        <f t="shared" si="3"/>
        <v>[jcba]FMゆきぐに</v>
      </c>
      <c r="B214" t="b">
        <v>1</v>
      </c>
      <c r="C214" t="s">
        <v>301</v>
      </c>
      <c r="D214" t="s">
        <v>411</v>
      </c>
      <c r="E214" t="s">
        <v>412</v>
      </c>
      <c r="F214" t="s">
        <v>853</v>
      </c>
      <c r="G214" t="s">
        <v>238</v>
      </c>
      <c r="H214" t="s">
        <v>978</v>
      </c>
      <c r="I214">
        <v>152269</v>
      </c>
    </row>
    <row r="215" spans="1:9">
      <c r="A215" t="str">
        <f t="shared" si="3"/>
        <v>[jcba]FMじょうえつ</v>
      </c>
      <c r="B215" t="b">
        <v>1</v>
      </c>
      <c r="C215" t="s">
        <v>301</v>
      </c>
      <c r="D215" t="s">
        <v>413</v>
      </c>
      <c r="E215" t="s">
        <v>414</v>
      </c>
      <c r="F215" t="s">
        <v>853</v>
      </c>
      <c r="G215" t="s">
        <v>238</v>
      </c>
      <c r="H215" t="s">
        <v>979</v>
      </c>
      <c r="I215">
        <v>152226</v>
      </c>
    </row>
    <row r="216" spans="1:9">
      <c r="A216" t="str">
        <f t="shared" si="3"/>
        <v>[jcba]FMピッカラ</v>
      </c>
      <c r="B216" t="b">
        <v>1</v>
      </c>
      <c r="C216" t="s">
        <v>301</v>
      </c>
      <c r="D216" t="s">
        <v>415</v>
      </c>
      <c r="E216" t="s">
        <v>416</v>
      </c>
      <c r="F216" t="s">
        <v>853</v>
      </c>
      <c r="G216" t="s">
        <v>238</v>
      </c>
      <c r="H216" t="s">
        <v>980</v>
      </c>
      <c r="I216">
        <v>152056</v>
      </c>
    </row>
    <row r="217" spans="1:9">
      <c r="A217" t="str">
        <f t="shared" si="3"/>
        <v>[jcba]LCV FM</v>
      </c>
      <c r="B217" t="b">
        <v>1</v>
      </c>
      <c r="C217" t="s">
        <v>301</v>
      </c>
      <c r="D217" t="s">
        <v>417</v>
      </c>
      <c r="E217" t="s">
        <v>418</v>
      </c>
      <c r="F217" t="s">
        <v>853</v>
      </c>
      <c r="G217" t="s">
        <v>185</v>
      </c>
      <c r="H217" t="s">
        <v>790</v>
      </c>
      <c r="I217">
        <v>200000</v>
      </c>
    </row>
    <row r="218" spans="1:9">
      <c r="A218" t="str">
        <f t="shared" si="3"/>
        <v>[jcba]FM軽井沢</v>
      </c>
      <c r="B218" t="b">
        <v>1</v>
      </c>
      <c r="C218" t="s">
        <v>301</v>
      </c>
      <c r="D218" t="s">
        <v>419</v>
      </c>
      <c r="E218" t="s">
        <v>420</v>
      </c>
      <c r="F218" t="s">
        <v>853</v>
      </c>
      <c r="G218" t="s">
        <v>185</v>
      </c>
      <c r="H218" t="s">
        <v>790</v>
      </c>
      <c r="I218">
        <v>200000</v>
      </c>
    </row>
    <row r="219" spans="1:9">
      <c r="A219" t="str">
        <f t="shared" si="3"/>
        <v>[jcba]エフエムあづみの</v>
      </c>
      <c r="B219" t="b">
        <v>1</v>
      </c>
      <c r="C219" t="s">
        <v>301</v>
      </c>
      <c r="D219" t="s">
        <v>421</v>
      </c>
      <c r="E219" t="s">
        <v>422</v>
      </c>
      <c r="F219" t="s">
        <v>853</v>
      </c>
      <c r="G219" t="s">
        <v>185</v>
      </c>
      <c r="H219" t="s">
        <v>790</v>
      </c>
      <c r="I219">
        <v>200000</v>
      </c>
    </row>
    <row r="220" spans="1:9">
      <c r="A220" t="str">
        <f t="shared" si="3"/>
        <v>[jcba]高ボッチ高原FM</v>
      </c>
      <c r="B220" t="b">
        <v>1</v>
      </c>
      <c r="C220" t="s">
        <v>301</v>
      </c>
      <c r="D220" t="s">
        <v>423</v>
      </c>
      <c r="E220" t="s">
        <v>424</v>
      </c>
      <c r="F220" t="s">
        <v>853</v>
      </c>
      <c r="G220" t="s">
        <v>185</v>
      </c>
      <c r="H220" t="s">
        <v>790</v>
      </c>
      <c r="I220">
        <v>200000</v>
      </c>
    </row>
    <row r="221" spans="1:9">
      <c r="A221" t="str">
        <f t="shared" si="3"/>
        <v>[jcba]FMPiPi</v>
      </c>
      <c r="B221" t="b">
        <v>1</v>
      </c>
      <c r="C221" t="s">
        <v>301</v>
      </c>
      <c r="D221" t="s">
        <v>425</v>
      </c>
      <c r="E221" t="s">
        <v>426</v>
      </c>
      <c r="F221" t="s">
        <v>804</v>
      </c>
      <c r="G221" t="s">
        <v>270</v>
      </c>
      <c r="H221" t="s">
        <v>790</v>
      </c>
      <c r="I221">
        <v>210005</v>
      </c>
    </row>
    <row r="222" spans="1:9">
      <c r="A222" t="str">
        <f t="shared" si="3"/>
        <v>[jcba]FMわっち</v>
      </c>
      <c r="B222" t="b">
        <v>1</v>
      </c>
      <c r="C222" t="s">
        <v>301</v>
      </c>
      <c r="D222" t="s">
        <v>427</v>
      </c>
      <c r="E222" t="s">
        <v>428</v>
      </c>
      <c r="F222" t="s">
        <v>804</v>
      </c>
      <c r="G222" t="s">
        <v>270</v>
      </c>
      <c r="H222" t="s">
        <v>981</v>
      </c>
      <c r="I222">
        <v>212016</v>
      </c>
    </row>
    <row r="223" spans="1:9">
      <c r="A223" t="str">
        <f t="shared" si="3"/>
        <v>[jcba]Hits FM</v>
      </c>
      <c r="B223" t="b">
        <v>1</v>
      </c>
      <c r="C223" t="s">
        <v>301</v>
      </c>
      <c r="D223" t="s">
        <v>429</v>
      </c>
      <c r="E223" t="s">
        <v>430</v>
      </c>
      <c r="F223" t="s">
        <v>804</v>
      </c>
      <c r="G223" t="s">
        <v>270</v>
      </c>
      <c r="H223" t="s">
        <v>982</v>
      </c>
      <c r="I223">
        <v>212032</v>
      </c>
    </row>
    <row r="224" spans="1:9">
      <c r="A224" t="str">
        <f t="shared" si="3"/>
        <v>[jcba]FM Haro!</v>
      </c>
      <c r="B224" t="b">
        <v>1</v>
      </c>
      <c r="C224" t="s">
        <v>301</v>
      </c>
      <c r="D224" t="s">
        <v>431</v>
      </c>
      <c r="E224" t="s">
        <v>432</v>
      </c>
      <c r="F224" t="s">
        <v>804</v>
      </c>
      <c r="G224" t="s">
        <v>433</v>
      </c>
      <c r="H224" t="s">
        <v>790</v>
      </c>
      <c r="I224">
        <v>220001</v>
      </c>
    </row>
    <row r="225" spans="1:9">
      <c r="A225" t="str">
        <f t="shared" si="3"/>
        <v>[jcba]FM ISみらいずステーション</v>
      </c>
      <c r="B225" t="b">
        <v>1</v>
      </c>
      <c r="C225" t="s">
        <v>301</v>
      </c>
      <c r="D225" t="s">
        <v>434</v>
      </c>
      <c r="E225" t="s">
        <v>435</v>
      </c>
      <c r="F225" t="s">
        <v>804</v>
      </c>
      <c r="G225" t="s">
        <v>433</v>
      </c>
      <c r="H225" t="s">
        <v>983</v>
      </c>
      <c r="I225">
        <v>222224</v>
      </c>
    </row>
    <row r="226" spans="1:9">
      <c r="A226" t="str">
        <f t="shared" si="3"/>
        <v>[jcba]g-sky76.5</v>
      </c>
      <c r="B226" t="b">
        <v>1</v>
      </c>
      <c r="C226" t="s">
        <v>301</v>
      </c>
      <c r="D226" t="s">
        <v>436</v>
      </c>
      <c r="E226" t="s">
        <v>437</v>
      </c>
      <c r="F226" t="s">
        <v>804</v>
      </c>
      <c r="G226" t="s">
        <v>433</v>
      </c>
      <c r="H226" t="s">
        <v>984</v>
      </c>
      <c r="I226">
        <v>222097</v>
      </c>
    </row>
    <row r="227" spans="1:9">
      <c r="A227" t="str">
        <f t="shared" si="3"/>
        <v>[jcba]富士山GOGOFM</v>
      </c>
      <c r="B227" t="b">
        <v>1</v>
      </c>
      <c r="C227" t="s">
        <v>301</v>
      </c>
      <c r="D227" t="s">
        <v>438</v>
      </c>
      <c r="E227" t="s">
        <v>439</v>
      </c>
      <c r="F227" t="s">
        <v>804</v>
      </c>
      <c r="G227" t="s">
        <v>433</v>
      </c>
      <c r="H227" t="s">
        <v>985</v>
      </c>
      <c r="I227">
        <v>222151</v>
      </c>
    </row>
    <row r="228" spans="1:9">
      <c r="A228" t="str">
        <f t="shared" si="3"/>
        <v>[jcba]ボイスキュー</v>
      </c>
      <c r="B228" t="b">
        <v>1</v>
      </c>
      <c r="C228" t="s">
        <v>301</v>
      </c>
      <c r="D228" t="s">
        <v>440</v>
      </c>
      <c r="E228" t="s">
        <v>441</v>
      </c>
      <c r="F228" t="s">
        <v>804</v>
      </c>
      <c r="G228" t="s">
        <v>433</v>
      </c>
      <c r="H228" t="s">
        <v>986</v>
      </c>
      <c r="I228">
        <v>222062</v>
      </c>
    </row>
    <row r="229" spans="1:9">
      <c r="A229" t="str">
        <f t="shared" si="3"/>
        <v>[jcba]マリンパル</v>
      </c>
      <c r="B229" t="b">
        <v>1</v>
      </c>
      <c r="C229" t="s">
        <v>301</v>
      </c>
      <c r="D229" t="s">
        <v>442</v>
      </c>
      <c r="E229" t="s">
        <v>443</v>
      </c>
      <c r="F229" t="s">
        <v>804</v>
      </c>
      <c r="G229" t="s">
        <v>433</v>
      </c>
      <c r="H229" t="s">
        <v>790</v>
      </c>
      <c r="I229">
        <v>220001</v>
      </c>
    </row>
    <row r="230" spans="1:9">
      <c r="A230" t="str">
        <f t="shared" si="3"/>
        <v>[jcba]FM-Hi!</v>
      </c>
      <c r="B230" t="b">
        <v>1</v>
      </c>
      <c r="C230" t="s">
        <v>301</v>
      </c>
      <c r="D230" t="s">
        <v>444</v>
      </c>
      <c r="E230" t="s">
        <v>445</v>
      </c>
      <c r="F230" t="s">
        <v>804</v>
      </c>
      <c r="G230" t="s">
        <v>433</v>
      </c>
      <c r="H230" t="s">
        <v>790</v>
      </c>
      <c r="I230">
        <v>220001</v>
      </c>
    </row>
    <row r="231" spans="1:9">
      <c r="A231" t="str">
        <f t="shared" si="3"/>
        <v>[jcba]Radio-f</v>
      </c>
      <c r="B231" t="b">
        <v>1</v>
      </c>
      <c r="C231" t="s">
        <v>301</v>
      </c>
      <c r="D231" t="s">
        <v>446</v>
      </c>
      <c r="E231" t="s">
        <v>447</v>
      </c>
      <c r="F231" t="s">
        <v>804</v>
      </c>
      <c r="G231" t="s">
        <v>433</v>
      </c>
      <c r="H231" t="s">
        <v>987</v>
      </c>
      <c r="I231">
        <v>222101</v>
      </c>
    </row>
    <row r="232" spans="1:9">
      <c r="A232" t="str">
        <f t="shared" si="3"/>
        <v>[jcba]COAST-FM76.7MH z</v>
      </c>
      <c r="B232" t="b">
        <v>1</v>
      </c>
      <c r="C232" t="s">
        <v>301</v>
      </c>
      <c r="D232" t="s">
        <v>448</v>
      </c>
      <c r="E232" t="s">
        <v>449</v>
      </c>
      <c r="F232" t="s">
        <v>804</v>
      </c>
      <c r="G232" t="s">
        <v>433</v>
      </c>
      <c r="H232" t="s">
        <v>988</v>
      </c>
      <c r="I232">
        <v>222038</v>
      </c>
    </row>
    <row r="233" spans="1:9">
      <c r="A233" t="str">
        <f t="shared" si="3"/>
        <v>[jcba]エフエムなぎさステーション</v>
      </c>
      <c r="B233" t="b">
        <v>1</v>
      </c>
      <c r="C233" t="s">
        <v>301</v>
      </c>
      <c r="D233" t="s">
        <v>450</v>
      </c>
      <c r="E233" t="s">
        <v>451</v>
      </c>
      <c r="F233" t="s">
        <v>804</v>
      </c>
      <c r="G233" t="s">
        <v>433</v>
      </c>
      <c r="H233" t="s">
        <v>790</v>
      </c>
      <c r="I233">
        <v>220001</v>
      </c>
    </row>
    <row r="234" spans="1:9">
      <c r="A234" t="str">
        <f t="shared" si="3"/>
        <v>[jcba]Ciao!</v>
      </c>
      <c r="B234" t="b">
        <v>1</v>
      </c>
      <c r="C234" t="s">
        <v>301</v>
      </c>
      <c r="D234" t="s">
        <v>452</v>
      </c>
      <c r="E234" t="s">
        <v>453</v>
      </c>
      <c r="F234" t="s">
        <v>804</v>
      </c>
      <c r="G234" t="s">
        <v>433</v>
      </c>
      <c r="H234" t="s">
        <v>989</v>
      </c>
      <c r="I234">
        <v>222054</v>
      </c>
    </row>
    <row r="235" spans="1:9">
      <c r="A235" t="str">
        <f t="shared" si="3"/>
        <v>[jcba]FMいずのくに</v>
      </c>
      <c r="B235" t="b">
        <v>1</v>
      </c>
      <c r="C235" t="s">
        <v>301</v>
      </c>
      <c r="D235" t="s">
        <v>454</v>
      </c>
      <c r="E235" t="s">
        <v>455</v>
      </c>
      <c r="F235" t="s">
        <v>804</v>
      </c>
      <c r="G235" t="s">
        <v>433</v>
      </c>
      <c r="H235" t="s">
        <v>790</v>
      </c>
      <c r="I235">
        <v>220001</v>
      </c>
    </row>
    <row r="236" spans="1:9">
      <c r="A236" t="str">
        <f t="shared" si="3"/>
        <v>[jcba]エフエム ななみ</v>
      </c>
      <c r="B236" t="b">
        <v>1</v>
      </c>
      <c r="C236" t="s">
        <v>301</v>
      </c>
      <c r="D236" t="s">
        <v>456</v>
      </c>
      <c r="E236" t="s">
        <v>457</v>
      </c>
      <c r="F236" t="s">
        <v>804</v>
      </c>
      <c r="G236" t="s">
        <v>2</v>
      </c>
      <c r="H236" t="s">
        <v>790</v>
      </c>
      <c r="I236">
        <v>230006</v>
      </c>
    </row>
    <row r="237" spans="1:9">
      <c r="A237" t="str">
        <f t="shared" si="3"/>
        <v>[jcba]United North</v>
      </c>
      <c r="B237" t="b">
        <v>1</v>
      </c>
      <c r="C237" t="s">
        <v>301</v>
      </c>
      <c r="D237" t="s">
        <v>458</v>
      </c>
      <c r="E237" t="s">
        <v>459</v>
      </c>
      <c r="F237" t="s">
        <v>804</v>
      </c>
      <c r="G237" t="s">
        <v>2</v>
      </c>
      <c r="H237" t="s">
        <v>990</v>
      </c>
      <c r="I237">
        <v>232157</v>
      </c>
    </row>
    <row r="238" spans="1:9">
      <c r="A238" t="str">
        <f t="shared" si="3"/>
        <v>[jcba]RADIO SANQ</v>
      </c>
      <c r="B238" t="b">
        <v>1</v>
      </c>
      <c r="C238" t="s">
        <v>301</v>
      </c>
      <c r="D238" t="s">
        <v>460</v>
      </c>
      <c r="E238" t="s">
        <v>461</v>
      </c>
      <c r="F238" t="s">
        <v>804</v>
      </c>
      <c r="G238" t="s">
        <v>2</v>
      </c>
      <c r="H238" t="s">
        <v>790</v>
      </c>
      <c r="I238">
        <v>230006</v>
      </c>
    </row>
    <row r="239" spans="1:9">
      <c r="A239" t="str">
        <f t="shared" si="3"/>
        <v>[jcba]i-wave</v>
      </c>
      <c r="B239" t="b">
        <v>1</v>
      </c>
      <c r="C239" t="s">
        <v>301</v>
      </c>
      <c r="D239" t="s">
        <v>462</v>
      </c>
      <c r="E239" t="s">
        <v>463</v>
      </c>
      <c r="F239" t="s">
        <v>804</v>
      </c>
      <c r="G239" t="s">
        <v>2</v>
      </c>
      <c r="H239" t="s">
        <v>991</v>
      </c>
      <c r="I239">
        <v>232033</v>
      </c>
    </row>
    <row r="240" spans="1:9">
      <c r="A240" t="str">
        <f t="shared" si="3"/>
        <v>[jcba]いなべエフエム</v>
      </c>
      <c r="B240" t="b">
        <v>1</v>
      </c>
      <c r="C240" t="s">
        <v>301</v>
      </c>
      <c r="D240" t="s">
        <v>464</v>
      </c>
      <c r="E240" t="s">
        <v>465</v>
      </c>
      <c r="F240" t="s">
        <v>804</v>
      </c>
      <c r="G240" t="s">
        <v>276</v>
      </c>
      <c r="H240" t="s">
        <v>992</v>
      </c>
      <c r="I240">
        <v>242144</v>
      </c>
    </row>
    <row r="241" spans="1:9">
      <c r="A241" t="str">
        <f t="shared" si="3"/>
        <v>[jcba]Suzuka Voice FM 78.3MHz</v>
      </c>
      <c r="B241" t="b">
        <v>1</v>
      </c>
      <c r="C241" t="s">
        <v>301</v>
      </c>
      <c r="D241" t="s">
        <v>466</v>
      </c>
      <c r="E241" t="s">
        <v>467</v>
      </c>
      <c r="F241" t="s">
        <v>804</v>
      </c>
      <c r="G241" t="s">
        <v>276</v>
      </c>
      <c r="H241" t="s">
        <v>790</v>
      </c>
      <c r="I241">
        <v>240001</v>
      </c>
    </row>
    <row r="242" spans="1:9">
      <c r="A242" t="str">
        <f t="shared" si="3"/>
        <v>[jcba]富山シティエフエム株式会社</v>
      </c>
      <c r="B242" t="b">
        <v>1</v>
      </c>
      <c r="C242" t="s">
        <v>301</v>
      </c>
      <c r="D242" t="s">
        <v>468</v>
      </c>
      <c r="E242" t="s">
        <v>469</v>
      </c>
      <c r="F242" t="s">
        <v>853</v>
      </c>
      <c r="G242" t="s">
        <v>71</v>
      </c>
      <c r="H242" t="s">
        <v>790</v>
      </c>
      <c r="I242">
        <v>160008</v>
      </c>
    </row>
    <row r="243" spans="1:9">
      <c r="A243" t="str">
        <f t="shared" si="3"/>
        <v>[jcba]エフエムとなみ</v>
      </c>
      <c r="B243" t="b">
        <v>1</v>
      </c>
      <c r="C243" t="s">
        <v>301</v>
      </c>
      <c r="D243" t="s">
        <v>470</v>
      </c>
      <c r="E243" t="s">
        <v>471</v>
      </c>
      <c r="F243" t="s">
        <v>853</v>
      </c>
      <c r="G243" t="s">
        <v>71</v>
      </c>
      <c r="H243" t="s">
        <v>993</v>
      </c>
      <c r="I243">
        <v>162086</v>
      </c>
    </row>
    <row r="244" spans="1:9">
      <c r="A244" t="str">
        <f t="shared" si="3"/>
        <v>[jcba]ラジオたかおか</v>
      </c>
      <c r="B244" t="b">
        <v>1</v>
      </c>
      <c r="C244" t="s">
        <v>301</v>
      </c>
      <c r="D244" t="s">
        <v>472</v>
      </c>
      <c r="E244" t="s">
        <v>473</v>
      </c>
      <c r="F244" t="s">
        <v>853</v>
      </c>
      <c r="G244" t="s">
        <v>71</v>
      </c>
      <c r="H244" t="s">
        <v>790</v>
      </c>
      <c r="I244">
        <v>160008</v>
      </c>
    </row>
    <row r="245" spans="1:9">
      <c r="A245" t="str">
        <f t="shared" si="3"/>
        <v>[jcba]ラジオこまつ</v>
      </c>
      <c r="B245" t="b">
        <v>1</v>
      </c>
      <c r="C245" t="s">
        <v>301</v>
      </c>
      <c r="D245" t="s">
        <v>474</v>
      </c>
      <c r="E245" t="s">
        <v>475</v>
      </c>
      <c r="F245" t="s">
        <v>853</v>
      </c>
      <c r="G245" t="s">
        <v>69</v>
      </c>
      <c r="H245" t="s">
        <v>790</v>
      </c>
      <c r="I245">
        <v>170003</v>
      </c>
    </row>
    <row r="246" spans="1:9">
      <c r="A246" t="str">
        <f t="shared" si="3"/>
        <v>[jcba]ラジオななお</v>
      </c>
      <c r="B246" t="b">
        <v>1</v>
      </c>
      <c r="C246" t="s">
        <v>301</v>
      </c>
      <c r="D246" t="s">
        <v>476</v>
      </c>
      <c r="E246" t="s">
        <v>477</v>
      </c>
      <c r="F246" t="s">
        <v>853</v>
      </c>
      <c r="G246" t="s">
        <v>69</v>
      </c>
      <c r="H246" t="s">
        <v>790</v>
      </c>
      <c r="I246">
        <v>170003</v>
      </c>
    </row>
    <row r="247" spans="1:9">
      <c r="A247" t="str">
        <f t="shared" si="3"/>
        <v>[jcba]ラジオかなざわ</v>
      </c>
      <c r="B247" t="b">
        <v>1</v>
      </c>
      <c r="C247" t="s">
        <v>301</v>
      </c>
      <c r="D247" t="s">
        <v>478</v>
      </c>
      <c r="E247" t="s">
        <v>479</v>
      </c>
      <c r="F247" t="s">
        <v>853</v>
      </c>
      <c r="G247" t="s">
        <v>69</v>
      </c>
      <c r="H247" t="s">
        <v>790</v>
      </c>
      <c r="I247">
        <v>170003</v>
      </c>
    </row>
    <row r="248" spans="1:9">
      <c r="A248" t="str">
        <f t="shared" si="3"/>
        <v>[jcba]えふえむ草津</v>
      </c>
      <c r="B248" t="b">
        <v>1</v>
      </c>
      <c r="C248" t="s">
        <v>301</v>
      </c>
      <c r="D248" t="s">
        <v>480</v>
      </c>
      <c r="E248" t="s">
        <v>481</v>
      </c>
      <c r="F248" t="s">
        <v>858</v>
      </c>
      <c r="G248" t="s">
        <v>76</v>
      </c>
      <c r="H248" t="s">
        <v>994</v>
      </c>
      <c r="I248">
        <v>252069</v>
      </c>
    </row>
    <row r="249" spans="1:9">
      <c r="A249" t="str">
        <f t="shared" si="3"/>
        <v>[jcba]FMいかる</v>
      </c>
      <c r="B249" t="b">
        <v>1</v>
      </c>
      <c r="C249" t="s">
        <v>301</v>
      </c>
      <c r="D249" t="s">
        <v>482</v>
      </c>
      <c r="E249" t="s">
        <v>483</v>
      </c>
      <c r="F249" t="s">
        <v>858</v>
      </c>
      <c r="G249" t="s">
        <v>78</v>
      </c>
      <c r="H249" t="s">
        <v>995</v>
      </c>
      <c r="I249">
        <v>262030</v>
      </c>
    </row>
    <row r="250" spans="1:9">
      <c r="A250" t="str">
        <f t="shared" si="3"/>
        <v>[jcba]FMうじ</v>
      </c>
      <c r="B250" t="b">
        <v>1</v>
      </c>
      <c r="C250" t="s">
        <v>301</v>
      </c>
      <c r="D250" t="s">
        <v>484</v>
      </c>
      <c r="E250" t="s">
        <v>485</v>
      </c>
      <c r="F250" t="s">
        <v>858</v>
      </c>
      <c r="G250" t="s">
        <v>78</v>
      </c>
      <c r="H250" t="s">
        <v>996</v>
      </c>
      <c r="I250">
        <v>262048</v>
      </c>
    </row>
    <row r="251" spans="1:9">
      <c r="A251" t="str">
        <f t="shared" si="3"/>
        <v>[jcba]FMまいづる</v>
      </c>
      <c r="B251" t="b">
        <v>1</v>
      </c>
      <c r="C251" t="s">
        <v>301</v>
      </c>
      <c r="D251" t="s">
        <v>486</v>
      </c>
      <c r="E251" t="s">
        <v>487</v>
      </c>
      <c r="F251" t="s">
        <v>858</v>
      </c>
      <c r="G251" t="s">
        <v>78</v>
      </c>
      <c r="H251" t="s">
        <v>790</v>
      </c>
      <c r="I251">
        <v>260002</v>
      </c>
    </row>
    <row r="252" spans="1:9">
      <c r="A252" t="str">
        <f t="shared" si="3"/>
        <v>[jcba]FM845</v>
      </c>
      <c r="B252" t="b">
        <v>1</v>
      </c>
      <c r="C252" t="s">
        <v>301</v>
      </c>
      <c r="D252" t="s">
        <v>488</v>
      </c>
      <c r="E252" t="s">
        <v>489</v>
      </c>
      <c r="F252" t="s">
        <v>858</v>
      </c>
      <c r="G252" t="s">
        <v>78</v>
      </c>
      <c r="H252" t="s">
        <v>790</v>
      </c>
      <c r="I252">
        <v>260002</v>
      </c>
    </row>
    <row r="253" spans="1:9">
      <c r="A253" t="str">
        <f t="shared" si="3"/>
        <v>[jcba]FM千里</v>
      </c>
      <c r="B253" t="b">
        <v>1</v>
      </c>
      <c r="C253" t="s">
        <v>301</v>
      </c>
      <c r="D253" t="s">
        <v>490</v>
      </c>
      <c r="E253" t="s">
        <v>491</v>
      </c>
      <c r="F253" t="s">
        <v>858</v>
      </c>
      <c r="G253" t="s">
        <v>265</v>
      </c>
      <c r="H253" t="s">
        <v>997</v>
      </c>
      <c r="I253">
        <v>272051</v>
      </c>
    </row>
    <row r="254" spans="1:9">
      <c r="A254" t="str">
        <f t="shared" si="3"/>
        <v>[jcba]FMちゃお</v>
      </c>
      <c r="B254" t="b">
        <v>1</v>
      </c>
      <c r="C254" t="s">
        <v>301</v>
      </c>
      <c r="D254" t="s">
        <v>492</v>
      </c>
      <c r="E254" t="s">
        <v>493</v>
      </c>
      <c r="F254" t="s">
        <v>858</v>
      </c>
      <c r="G254" t="s">
        <v>265</v>
      </c>
      <c r="H254" t="s">
        <v>998</v>
      </c>
      <c r="I254">
        <v>272124</v>
      </c>
    </row>
    <row r="255" spans="1:9">
      <c r="A255" t="str">
        <f t="shared" si="3"/>
        <v>[jcba]ウメダFM Be Happy!789</v>
      </c>
      <c r="B255" t="b">
        <v>1</v>
      </c>
      <c r="C255" t="s">
        <v>301</v>
      </c>
      <c r="D255" t="s">
        <v>494</v>
      </c>
      <c r="E255" t="s">
        <v>495</v>
      </c>
      <c r="F255" t="s">
        <v>858</v>
      </c>
      <c r="G255" t="s">
        <v>265</v>
      </c>
      <c r="H255" t="s">
        <v>790</v>
      </c>
      <c r="I255">
        <v>270008</v>
      </c>
    </row>
    <row r="256" spans="1:9">
      <c r="A256" t="str">
        <f t="shared" si="3"/>
        <v>[jcba]タッキー816みのおエフエム</v>
      </c>
      <c r="B256" t="b">
        <v>1</v>
      </c>
      <c r="C256" t="s">
        <v>301</v>
      </c>
      <c r="D256" t="s">
        <v>496</v>
      </c>
      <c r="E256" t="s">
        <v>497</v>
      </c>
      <c r="F256" t="s">
        <v>858</v>
      </c>
      <c r="G256" t="s">
        <v>265</v>
      </c>
      <c r="H256" t="s">
        <v>999</v>
      </c>
      <c r="I256">
        <v>272205</v>
      </c>
    </row>
    <row r="257" spans="1:9">
      <c r="A257" t="str">
        <f t="shared" si="3"/>
        <v>[jcba]エフエムいたみ</v>
      </c>
      <c r="B257" t="b">
        <v>1</v>
      </c>
      <c r="C257" t="s">
        <v>301</v>
      </c>
      <c r="D257" t="s">
        <v>498</v>
      </c>
      <c r="E257" t="s">
        <v>499</v>
      </c>
      <c r="F257" t="s">
        <v>858</v>
      </c>
      <c r="G257" t="s">
        <v>83</v>
      </c>
      <c r="H257" t="s">
        <v>1000</v>
      </c>
      <c r="I257">
        <v>282073</v>
      </c>
    </row>
    <row r="258" spans="1:9">
      <c r="A258" t="str">
        <f t="shared" si="3"/>
        <v>[jcba]ハミングFM宝塚</v>
      </c>
      <c r="B258" t="b">
        <v>1</v>
      </c>
      <c r="C258" t="s">
        <v>301</v>
      </c>
      <c r="D258" t="s">
        <v>500</v>
      </c>
      <c r="E258" t="s">
        <v>501</v>
      </c>
      <c r="F258" t="s">
        <v>858</v>
      </c>
      <c r="G258" t="s">
        <v>83</v>
      </c>
      <c r="H258" t="s">
        <v>1001</v>
      </c>
      <c r="I258">
        <v>282146</v>
      </c>
    </row>
    <row r="259" spans="1:9">
      <c r="A259" t="str">
        <f t="shared" ref="A259:A322" si="4">C259&amp;D259</f>
        <v>[jcba]さくらFM</v>
      </c>
      <c r="B259" t="b">
        <v>1</v>
      </c>
      <c r="C259" t="s">
        <v>301</v>
      </c>
      <c r="D259" t="s">
        <v>502</v>
      </c>
      <c r="E259" t="s">
        <v>503</v>
      </c>
      <c r="F259" t="s">
        <v>858</v>
      </c>
      <c r="G259" t="s">
        <v>83</v>
      </c>
      <c r="H259" t="s">
        <v>1002</v>
      </c>
      <c r="I259">
        <v>282049</v>
      </c>
    </row>
    <row r="260" spans="1:9">
      <c r="A260" t="str">
        <f t="shared" si="4"/>
        <v>[jcba]エフエムみっきぃ</v>
      </c>
      <c r="B260" t="b">
        <v>1</v>
      </c>
      <c r="C260" t="s">
        <v>301</v>
      </c>
      <c r="D260" t="s">
        <v>504</v>
      </c>
      <c r="E260" t="s">
        <v>505</v>
      </c>
      <c r="F260" t="s">
        <v>858</v>
      </c>
      <c r="G260" t="s">
        <v>83</v>
      </c>
      <c r="H260" t="s">
        <v>790</v>
      </c>
      <c r="I260">
        <v>280003</v>
      </c>
    </row>
    <row r="261" spans="1:9">
      <c r="A261" t="str">
        <f t="shared" si="4"/>
        <v>[jcba]805たんば</v>
      </c>
      <c r="B261" t="b">
        <v>1</v>
      </c>
      <c r="C261" t="s">
        <v>301</v>
      </c>
      <c r="D261" t="s">
        <v>189</v>
      </c>
      <c r="E261" t="s">
        <v>506</v>
      </c>
      <c r="F261" t="s">
        <v>858</v>
      </c>
      <c r="G261" t="s">
        <v>83</v>
      </c>
      <c r="H261" t="s">
        <v>790</v>
      </c>
      <c r="I261">
        <v>280003</v>
      </c>
    </row>
    <row r="262" spans="1:9">
      <c r="A262" t="str">
        <f t="shared" si="4"/>
        <v>[jcba]FM GENKI</v>
      </c>
      <c r="B262" t="b">
        <v>1</v>
      </c>
      <c r="C262" t="s">
        <v>301</v>
      </c>
      <c r="D262" t="s">
        <v>507</v>
      </c>
      <c r="E262" t="s">
        <v>508</v>
      </c>
      <c r="F262" t="s">
        <v>858</v>
      </c>
      <c r="G262" t="s">
        <v>83</v>
      </c>
      <c r="H262" t="s">
        <v>1003</v>
      </c>
      <c r="I262">
        <v>282014</v>
      </c>
    </row>
    <row r="263" spans="1:9">
      <c r="A263" t="str">
        <f t="shared" si="4"/>
        <v>[jcba]なら どっと FM</v>
      </c>
      <c r="B263" t="b">
        <v>1</v>
      </c>
      <c r="C263" t="s">
        <v>301</v>
      </c>
      <c r="D263" t="s">
        <v>509</v>
      </c>
      <c r="E263" t="s">
        <v>510</v>
      </c>
      <c r="F263" t="s">
        <v>858</v>
      </c>
      <c r="G263" t="s">
        <v>268</v>
      </c>
      <c r="H263" t="s">
        <v>1004</v>
      </c>
      <c r="I263">
        <v>292010</v>
      </c>
    </row>
    <row r="264" spans="1:9">
      <c r="A264" t="str">
        <f t="shared" si="4"/>
        <v>[jcba]エフエムハイホー</v>
      </c>
      <c r="B264" t="b">
        <v>1</v>
      </c>
      <c r="C264" t="s">
        <v>301</v>
      </c>
      <c r="D264" t="s">
        <v>511</v>
      </c>
      <c r="E264" t="s">
        <v>512</v>
      </c>
      <c r="F264" t="s">
        <v>858</v>
      </c>
      <c r="G264" t="s">
        <v>268</v>
      </c>
      <c r="H264" t="s">
        <v>790</v>
      </c>
      <c r="I264">
        <v>290009</v>
      </c>
    </row>
    <row r="265" spans="1:9">
      <c r="A265" t="str">
        <f t="shared" si="4"/>
        <v>[jcba]FM五條</v>
      </c>
      <c r="B265" t="b">
        <v>1</v>
      </c>
      <c r="C265" t="s">
        <v>301</v>
      </c>
      <c r="D265" t="s">
        <v>513</v>
      </c>
      <c r="E265" t="s">
        <v>514</v>
      </c>
      <c r="F265" t="s">
        <v>858</v>
      </c>
      <c r="G265" t="s">
        <v>268</v>
      </c>
      <c r="H265" t="s">
        <v>790</v>
      </c>
      <c r="I265">
        <v>290009</v>
      </c>
    </row>
    <row r="266" spans="1:9">
      <c r="A266" t="str">
        <f t="shared" si="4"/>
        <v>[jcba]バナナエフエム</v>
      </c>
      <c r="B266" t="b">
        <v>1</v>
      </c>
      <c r="C266" t="s">
        <v>301</v>
      </c>
      <c r="D266" t="s">
        <v>515</v>
      </c>
      <c r="E266" t="s">
        <v>516</v>
      </c>
      <c r="F266" t="s">
        <v>858</v>
      </c>
      <c r="G266" t="s">
        <v>202</v>
      </c>
      <c r="H266" t="s">
        <v>1005</v>
      </c>
      <c r="I266">
        <v>302015</v>
      </c>
    </row>
    <row r="267" spans="1:9">
      <c r="A267" t="str">
        <f t="shared" si="4"/>
        <v>[jcba]FM TANABE</v>
      </c>
      <c r="B267" t="b">
        <v>1</v>
      </c>
      <c r="C267" t="s">
        <v>301</v>
      </c>
      <c r="D267" t="s">
        <v>517</v>
      </c>
      <c r="E267" t="s">
        <v>518</v>
      </c>
      <c r="F267" t="s">
        <v>858</v>
      </c>
      <c r="G267" t="s">
        <v>202</v>
      </c>
      <c r="H267" t="s">
        <v>790</v>
      </c>
      <c r="I267">
        <v>300004</v>
      </c>
    </row>
    <row r="268" spans="1:9">
      <c r="A268" t="str">
        <f t="shared" si="4"/>
        <v>[jcba]FMはしもと</v>
      </c>
      <c r="B268" t="b">
        <v>1</v>
      </c>
      <c r="C268" t="s">
        <v>301</v>
      </c>
      <c r="D268" t="s">
        <v>200</v>
      </c>
      <c r="E268" t="s">
        <v>201</v>
      </c>
      <c r="F268" t="s">
        <v>858</v>
      </c>
      <c r="G268" t="s">
        <v>202</v>
      </c>
      <c r="H268" t="s">
        <v>1006</v>
      </c>
      <c r="I268">
        <v>302031</v>
      </c>
    </row>
    <row r="269" spans="1:9">
      <c r="A269" t="str">
        <f t="shared" si="4"/>
        <v>[jcba]FMビーチステーション</v>
      </c>
      <c r="B269" t="b">
        <v>1</v>
      </c>
      <c r="C269" t="s">
        <v>301</v>
      </c>
      <c r="D269" t="s">
        <v>519</v>
      </c>
      <c r="E269" t="s">
        <v>520</v>
      </c>
      <c r="F269" t="s">
        <v>858</v>
      </c>
      <c r="G269" t="s">
        <v>202</v>
      </c>
      <c r="H269" t="s">
        <v>790</v>
      </c>
      <c r="I269">
        <v>300004</v>
      </c>
    </row>
    <row r="270" spans="1:9">
      <c r="A270" t="str">
        <f t="shared" si="4"/>
        <v>[jcba]レディオ モモ</v>
      </c>
      <c r="B270" t="b">
        <v>1</v>
      </c>
      <c r="C270" t="s">
        <v>301</v>
      </c>
      <c r="D270" t="s">
        <v>521</v>
      </c>
      <c r="E270" t="s">
        <v>522</v>
      </c>
      <c r="F270" t="s">
        <v>864</v>
      </c>
      <c r="G270" t="s">
        <v>278</v>
      </c>
      <c r="H270" t="s">
        <v>1007</v>
      </c>
      <c r="I270">
        <v>331007</v>
      </c>
    </row>
    <row r="271" spans="1:9">
      <c r="A271" t="str">
        <f t="shared" si="4"/>
        <v>[jcba]FMくらしき</v>
      </c>
      <c r="B271" t="b">
        <v>1</v>
      </c>
      <c r="C271" t="s">
        <v>301</v>
      </c>
      <c r="D271" t="s">
        <v>523</v>
      </c>
      <c r="E271" t="s">
        <v>524</v>
      </c>
      <c r="F271" t="s">
        <v>864</v>
      </c>
      <c r="G271" t="s">
        <v>278</v>
      </c>
      <c r="H271" t="s">
        <v>1008</v>
      </c>
      <c r="I271">
        <v>332020</v>
      </c>
    </row>
    <row r="272" spans="1:9">
      <c r="A272" t="str">
        <f t="shared" si="4"/>
        <v>[jcba]FMふくやま</v>
      </c>
      <c r="B272" t="b">
        <v>1</v>
      </c>
      <c r="C272" t="s">
        <v>301</v>
      </c>
      <c r="D272" t="s">
        <v>525</v>
      </c>
      <c r="E272" t="s">
        <v>526</v>
      </c>
      <c r="F272" t="s">
        <v>864</v>
      </c>
      <c r="G272" t="s">
        <v>527</v>
      </c>
      <c r="H272" t="s">
        <v>1009</v>
      </c>
      <c r="I272">
        <v>342076</v>
      </c>
    </row>
    <row r="273" spans="1:9">
      <c r="A273" t="str">
        <f t="shared" si="4"/>
        <v>[jcba]エフエムおのみち</v>
      </c>
      <c r="B273" t="b">
        <v>1</v>
      </c>
      <c r="C273" t="s">
        <v>301</v>
      </c>
      <c r="D273" t="s">
        <v>528</v>
      </c>
      <c r="E273" t="s">
        <v>529</v>
      </c>
      <c r="F273" t="s">
        <v>864</v>
      </c>
      <c r="G273" t="s">
        <v>527</v>
      </c>
      <c r="H273" t="s">
        <v>790</v>
      </c>
      <c r="I273">
        <v>340006</v>
      </c>
    </row>
    <row r="274" spans="1:9">
      <c r="A274" t="str">
        <f t="shared" si="4"/>
        <v>[jcba]FMちゅーピー</v>
      </c>
      <c r="B274" t="b">
        <v>1</v>
      </c>
      <c r="C274" t="s">
        <v>301</v>
      </c>
      <c r="D274" t="s">
        <v>530</v>
      </c>
      <c r="E274" t="s">
        <v>531</v>
      </c>
      <c r="F274" t="s">
        <v>864</v>
      </c>
      <c r="G274" t="s">
        <v>527</v>
      </c>
      <c r="H274" t="s">
        <v>1010</v>
      </c>
      <c r="I274">
        <v>341002</v>
      </c>
    </row>
    <row r="275" spans="1:9">
      <c r="A275" t="str">
        <f t="shared" si="4"/>
        <v>[jcba]FMはつかいち</v>
      </c>
      <c r="B275" t="b">
        <v>1</v>
      </c>
      <c r="C275" t="s">
        <v>301</v>
      </c>
      <c r="D275" t="s">
        <v>532</v>
      </c>
      <c r="E275" t="s">
        <v>533</v>
      </c>
      <c r="F275" t="s">
        <v>864</v>
      </c>
      <c r="G275" t="s">
        <v>527</v>
      </c>
      <c r="H275" t="s">
        <v>1011</v>
      </c>
      <c r="I275">
        <v>342131</v>
      </c>
    </row>
    <row r="276" spans="1:9">
      <c r="A276" t="str">
        <f t="shared" si="4"/>
        <v>[jcba]FM東広島</v>
      </c>
      <c r="B276" t="b">
        <v>1</v>
      </c>
      <c r="C276" t="s">
        <v>301</v>
      </c>
      <c r="D276" t="s">
        <v>534</v>
      </c>
      <c r="E276" t="s">
        <v>535</v>
      </c>
      <c r="F276" t="s">
        <v>864</v>
      </c>
      <c r="G276" t="s">
        <v>527</v>
      </c>
      <c r="H276" t="s">
        <v>790</v>
      </c>
      <c r="I276">
        <v>340006</v>
      </c>
    </row>
    <row r="277" spans="1:9">
      <c r="A277" t="str">
        <f t="shared" si="4"/>
        <v>[jcba]FOR LIFE RADIO</v>
      </c>
      <c r="B277" t="b">
        <v>1</v>
      </c>
      <c r="C277" t="s">
        <v>301</v>
      </c>
      <c r="D277" t="s">
        <v>536</v>
      </c>
      <c r="E277" t="s">
        <v>537</v>
      </c>
      <c r="F277" t="s">
        <v>864</v>
      </c>
      <c r="G277" t="s">
        <v>527</v>
      </c>
      <c r="H277" t="s">
        <v>1012</v>
      </c>
      <c r="I277">
        <v>342041</v>
      </c>
    </row>
    <row r="278" spans="1:9">
      <c r="A278" t="str">
        <f t="shared" si="4"/>
        <v>[jcba]COME ON ! FM</v>
      </c>
      <c r="B278" t="b">
        <v>1</v>
      </c>
      <c r="C278" t="s">
        <v>301</v>
      </c>
      <c r="D278" t="s">
        <v>538</v>
      </c>
      <c r="E278" t="s">
        <v>539</v>
      </c>
      <c r="F278" t="s">
        <v>864</v>
      </c>
      <c r="G278" t="s">
        <v>280</v>
      </c>
      <c r="H278" t="s">
        <v>790</v>
      </c>
      <c r="I278">
        <v>350001</v>
      </c>
    </row>
    <row r="279" spans="1:9">
      <c r="A279" t="str">
        <f t="shared" si="4"/>
        <v>[jcba]しゅうなんFM</v>
      </c>
      <c r="B279" t="b">
        <v>1</v>
      </c>
      <c r="C279" t="s">
        <v>301</v>
      </c>
      <c r="D279" t="s">
        <v>540</v>
      </c>
      <c r="E279" t="s">
        <v>541</v>
      </c>
      <c r="F279" t="s">
        <v>864</v>
      </c>
      <c r="G279" t="s">
        <v>280</v>
      </c>
      <c r="H279" t="s">
        <v>1013</v>
      </c>
      <c r="I279">
        <v>352101</v>
      </c>
    </row>
    <row r="280" spans="1:9">
      <c r="A280" t="str">
        <f t="shared" si="4"/>
        <v>[jcba]RADIO BIRD</v>
      </c>
      <c r="B280" t="b">
        <v>1</v>
      </c>
      <c r="C280" t="s">
        <v>301</v>
      </c>
      <c r="D280" t="s">
        <v>542</v>
      </c>
      <c r="E280" t="s">
        <v>543</v>
      </c>
      <c r="F280" t="s">
        <v>864</v>
      </c>
      <c r="G280" t="s">
        <v>86</v>
      </c>
      <c r="H280" t="s">
        <v>1014</v>
      </c>
      <c r="I280">
        <v>312011</v>
      </c>
    </row>
    <row r="281" spans="1:9">
      <c r="A281" t="str">
        <f t="shared" si="4"/>
        <v>[jcba]FMラヂオバリバリ</v>
      </c>
      <c r="B281" t="b">
        <v>1</v>
      </c>
      <c r="C281" t="s">
        <v>301</v>
      </c>
      <c r="D281" t="s">
        <v>544</v>
      </c>
      <c r="E281" t="s">
        <v>545</v>
      </c>
      <c r="F281" t="s">
        <v>866</v>
      </c>
      <c r="G281" t="s">
        <v>546</v>
      </c>
      <c r="H281" t="s">
        <v>1015</v>
      </c>
      <c r="I281">
        <v>382027</v>
      </c>
    </row>
    <row r="282" spans="1:9">
      <c r="A282" t="str">
        <f t="shared" si="4"/>
        <v>[jcba]FMがいや</v>
      </c>
      <c r="B282" t="b">
        <v>1</v>
      </c>
      <c r="C282" t="s">
        <v>301</v>
      </c>
      <c r="D282" t="s">
        <v>547</v>
      </c>
      <c r="E282" t="s">
        <v>548</v>
      </c>
      <c r="F282" t="s">
        <v>866</v>
      </c>
      <c r="G282" t="s">
        <v>546</v>
      </c>
      <c r="H282" t="s">
        <v>1016</v>
      </c>
      <c r="I282">
        <v>382035</v>
      </c>
    </row>
    <row r="283" spans="1:9">
      <c r="A283" t="str">
        <f t="shared" si="4"/>
        <v>[jcba]Hello! NEW 新居浜 FM</v>
      </c>
      <c r="B283" t="b">
        <v>1</v>
      </c>
      <c r="C283" t="s">
        <v>301</v>
      </c>
      <c r="D283" t="s">
        <v>549</v>
      </c>
      <c r="E283" t="s">
        <v>550</v>
      </c>
      <c r="F283" t="s">
        <v>866</v>
      </c>
      <c r="G283" t="s">
        <v>546</v>
      </c>
      <c r="H283" t="s">
        <v>1017</v>
      </c>
      <c r="I283">
        <v>382051</v>
      </c>
    </row>
    <row r="284" spans="1:9">
      <c r="A284" t="str">
        <f t="shared" si="4"/>
        <v>[jcba]Dreams FM</v>
      </c>
      <c r="B284" t="b">
        <v>1</v>
      </c>
      <c r="C284" t="s">
        <v>301</v>
      </c>
      <c r="D284" t="s">
        <v>551</v>
      </c>
      <c r="E284" t="s">
        <v>552</v>
      </c>
      <c r="F284" t="s">
        <v>870</v>
      </c>
      <c r="G284" t="s">
        <v>93</v>
      </c>
      <c r="H284" t="s">
        <v>1018</v>
      </c>
      <c r="I284">
        <v>402036</v>
      </c>
    </row>
    <row r="285" spans="1:9">
      <c r="A285" t="str">
        <f t="shared" si="4"/>
        <v>[jcba]FM八女</v>
      </c>
      <c r="B285" t="b">
        <v>1</v>
      </c>
      <c r="C285" t="s">
        <v>301</v>
      </c>
      <c r="D285" t="s">
        <v>553</v>
      </c>
      <c r="E285" t="s">
        <v>554</v>
      </c>
      <c r="F285" t="s">
        <v>870</v>
      </c>
      <c r="G285" t="s">
        <v>93</v>
      </c>
      <c r="H285" t="s">
        <v>1019</v>
      </c>
      <c r="I285">
        <v>402109</v>
      </c>
    </row>
    <row r="286" spans="1:9">
      <c r="A286" t="str">
        <f t="shared" si="4"/>
        <v>[jcba]FMからつ</v>
      </c>
      <c r="B286" t="b">
        <v>1</v>
      </c>
      <c r="C286" t="s">
        <v>301</v>
      </c>
      <c r="D286" t="s">
        <v>555</v>
      </c>
      <c r="E286" t="s">
        <v>556</v>
      </c>
      <c r="F286" t="s">
        <v>870</v>
      </c>
      <c r="G286" t="s">
        <v>285</v>
      </c>
      <c r="H286" t="s">
        <v>1020</v>
      </c>
      <c r="I286">
        <v>412023</v>
      </c>
    </row>
    <row r="287" spans="1:9">
      <c r="A287" t="str">
        <f t="shared" si="4"/>
        <v>[jcba]Kappa FM</v>
      </c>
      <c r="B287" t="b">
        <v>1</v>
      </c>
      <c r="C287" t="s">
        <v>301</v>
      </c>
      <c r="D287" t="s">
        <v>557</v>
      </c>
      <c r="E287" t="s">
        <v>558</v>
      </c>
      <c r="F287" t="s">
        <v>870</v>
      </c>
      <c r="G287" t="s">
        <v>287</v>
      </c>
      <c r="H287" t="s">
        <v>1021</v>
      </c>
      <c r="I287">
        <v>432024</v>
      </c>
    </row>
    <row r="288" spans="1:9">
      <c r="A288" t="str">
        <f t="shared" si="4"/>
        <v>[jcba]FM791</v>
      </c>
      <c r="B288" t="b">
        <v>1</v>
      </c>
      <c r="C288" t="s">
        <v>301</v>
      </c>
      <c r="D288" t="s">
        <v>559</v>
      </c>
      <c r="E288" t="s">
        <v>560</v>
      </c>
      <c r="F288" t="s">
        <v>870</v>
      </c>
      <c r="G288" t="s">
        <v>287</v>
      </c>
      <c r="H288" t="s">
        <v>1022</v>
      </c>
      <c r="I288">
        <v>431001</v>
      </c>
    </row>
    <row r="289" spans="1:9">
      <c r="A289" t="str">
        <f t="shared" si="4"/>
        <v>[jcba]ゆふいんラヂオ局</v>
      </c>
      <c r="B289" t="b">
        <v>1</v>
      </c>
      <c r="C289" t="s">
        <v>301</v>
      </c>
      <c r="D289" t="s">
        <v>561</v>
      </c>
      <c r="E289" t="s">
        <v>562</v>
      </c>
      <c r="F289" t="s">
        <v>870</v>
      </c>
      <c r="G289" t="s">
        <v>563</v>
      </c>
      <c r="H289" t="s">
        <v>790</v>
      </c>
      <c r="I289">
        <v>440001</v>
      </c>
    </row>
    <row r="290" spans="1:9">
      <c r="A290" t="str">
        <f t="shared" si="4"/>
        <v>[jcba]NOASFM</v>
      </c>
      <c r="B290" t="b">
        <v>1</v>
      </c>
      <c r="C290" t="s">
        <v>301</v>
      </c>
      <c r="D290" t="s">
        <v>564</v>
      </c>
      <c r="E290" t="s">
        <v>565</v>
      </c>
      <c r="F290" t="s">
        <v>870</v>
      </c>
      <c r="G290" t="s">
        <v>563</v>
      </c>
      <c r="H290" t="s">
        <v>1023</v>
      </c>
      <c r="I290">
        <v>442038</v>
      </c>
    </row>
    <row r="291" spans="1:9">
      <c r="A291" t="str">
        <f t="shared" si="4"/>
        <v>[csra]e-niwaFM</v>
      </c>
      <c r="B291" t="b">
        <v>1</v>
      </c>
      <c r="C291" t="s">
        <v>116</v>
      </c>
      <c r="D291" t="s">
        <v>117</v>
      </c>
      <c r="E291" t="s">
        <v>118</v>
      </c>
      <c r="F291" t="s">
        <v>6</v>
      </c>
      <c r="G291" t="s">
        <v>6</v>
      </c>
      <c r="H291" t="s">
        <v>1024</v>
      </c>
      <c r="I291">
        <v>12319</v>
      </c>
    </row>
    <row r="292" spans="1:9">
      <c r="A292" t="str">
        <f t="shared" si="4"/>
        <v>[csra]FMおたる</v>
      </c>
      <c r="B292" t="b">
        <v>1</v>
      </c>
      <c r="C292" t="s">
        <v>116</v>
      </c>
      <c r="D292" t="s">
        <v>119</v>
      </c>
      <c r="E292" t="s">
        <v>120</v>
      </c>
      <c r="F292" t="s">
        <v>6</v>
      </c>
      <c r="G292" t="s">
        <v>6</v>
      </c>
      <c r="H292" t="s">
        <v>1025</v>
      </c>
      <c r="I292">
        <v>12033</v>
      </c>
    </row>
    <row r="293" spans="1:9">
      <c r="A293" t="str">
        <f t="shared" si="4"/>
        <v>[csra]FM WING</v>
      </c>
      <c r="B293" t="b">
        <v>0</v>
      </c>
      <c r="C293" t="s">
        <v>116</v>
      </c>
      <c r="D293" t="s">
        <v>11</v>
      </c>
      <c r="E293" t="s">
        <v>121</v>
      </c>
      <c r="F293" t="s">
        <v>6</v>
      </c>
      <c r="G293" t="s">
        <v>6</v>
      </c>
      <c r="H293" t="s">
        <v>812</v>
      </c>
      <c r="I293">
        <v>12076</v>
      </c>
    </row>
    <row r="294" spans="1:9">
      <c r="A294" t="str">
        <f t="shared" si="4"/>
        <v>[csra]FMくしろ</v>
      </c>
      <c r="B294" t="b">
        <v>0</v>
      </c>
      <c r="C294" t="s">
        <v>116</v>
      </c>
      <c r="D294" t="s">
        <v>9</v>
      </c>
      <c r="E294" t="s">
        <v>122</v>
      </c>
      <c r="F294" t="s">
        <v>6</v>
      </c>
      <c r="G294" t="s">
        <v>6</v>
      </c>
      <c r="H294" t="s">
        <v>811</v>
      </c>
      <c r="I294">
        <v>12068</v>
      </c>
    </row>
    <row r="295" spans="1:9">
      <c r="A295" t="str">
        <f t="shared" si="4"/>
        <v>[csra]FMわっぴ〜</v>
      </c>
      <c r="B295" t="b">
        <v>1</v>
      </c>
      <c r="C295" t="s">
        <v>116</v>
      </c>
      <c r="D295" t="s">
        <v>123</v>
      </c>
      <c r="E295" t="s">
        <v>124</v>
      </c>
      <c r="F295" t="s">
        <v>6</v>
      </c>
      <c r="G295" t="s">
        <v>6</v>
      </c>
      <c r="H295" t="s">
        <v>1026</v>
      </c>
      <c r="I295">
        <v>12149</v>
      </c>
    </row>
    <row r="296" spans="1:9">
      <c r="A296" t="str">
        <f t="shared" si="4"/>
        <v>[csra]FMりべーる</v>
      </c>
      <c r="B296" t="b">
        <v>0</v>
      </c>
      <c r="C296" t="s">
        <v>116</v>
      </c>
      <c r="D296" t="s">
        <v>7</v>
      </c>
      <c r="E296" t="s">
        <v>125</v>
      </c>
      <c r="F296" t="s">
        <v>6</v>
      </c>
      <c r="G296" t="s">
        <v>6</v>
      </c>
      <c r="H296" t="s">
        <v>809</v>
      </c>
      <c r="I296">
        <v>12041</v>
      </c>
    </row>
    <row r="297" spans="1:9">
      <c r="A297" t="str">
        <f t="shared" si="4"/>
        <v>[csra]ラジオニセコ</v>
      </c>
      <c r="B297" t="b">
        <v>0</v>
      </c>
      <c r="C297" t="s">
        <v>116</v>
      </c>
      <c r="D297" t="s">
        <v>126</v>
      </c>
      <c r="E297" t="s">
        <v>127</v>
      </c>
      <c r="F297" t="s">
        <v>6</v>
      </c>
      <c r="G297" t="s">
        <v>6</v>
      </c>
      <c r="H297" t="s">
        <v>1027</v>
      </c>
      <c r="I297">
        <v>13951</v>
      </c>
    </row>
    <row r="298" spans="1:9">
      <c r="A298" t="str">
        <f t="shared" si="4"/>
        <v>[csra]ラジオカロスサッポロ</v>
      </c>
      <c r="B298" t="b">
        <v>0</v>
      </c>
      <c r="C298" t="s">
        <v>116</v>
      </c>
      <c r="D298" t="s">
        <v>15</v>
      </c>
      <c r="E298" t="s">
        <v>128</v>
      </c>
      <c r="F298" t="s">
        <v>6</v>
      </c>
      <c r="G298" t="s">
        <v>6</v>
      </c>
      <c r="H298" t="s">
        <v>813</v>
      </c>
      <c r="I298">
        <v>11002</v>
      </c>
    </row>
    <row r="299" spans="1:9">
      <c r="A299" t="str">
        <f t="shared" si="4"/>
        <v>[csra]BeFM</v>
      </c>
      <c r="B299" t="b">
        <v>0</v>
      </c>
      <c r="C299" t="s">
        <v>116</v>
      </c>
      <c r="D299" t="s">
        <v>19</v>
      </c>
      <c r="E299" t="s">
        <v>129</v>
      </c>
      <c r="F299" t="s">
        <v>816</v>
      </c>
      <c r="G299" t="s">
        <v>20</v>
      </c>
      <c r="H299" t="s">
        <v>1028</v>
      </c>
      <c r="I299">
        <v>22039</v>
      </c>
    </row>
    <row r="300" spans="1:9">
      <c r="A300" t="str">
        <f t="shared" si="4"/>
        <v>[csra]鹿角きりたんぽFM</v>
      </c>
      <c r="B300" t="b">
        <v>0</v>
      </c>
      <c r="C300" t="s">
        <v>116</v>
      </c>
      <c r="D300" t="s">
        <v>32</v>
      </c>
      <c r="E300" t="s">
        <v>130</v>
      </c>
      <c r="F300" t="s">
        <v>816</v>
      </c>
      <c r="G300" t="s">
        <v>33</v>
      </c>
      <c r="H300" t="s">
        <v>824</v>
      </c>
      <c r="I300">
        <v>52094</v>
      </c>
    </row>
    <row r="301" spans="1:9">
      <c r="A301" t="str">
        <f t="shared" si="4"/>
        <v>[csra]FMたいはく</v>
      </c>
      <c r="B301" t="b">
        <v>1</v>
      </c>
      <c r="C301" t="s">
        <v>116</v>
      </c>
      <c r="D301" t="s">
        <v>131</v>
      </c>
      <c r="E301" t="s">
        <v>132</v>
      </c>
      <c r="F301" t="s">
        <v>816</v>
      </c>
      <c r="G301" t="s">
        <v>26</v>
      </c>
      <c r="H301" t="s">
        <v>822</v>
      </c>
      <c r="I301">
        <v>41009</v>
      </c>
    </row>
    <row r="302" spans="1:9">
      <c r="A302" t="str">
        <f t="shared" si="4"/>
        <v>[csra]エフエム モットコム</v>
      </c>
      <c r="B302" t="b">
        <v>1</v>
      </c>
      <c r="C302" t="s">
        <v>116</v>
      </c>
      <c r="D302" t="s">
        <v>133</v>
      </c>
      <c r="E302" t="s">
        <v>134</v>
      </c>
      <c r="F302" t="s">
        <v>816</v>
      </c>
      <c r="G302" t="s">
        <v>38</v>
      </c>
      <c r="H302" t="s">
        <v>828</v>
      </c>
      <c r="I302">
        <v>72141</v>
      </c>
    </row>
    <row r="303" spans="1:9">
      <c r="A303" t="str">
        <f t="shared" si="4"/>
        <v>[csra]FMいわき</v>
      </c>
      <c r="B303" t="b">
        <v>0</v>
      </c>
      <c r="C303" t="s">
        <v>116</v>
      </c>
      <c r="D303" t="s">
        <v>40</v>
      </c>
      <c r="E303" t="s">
        <v>135</v>
      </c>
      <c r="F303" t="s">
        <v>816</v>
      </c>
      <c r="G303" t="s">
        <v>38</v>
      </c>
      <c r="H303" t="s">
        <v>830</v>
      </c>
      <c r="I303">
        <v>72044</v>
      </c>
    </row>
    <row r="304" spans="1:9">
      <c r="A304" t="str">
        <f t="shared" si="4"/>
        <v>[csra]FMゆーとぴあ</v>
      </c>
      <c r="B304" t="b">
        <v>0</v>
      </c>
      <c r="C304" t="s">
        <v>116</v>
      </c>
      <c r="D304" t="s">
        <v>36</v>
      </c>
      <c r="E304" t="s">
        <v>136</v>
      </c>
      <c r="F304" t="s">
        <v>816</v>
      </c>
      <c r="G304" t="s">
        <v>33</v>
      </c>
      <c r="H304" t="s">
        <v>827</v>
      </c>
      <c r="I304">
        <v>52078</v>
      </c>
    </row>
    <row r="305" spans="1:9">
      <c r="A305" t="str">
        <f t="shared" si="4"/>
        <v>[csra]横手かまくらエフエム</v>
      </c>
      <c r="B305" t="b">
        <v>0</v>
      </c>
      <c r="C305" t="s">
        <v>116</v>
      </c>
      <c r="D305" t="s">
        <v>35</v>
      </c>
      <c r="E305" t="s">
        <v>137</v>
      </c>
      <c r="F305" t="s">
        <v>816</v>
      </c>
      <c r="G305" t="s">
        <v>33</v>
      </c>
      <c r="H305" t="s">
        <v>826</v>
      </c>
      <c r="I305">
        <v>52035</v>
      </c>
    </row>
    <row r="306" spans="1:9">
      <c r="A306" t="str">
        <f t="shared" si="4"/>
        <v>[csra]みやこハーバーラジオ</v>
      </c>
      <c r="B306" t="b">
        <v>0</v>
      </c>
      <c r="C306" t="s">
        <v>116</v>
      </c>
      <c r="D306" t="s">
        <v>24</v>
      </c>
      <c r="E306" t="s">
        <v>138</v>
      </c>
      <c r="F306" t="s">
        <v>816</v>
      </c>
      <c r="G306" t="s">
        <v>22</v>
      </c>
      <c r="H306" t="s">
        <v>819</v>
      </c>
      <c r="I306">
        <v>32026</v>
      </c>
    </row>
    <row r="307" spans="1:9">
      <c r="A307" t="str">
        <f t="shared" si="4"/>
        <v>[csra]ラジオ石巻</v>
      </c>
      <c r="B307" t="b">
        <v>0</v>
      </c>
      <c r="C307" t="s">
        <v>116</v>
      </c>
      <c r="D307" t="s">
        <v>27</v>
      </c>
      <c r="E307" t="s">
        <v>139</v>
      </c>
      <c r="F307" t="s">
        <v>816</v>
      </c>
      <c r="G307" t="s">
        <v>26</v>
      </c>
      <c r="H307" t="s">
        <v>821</v>
      </c>
      <c r="I307">
        <v>42021</v>
      </c>
    </row>
    <row r="308" spans="1:9">
      <c r="A308" t="str">
        <f t="shared" si="4"/>
        <v>[csra]りんごFM</v>
      </c>
      <c r="B308" t="b">
        <v>1</v>
      </c>
      <c r="C308" t="s">
        <v>116</v>
      </c>
      <c r="D308" t="s">
        <v>140</v>
      </c>
      <c r="E308" t="s">
        <v>141</v>
      </c>
      <c r="F308" t="s">
        <v>816</v>
      </c>
      <c r="G308" t="s">
        <v>26</v>
      </c>
      <c r="H308" t="s">
        <v>1029</v>
      </c>
      <c r="I308">
        <v>43621</v>
      </c>
    </row>
    <row r="309" spans="1:9">
      <c r="A309" t="str">
        <f t="shared" si="4"/>
        <v>[csra]なとらじ</v>
      </c>
      <c r="B309" t="b">
        <v>1</v>
      </c>
      <c r="C309" t="s">
        <v>116</v>
      </c>
      <c r="D309" t="s">
        <v>142</v>
      </c>
      <c r="E309" t="s">
        <v>143</v>
      </c>
      <c r="F309" t="s">
        <v>816</v>
      </c>
      <c r="G309" t="s">
        <v>26</v>
      </c>
      <c r="H309" t="s">
        <v>823</v>
      </c>
      <c r="I309">
        <v>42072</v>
      </c>
    </row>
    <row r="310" spans="1:9">
      <c r="A310" t="str">
        <f t="shared" si="4"/>
        <v>[csra]南相馬ひばりエフエム</v>
      </c>
      <c r="B310" t="b">
        <v>1</v>
      </c>
      <c r="C310" t="s">
        <v>116</v>
      </c>
      <c r="D310" t="s">
        <v>144</v>
      </c>
      <c r="E310" t="s">
        <v>145</v>
      </c>
      <c r="F310" t="s">
        <v>816</v>
      </c>
      <c r="G310" t="s">
        <v>38</v>
      </c>
      <c r="H310" t="s">
        <v>1030</v>
      </c>
      <c r="I310">
        <v>72125</v>
      </c>
    </row>
    <row r="311" spans="1:9">
      <c r="A311" t="str">
        <f t="shared" si="4"/>
        <v>[csra]郡山コミュニティ放送</v>
      </c>
      <c r="B311" t="b">
        <v>1</v>
      </c>
      <c r="C311" t="s">
        <v>116</v>
      </c>
      <c r="D311" t="s">
        <v>146</v>
      </c>
      <c r="E311" t="s">
        <v>147</v>
      </c>
      <c r="F311" t="s">
        <v>816</v>
      </c>
      <c r="G311" t="s">
        <v>38</v>
      </c>
      <c r="H311" t="s">
        <v>829</v>
      </c>
      <c r="I311">
        <v>72036</v>
      </c>
    </row>
    <row r="312" spans="1:9">
      <c r="A312" t="str">
        <f t="shared" si="4"/>
        <v>[csra]陸前高田災害FM</v>
      </c>
      <c r="B312" t="b">
        <v>1</v>
      </c>
      <c r="C312" t="s">
        <v>116</v>
      </c>
      <c r="D312" t="s">
        <v>148</v>
      </c>
      <c r="E312" t="s">
        <v>149</v>
      </c>
      <c r="F312" t="s">
        <v>816</v>
      </c>
      <c r="G312" t="s">
        <v>22</v>
      </c>
      <c r="H312" t="s">
        <v>1031</v>
      </c>
      <c r="I312">
        <v>32107</v>
      </c>
    </row>
    <row r="313" spans="1:9">
      <c r="A313" t="str">
        <f t="shared" si="4"/>
        <v>[csra]富岡臨時災害FM局(おだがいさまFM)</v>
      </c>
      <c r="B313" t="b">
        <v>1</v>
      </c>
      <c r="C313" t="s">
        <v>116</v>
      </c>
      <c r="D313" t="s">
        <v>150</v>
      </c>
      <c r="E313" t="s">
        <v>151</v>
      </c>
      <c r="F313" t="s">
        <v>816</v>
      </c>
      <c r="G313" t="s">
        <v>38</v>
      </c>
      <c r="H313" t="s">
        <v>1032</v>
      </c>
      <c r="I313">
        <v>75434</v>
      </c>
    </row>
    <row r="314" spans="1:9">
      <c r="A314" t="str">
        <f t="shared" si="4"/>
        <v>[csra]亘理臨時災害FM局(FMあおぞら)</v>
      </c>
      <c r="B314" t="b">
        <v>1</v>
      </c>
      <c r="C314" t="s">
        <v>116</v>
      </c>
      <c r="D314" t="s">
        <v>152</v>
      </c>
      <c r="E314" t="s">
        <v>153</v>
      </c>
      <c r="F314" t="s">
        <v>816</v>
      </c>
      <c r="G314" t="s">
        <v>26</v>
      </c>
      <c r="H314" t="s">
        <v>893</v>
      </c>
      <c r="I314">
        <v>43613</v>
      </c>
    </row>
    <row r="315" spans="1:9">
      <c r="A315" t="str">
        <f t="shared" si="4"/>
        <v>[csra]釜石災害FM</v>
      </c>
      <c r="B315" t="b">
        <v>1</v>
      </c>
      <c r="C315" t="s">
        <v>116</v>
      </c>
      <c r="D315" t="s">
        <v>154</v>
      </c>
      <c r="E315" t="s">
        <v>155</v>
      </c>
      <c r="F315" t="s">
        <v>816</v>
      </c>
      <c r="G315" t="s">
        <v>22</v>
      </c>
      <c r="H315" t="s">
        <v>1033</v>
      </c>
      <c r="I315">
        <v>32115</v>
      </c>
    </row>
    <row r="316" spans="1:9">
      <c r="A316" t="str">
        <f t="shared" si="4"/>
        <v>[csra]たかはぎFM</v>
      </c>
      <c r="B316" t="b">
        <v>0</v>
      </c>
      <c r="C316" t="s">
        <v>116</v>
      </c>
      <c r="D316" t="s">
        <v>43</v>
      </c>
      <c r="E316" t="s">
        <v>156</v>
      </c>
      <c r="F316" t="s">
        <v>806</v>
      </c>
      <c r="G316" t="s">
        <v>42</v>
      </c>
      <c r="H316" t="s">
        <v>832</v>
      </c>
      <c r="I316">
        <v>82147</v>
      </c>
    </row>
    <row r="317" spans="1:9">
      <c r="A317" t="str">
        <f t="shared" si="4"/>
        <v>[csra]FM Kawaguchi</v>
      </c>
      <c r="B317" t="b">
        <v>0</v>
      </c>
      <c r="C317" t="s">
        <v>116</v>
      </c>
      <c r="D317" t="s">
        <v>51</v>
      </c>
      <c r="E317" t="s">
        <v>157</v>
      </c>
      <c r="F317" t="s">
        <v>806</v>
      </c>
      <c r="G317" t="s">
        <v>49</v>
      </c>
      <c r="H317" t="s">
        <v>838</v>
      </c>
      <c r="I317">
        <v>112038</v>
      </c>
    </row>
    <row r="318" spans="1:9">
      <c r="A318" t="str">
        <f t="shared" si="4"/>
        <v>[csra]FM-UU</v>
      </c>
      <c r="B318" t="b">
        <v>1</v>
      </c>
      <c r="C318" t="s">
        <v>116</v>
      </c>
      <c r="D318" t="s">
        <v>158</v>
      </c>
      <c r="E318" t="s">
        <v>159</v>
      </c>
      <c r="F318" t="s">
        <v>806</v>
      </c>
      <c r="G318" t="s">
        <v>42</v>
      </c>
      <c r="H318" t="s">
        <v>834</v>
      </c>
      <c r="I318">
        <v>82198</v>
      </c>
    </row>
    <row r="319" spans="1:9">
      <c r="A319" t="str">
        <f t="shared" si="4"/>
        <v>[csra]FMひたち</v>
      </c>
      <c r="B319" t="b">
        <v>0</v>
      </c>
      <c r="C319" t="s">
        <v>116</v>
      </c>
      <c r="D319" t="s">
        <v>41</v>
      </c>
      <c r="E319" t="s">
        <v>160</v>
      </c>
      <c r="F319" t="s">
        <v>806</v>
      </c>
      <c r="G319" t="s">
        <v>42</v>
      </c>
      <c r="H319" t="s">
        <v>831</v>
      </c>
      <c r="I319">
        <v>82023</v>
      </c>
    </row>
    <row r="320" spans="1:9">
      <c r="A320" t="str">
        <f t="shared" si="4"/>
        <v>[csra]775ライブリーFM</v>
      </c>
      <c r="B320" t="b">
        <v>0</v>
      </c>
      <c r="C320" t="s">
        <v>116</v>
      </c>
      <c r="D320" t="s">
        <v>54</v>
      </c>
      <c r="E320" t="s">
        <v>161</v>
      </c>
      <c r="F320" t="s">
        <v>806</v>
      </c>
      <c r="G320" t="s">
        <v>49</v>
      </c>
      <c r="H320" t="s">
        <v>841</v>
      </c>
      <c r="I320">
        <v>112275</v>
      </c>
    </row>
    <row r="321" spans="1:9">
      <c r="A321" t="str">
        <f t="shared" si="4"/>
        <v>[csra]FMぱるるん</v>
      </c>
      <c r="B321" t="b">
        <v>0</v>
      </c>
      <c r="C321" t="s">
        <v>116</v>
      </c>
      <c r="D321" t="s">
        <v>44</v>
      </c>
      <c r="E321" t="s">
        <v>162</v>
      </c>
      <c r="F321" t="s">
        <v>806</v>
      </c>
      <c r="G321" t="s">
        <v>42</v>
      </c>
      <c r="H321" t="s">
        <v>833</v>
      </c>
      <c r="I321">
        <v>82015</v>
      </c>
    </row>
    <row r="322" spans="1:9">
      <c r="A322" t="str">
        <f t="shared" si="4"/>
        <v>[csra]フラワーラジオ</v>
      </c>
      <c r="B322" t="b">
        <v>0</v>
      </c>
      <c r="C322" t="s">
        <v>116</v>
      </c>
      <c r="D322" t="s">
        <v>52</v>
      </c>
      <c r="E322" t="s">
        <v>163</v>
      </c>
      <c r="F322" t="s">
        <v>806</v>
      </c>
      <c r="G322" t="s">
        <v>49</v>
      </c>
      <c r="H322" t="s">
        <v>839</v>
      </c>
      <c r="I322">
        <v>112178</v>
      </c>
    </row>
    <row r="323" spans="1:9">
      <c r="A323" t="str">
        <f t="shared" ref="A323:A354" si="5">C323&amp;D323</f>
        <v>[csra]REDS WAVE</v>
      </c>
      <c r="B323" t="b">
        <v>0</v>
      </c>
      <c r="C323" t="s">
        <v>116</v>
      </c>
      <c r="D323" t="s">
        <v>50</v>
      </c>
      <c r="E323" t="s">
        <v>164</v>
      </c>
      <c r="F323" t="s">
        <v>806</v>
      </c>
      <c r="G323" t="s">
        <v>49</v>
      </c>
      <c r="H323" t="s">
        <v>837</v>
      </c>
      <c r="I323">
        <v>111007</v>
      </c>
    </row>
    <row r="324" spans="1:9">
      <c r="A324" t="str">
        <f t="shared" si="5"/>
        <v>[csra]ラヂオつくば</v>
      </c>
      <c r="B324" t="b">
        <v>1</v>
      </c>
      <c r="C324" t="s">
        <v>116</v>
      </c>
      <c r="D324" t="s">
        <v>165</v>
      </c>
      <c r="E324" t="s">
        <v>166</v>
      </c>
      <c r="F324" t="s">
        <v>806</v>
      </c>
      <c r="G324" t="s">
        <v>42</v>
      </c>
      <c r="H324" t="s">
        <v>1034</v>
      </c>
      <c r="I324">
        <v>82201</v>
      </c>
    </row>
    <row r="325" spans="1:9">
      <c r="A325" t="str">
        <f t="shared" si="5"/>
        <v>[csra]エフエムたちかわ</v>
      </c>
      <c r="B325" t="b">
        <v>1</v>
      </c>
      <c r="C325" t="s">
        <v>116</v>
      </c>
      <c r="D325" t="s">
        <v>167</v>
      </c>
      <c r="E325" t="s">
        <v>168</v>
      </c>
      <c r="F325" t="s">
        <v>806</v>
      </c>
      <c r="G325" t="s">
        <v>4</v>
      </c>
      <c r="H325" t="s">
        <v>848</v>
      </c>
      <c r="I325">
        <v>132021</v>
      </c>
    </row>
    <row r="326" spans="1:9">
      <c r="A326" t="str">
        <f t="shared" si="5"/>
        <v>[csra]かわさきFM</v>
      </c>
      <c r="B326" t="b">
        <v>0</v>
      </c>
      <c r="C326" t="s">
        <v>116</v>
      </c>
      <c r="D326" t="s">
        <v>63</v>
      </c>
      <c r="E326" t="s">
        <v>169</v>
      </c>
      <c r="F326" t="s">
        <v>806</v>
      </c>
      <c r="G326" t="s">
        <v>64</v>
      </c>
      <c r="H326" t="s">
        <v>850</v>
      </c>
      <c r="I326">
        <v>141305</v>
      </c>
    </row>
    <row r="327" spans="1:9">
      <c r="A327" t="str">
        <f t="shared" si="5"/>
        <v>[csra]FM戸塚</v>
      </c>
      <c r="B327" t="b">
        <v>1</v>
      </c>
      <c r="C327" t="s">
        <v>116</v>
      </c>
      <c r="D327" t="s">
        <v>170</v>
      </c>
      <c r="E327" t="s">
        <v>171</v>
      </c>
      <c r="F327" t="s">
        <v>806</v>
      </c>
      <c r="G327" t="s">
        <v>64</v>
      </c>
      <c r="H327" t="s">
        <v>851</v>
      </c>
      <c r="I327">
        <v>141003</v>
      </c>
    </row>
    <row r="328" spans="1:9">
      <c r="A328" t="str">
        <f t="shared" si="5"/>
        <v>[csra]調布FM</v>
      </c>
      <c r="B328" t="b">
        <v>0</v>
      </c>
      <c r="C328" t="s">
        <v>116</v>
      </c>
      <c r="D328" t="s">
        <v>59</v>
      </c>
      <c r="E328" t="s">
        <v>172</v>
      </c>
      <c r="F328" t="s">
        <v>806</v>
      </c>
      <c r="G328" t="s">
        <v>4</v>
      </c>
      <c r="H328" t="s">
        <v>846</v>
      </c>
      <c r="I328">
        <v>132080</v>
      </c>
    </row>
    <row r="329" spans="1:9">
      <c r="A329" t="str">
        <f t="shared" si="5"/>
        <v>[csra]かつしかFM</v>
      </c>
      <c r="B329" t="b">
        <v>0</v>
      </c>
      <c r="C329" t="s">
        <v>116</v>
      </c>
      <c r="D329" t="s">
        <v>173</v>
      </c>
      <c r="E329" t="s">
        <v>174</v>
      </c>
      <c r="F329" t="s">
        <v>806</v>
      </c>
      <c r="G329" t="s">
        <v>4</v>
      </c>
      <c r="H329" t="s">
        <v>1035</v>
      </c>
      <c r="I329">
        <v>131229</v>
      </c>
    </row>
    <row r="330" spans="1:9">
      <c r="A330" t="str">
        <f t="shared" si="5"/>
        <v>[csra]エフエムさがみ</v>
      </c>
      <c r="B330" t="b">
        <v>1</v>
      </c>
      <c r="C330" t="s">
        <v>116</v>
      </c>
      <c r="D330" t="s">
        <v>175</v>
      </c>
      <c r="E330" t="s">
        <v>176</v>
      </c>
      <c r="F330" t="s">
        <v>806</v>
      </c>
      <c r="G330" t="s">
        <v>64</v>
      </c>
      <c r="H330" t="s">
        <v>913</v>
      </c>
      <c r="I330">
        <v>141500</v>
      </c>
    </row>
    <row r="331" spans="1:9">
      <c r="A331" t="str">
        <f t="shared" si="5"/>
        <v>[csra]レインボータウンFM</v>
      </c>
      <c r="B331" t="b">
        <v>0</v>
      </c>
      <c r="C331" t="s">
        <v>116</v>
      </c>
      <c r="D331" t="s">
        <v>56</v>
      </c>
      <c r="E331" t="s">
        <v>177</v>
      </c>
      <c r="F331" t="s">
        <v>806</v>
      </c>
      <c r="G331" t="s">
        <v>4</v>
      </c>
      <c r="H331" t="s">
        <v>843</v>
      </c>
      <c r="I331">
        <v>131083</v>
      </c>
    </row>
    <row r="332" spans="1:9">
      <c r="A332" t="str">
        <f t="shared" si="5"/>
        <v>[csra]FM kaon</v>
      </c>
      <c r="B332" t="b">
        <v>1</v>
      </c>
      <c r="C332" t="s">
        <v>116</v>
      </c>
      <c r="D332" t="s">
        <v>178</v>
      </c>
      <c r="E332" t="s">
        <v>179</v>
      </c>
      <c r="F332" t="s">
        <v>806</v>
      </c>
      <c r="G332" t="s">
        <v>64</v>
      </c>
      <c r="H332" t="s">
        <v>852</v>
      </c>
      <c r="I332">
        <v>142158</v>
      </c>
    </row>
    <row r="333" spans="1:9">
      <c r="A333" t="str">
        <f t="shared" si="5"/>
        <v>[csra]エフエムEGAO</v>
      </c>
      <c r="B333" t="b">
        <v>0</v>
      </c>
      <c r="C333" t="s">
        <v>116</v>
      </c>
      <c r="D333" t="s">
        <v>74</v>
      </c>
      <c r="E333" t="s">
        <v>180</v>
      </c>
      <c r="F333" t="s">
        <v>804</v>
      </c>
      <c r="G333" t="s">
        <v>2</v>
      </c>
      <c r="H333" t="s">
        <v>857</v>
      </c>
      <c r="I333">
        <v>232025</v>
      </c>
    </row>
    <row r="334" spans="1:9">
      <c r="A334" t="str">
        <f t="shared" si="5"/>
        <v>[csra]FMおかざき</v>
      </c>
      <c r="B334" t="b">
        <v>1</v>
      </c>
      <c r="C334" t="s">
        <v>116</v>
      </c>
      <c r="D334" t="s">
        <v>181</v>
      </c>
      <c r="E334" t="s">
        <v>182</v>
      </c>
      <c r="F334" t="s">
        <v>804</v>
      </c>
      <c r="G334" t="s">
        <v>2</v>
      </c>
      <c r="H334" t="s">
        <v>857</v>
      </c>
      <c r="I334">
        <v>232025</v>
      </c>
    </row>
    <row r="335" spans="1:9">
      <c r="A335" t="str">
        <f t="shared" si="5"/>
        <v>[csra]あづみ野FM</v>
      </c>
      <c r="B335" t="b">
        <v>1</v>
      </c>
      <c r="C335" t="s">
        <v>116</v>
      </c>
      <c r="D335" t="s">
        <v>183</v>
      </c>
      <c r="E335" t="s">
        <v>184</v>
      </c>
      <c r="F335" t="s">
        <v>853</v>
      </c>
      <c r="G335" t="s">
        <v>185</v>
      </c>
      <c r="H335" t="s">
        <v>1036</v>
      </c>
      <c r="I335">
        <v>202207</v>
      </c>
    </row>
    <row r="336" spans="1:9">
      <c r="A336" t="str">
        <f t="shared" si="5"/>
        <v>[csra]京都三条ラジオカフェ</v>
      </c>
      <c r="B336" t="b">
        <v>0</v>
      </c>
      <c r="C336" t="s">
        <v>116</v>
      </c>
      <c r="D336" t="s">
        <v>79</v>
      </c>
      <c r="E336" t="s">
        <v>186</v>
      </c>
      <c r="F336" t="s">
        <v>858</v>
      </c>
      <c r="G336" t="s">
        <v>78</v>
      </c>
      <c r="H336" t="s">
        <v>860</v>
      </c>
      <c r="I336">
        <v>261009</v>
      </c>
    </row>
    <row r="337" spans="1:9">
      <c r="A337" t="str">
        <f t="shared" si="5"/>
        <v>[csra]FM MOOV KOBE</v>
      </c>
      <c r="B337" t="b">
        <v>1</v>
      </c>
      <c r="C337" t="s">
        <v>116</v>
      </c>
      <c r="D337" t="s">
        <v>187</v>
      </c>
      <c r="E337" t="s">
        <v>188</v>
      </c>
      <c r="F337" t="s">
        <v>858</v>
      </c>
      <c r="G337" t="s">
        <v>83</v>
      </c>
      <c r="H337" t="s">
        <v>1037</v>
      </c>
      <c r="I337">
        <v>281000</v>
      </c>
    </row>
    <row r="338" spans="1:9">
      <c r="A338" t="str">
        <f t="shared" si="5"/>
        <v>[csra]805たんば</v>
      </c>
      <c r="B338" t="b">
        <v>0</v>
      </c>
      <c r="C338" t="s">
        <v>116</v>
      </c>
      <c r="D338" t="s">
        <v>189</v>
      </c>
      <c r="E338" t="s">
        <v>190</v>
      </c>
      <c r="F338" t="s">
        <v>858</v>
      </c>
      <c r="G338" t="s">
        <v>83</v>
      </c>
      <c r="H338" t="s">
        <v>1038</v>
      </c>
      <c r="I338">
        <v>282235</v>
      </c>
    </row>
    <row r="339" spans="1:9">
      <c r="A339" t="str">
        <f t="shared" si="5"/>
        <v>[csra]RADIO MIX KYOTO</v>
      </c>
      <c r="B339" t="b">
        <v>1</v>
      </c>
      <c r="C339" t="s">
        <v>116</v>
      </c>
      <c r="D339" t="s">
        <v>191</v>
      </c>
      <c r="E339" t="s">
        <v>192</v>
      </c>
      <c r="F339" t="s">
        <v>858</v>
      </c>
      <c r="G339" t="s">
        <v>78</v>
      </c>
      <c r="H339" t="s">
        <v>860</v>
      </c>
      <c r="I339">
        <v>261009</v>
      </c>
    </row>
    <row r="340" spans="1:9">
      <c r="A340" t="str">
        <f t="shared" si="5"/>
        <v>[csra]FM丹波</v>
      </c>
      <c r="B340" t="b">
        <v>1</v>
      </c>
      <c r="C340" t="s">
        <v>116</v>
      </c>
      <c r="D340" t="s">
        <v>193</v>
      </c>
      <c r="E340" t="s">
        <v>194</v>
      </c>
      <c r="F340" t="s">
        <v>858</v>
      </c>
      <c r="G340" t="s">
        <v>78</v>
      </c>
      <c r="H340" t="s">
        <v>1039</v>
      </c>
      <c r="I340">
        <v>262013</v>
      </c>
    </row>
    <row r="341" spans="1:9">
      <c r="A341" t="str">
        <f t="shared" si="5"/>
        <v>[csra]エフエムわいわい</v>
      </c>
      <c r="B341" t="b">
        <v>1</v>
      </c>
      <c r="C341" t="s">
        <v>116</v>
      </c>
      <c r="D341" t="s">
        <v>195</v>
      </c>
      <c r="E341" t="s">
        <v>196</v>
      </c>
      <c r="F341" t="s">
        <v>858</v>
      </c>
      <c r="G341" t="s">
        <v>83</v>
      </c>
      <c r="H341" t="s">
        <v>1037</v>
      </c>
      <c r="I341">
        <v>281000</v>
      </c>
    </row>
    <row r="342" spans="1:9">
      <c r="A342" t="str">
        <f t="shared" si="5"/>
        <v>[csra]FMジャングル</v>
      </c>
      <c r="B342" t="b">
        <v>1</v>
      </c>
      <c r="C342" t="s">
        <v>116</v>
      </c>
      <c r="D342" t="s">
        <v>197</v>
      </c>
      <c r="E342" t="s">
        <v>198</v>
      </c>
      <c r="F342" t="s">
        <v>858</v>
      </c>
      <c r="G342" t="s">
        <v>83</v>
      </c>
      <c r="H342" t="s">
        <v>863</v>
      </c>
      <c r="I342">
        <v>282090</v>
      </c>
    </row>
    <row r="343" spans="1:9">
      <c r="A343" t="str">
        <f t="shared" si="5"/>
        <v>[csra]BAN-BANラジオ</v>
      </c>
      <c r="B343" t="b">
        <v>0</v>
      </c>
      <c r="C343" t="s">
        <v>116</v>
      </c>
      <c r="D343" t="s">
        <v>82</v>
      </c>
      <c r="E343" t="s">
        <v>199</v>
      </c>
      <c r="F343" t="s">
        <v>858</v>
      </c>
      <c r="G343" t="s">
        <v>83</v>
      </c>
      <c r="H343" t="s">
        <v>862</v>
      </c>
      <c r="I343">
        <v>282103</v>
      </c>
    </row>
    <row r="344" spans="1:9">
      <c r="A344" t="str">
        <f t="shared" si="5"/>
        <v>[csra]FMはしもと</v>
      </c>
      <c r="B344" t="b">
        <v>0</v>
      </c>
      <c r="C344" t="s">
        <v>116</v>
      </c>
      <c r="D344" t="s">
        <v>200</v>
      </c>
      <c r="E344" t="s">
        <v>201</v>
      </c>
      <c r="F344" t="s">
        <v>858</v>
      </c>
      <c r="G344" t="s">
        <v>202</v>
      </c>
      <c r="H344" t="s">
        <v>1006</v>
      </c>
      <c r="I344">
        <v>302031</v>
      </c>
    </row>
    <row r="345" spans="1:9">
      <c r="A345" t="str">
        <f t="shared" si="5"/>
        <v>[csra]FM SUN</v>
      </c>
      <c r="B345" t="b">
        <v>0</v>
      </c>
      <c r="C345" t="s">
        <v>116</v>
      </c>
      <c r="D345" t="s">
        <v>91</v>
      </c>
      <c r="E345" t="s">
        <v>203</v>
      </c>
      <c r="F345" t="s">
        <v>866</v>
      </c>
      <c r="G345" t="s">
        <v>90</v>
      </c>
      <c r="H345" t="s">
        <v>869</v>
      </c>
      <c r="I345">
        <v>372030</v>
      </c>
    </row>
    <row r="346" spans="1:9">
      <c r="A346" t="str">
        <f t="shared" si="5"/>
        <v>[csra]DARAZ FM</v>
      </c>
      <c r="B346" t="b">
        <v>0</v>
      </c>
      <c r="C346" t="s">
        <v>116</v>
      </c>
      <c r="D346" t="s">
        <v>85</v>
      </c>
      <c r="E346" t="s">
        <v>204</v>
      </c>
      <c r="F346" t="s">
        <v>864</v>
      </c>
      <c r="G346" t="s">
        <v>86</v>
      </c>
      <c r="H346" t="s">
        <v>865</v>
      </c>
      <c r="I346">
        <v>312029</v>
      </c>
    </row>
    <row r="347" spans="1:9">
      <c r="A347" t="str">
        <f t="shared" si="5"/>
        <v>[csra]FM高松</v>
      </c>
      <c r="B347" t="b">
        <v>1</v>
      </c>
      <c r="C347" t="s">
        <v>116</v>
      </c>
      <c r="D347" t="s">
        <v>205</v>
      </c>
      <c r="E347" t="s">
        <v>206</v>
      </c>
      <c r="F347" t="s">
        <v>866</v>
      </c>
      <c r="G347" t="s">
        <v>90</v>
      </c>
      <c r="H347" t="s">
        <v>868</v>
      </c>
      <c r="I347">
        <v>372013</v>
      </c>
    </row>
    <row r="348" spans="1:9">
      <c r="A348" t="str">
        <f t="shared" si="5"/>
        <v>[csra]FMびざん</v>
      </c>
      <c r="B348" t="b">
        <v>0</v>
      </c>
      <c r="C348" t="s">
        <v>116</v>
      </c>
      <c r="D348" t="s">
        <v>87</v>
      </c>
      <c r="E348" t="s">
        <v>207</v>
      </c>
      <c r="F348" t="s">
        <v>866</v>
      </c>
      <c r="G348" t="s">
        <v>88</v>
      </c>
      <c r="H348" t="s">
        <v>867</v>
      </c>
      <c r="I348">
        <v>362018</v>
      </c>
    </row>
    <row r="349" spans="1:9">
      <c r="A349" t="str">
        <f t="shared" si="5"/>
        <v>[csra]AIR STATION HIBIKI</v>
      </c>
      <c r="B349" t="b">
        <v>0</v>
      </c>
      <c r="C349" t="s">
        <v>116</v>
      </c>
      <c r="D349" t="s">
        <v>92</v>
      </c>
      <c r="E349" t="s">
        <v>208</v>
      </c>
      <c r="F349" t="s">
        <v>870</v>
      </c>
      <c r="G349" t="s">
        <v>93</v>
      </c>
      <c r="H349" t="s">
        <v>871</v>
      </c>
      <c r="I349">
        <v>401005</v>
      </c>
    </row>
    <row r="350" spans="1:9">
      <c r="A350" t="str">
        <f t="shared" si="5"/>
        <v>[csra]FMくめじま</v>
      </c>
      <c r="B350" t="b">
        <v>0</v>
      </c>
      <c r="C350" t="s">
        <v>116</v>
      </c>
      <c r="D350" t="s">
        <v>209</v>
      </c>
      <c r="E350" t="s">
        <v>210</v>
      </c>
      <c r="F350" t="s">
        <v>870</v>
      </c>
      <c r="G350" t="s">
        <v>103</v>
      </c>
      <c r="H350" t="s">
        <v>946</v>
      </c>
      <c r="I350">
        <v>473618</v>
      </c>
    </row>
    <row r="351" spans="1:9">
      <c r="A351" t="str">
        <f t="shared" si="5"/>
        <v>[csra]FMのべおか</v>
      </c>
      <c r="B351" t="b">
        <v>0</v>
      </c>
      <c r="C351" t="s">
        <v>116</v>
      </c>
      <c r="D351" t="s">
        <v>96</v>
      </c>
      <c r="E351" t="s">
        <v>211</v>
      </c>
      <c r="F351" t="s">
        <v>870</v>
      </c>
      <c r="G351" t="s">
        <v>97</v>
      </c>
      <c r="H351" t="s">
        <v>874</v>
      </c>
      <c r="I351">
        <v>452033</v>
      </c>
    </row>
    <row r="352" spans="1:9">
      <c r="A352" t="str">
        <f t="shared" si="5"/>
        <v>[csra]FMぎんが</v>
      </c>
      <c r="B352" t="b">
        <v>0</v>
      </c>
      <c r="C352" t="s">
        <v>116</v>
      </c>
      <c r="D352" t="s">
        <v>212</v>
      </c>
      <c r="E352" t="s">
        <v>213</v>
      </c>
      <c r="F352" t="s">
        <v>870</v>
      </c>
      <c r="G352" t="s">
        <v>99</v>
      </c>
      <c r="H352" t="s">
        <v>943</v>
      </c>
      <c r="I352">
        <v>462012</v>
      </c>
    </row>
    <row r="353" spans="1:9">
      <c r="A353" t="str">
        <f t="shared" si="5"/>
        <v>[csra]FMよなばる</v>
      </c>
      <c r="B353" t="b">
        <v>0</v>
      </c>
      <c r="C353" t="s">
        <v>116</v>
      </c>
      <c r="D353" t="s">
        <v>110</v>
      </c>
      <c r="E353" t="s">
        <v>214</v>
      </c>
      <c r="F353" t="s">
        <v>870</v>
      </c>
      <c r="G353" t="s">
        <v>103</v>
      </c>
      <c r="H353" t="s">
        <v>884</v>
      </c>
      <c r="I353">
        <v>473481</v>
      </c>
    </row>
    <row r="354" spans="1:9">
      <c r="A354" t="str">
        <f t="shared" si="5"/>
        <v>[csra]あまみFM</v>
      </c>
      <c r="B354" t="b">
        <v>1</v>
      </c>
      <c r="C354" t="s">
        <v>116</v>
      </c>
      <c r="D354" t="s">
        <v>215</v>
      </c>
      <c r="E354" t="s">
        <v>216</v>
      </c>
      <c r="F354" t="s">
        <v>870</v>
      </c>
      <c r="G354" t="s">
        <v>99</v>
      </c>
      <c r="H354" t="s">
        <v>876</v>
      </c>
      <c r="I354">
        <v>462225</v>
      </c>
    </row>
    <row r="355" spans="1:9">
      <c r="A355" t="str">
        <f t="shared" ref="A355:A380" si="6">C355&amp;D355</f>
        <v>[csra]FMしまばら</v>
      </c>
      <c r="B355" t="b">
        <v>0</v>
      </c>
      <c r="C355" t="s">
        <v>116</v>
      </c>
      <c r="D355" t="s">
        <v>217</v>
      </c>
      <c r="E355" t="s">
        <v>218</v>
      </c>
      <c r="F355" t="s">
        <v>870</v>
      </c>
      <c r="G355" t="s">
        <v>219</v>
      </c>
      <c r="H355" t="s">
        <v>936</v>
      </c>
      <c r="I355">
        <v>422037</v>
      </c>
    </row>
    <row r="356" spans="1:9">
      <c r="A356" t="str">
        <f t="shared" si="6"/>
        <v>[csra]スターコーンFM</v>
      </c>
      <c r="B356" t="b">
        <v>1</v>
      </c>
      <c r="C356" t="s">
        <v>116</v>
      </c>
      <c r="D356" t="s">
        <v>220</v>
      </c>
      <c r="E356" t="s">
        <v>221</v>
      </c>
      <c r="F356" t="s">
        <v>870</v>
      </c>
      <c r="G356" t="s">
        <v>93</v>
      </c>
      <c r="H356" t="s">
        <v>1040</v>
      </c>
      <c r="I356">
        <v>406473</v>
      </c>
    </row>
    <row r="357" spans="1:9">
      <c r="A357" t="str">
        <f t="shared" si="6"/>
        <v>[csra]FM21</v>
      </c>
      <c r="B357" t="b">
        <v>0</v>
      </c>
      <c r="C357" t="s">
        <v>116</v>
      </c>
      <c r="D357" t="s">
        <v>222</v>
      </c>
      <c r="E357" t="s">
        <v>223</v>
      </c>
      <c r="F357" t="s">
        <v>870</v>
      </c>
      <c r="G357" t="s">
        <v>103</v>
      </c>
      <c r="H357" t="s">
        <v>947</v>
      </c>
      <c r="I357">
        <v>472085</v>
      </c>
    </row>
    <row r="358" spans="1:9">
      <c r="A358" t="str">
        <f t="shared" si="6"/>
        <v>[csra]FMレキオ</v>
      </c>
      <c r="B358" t="b">
        <v>0</v>
      </c>
      <c r="C358" t="s">
        <v>116</v>
      </c>
      <c r="D358" t="s">
        <v>224</v>
      </c>
      <c r="E358" t="s">
        <v>225</v>
      </c>
      <c r="F358" t="s">
        <v>870</v>
      </c>
      <c r="G358" t="s">
        <v>103</v>
      </c>
      <c r="H358" t="s">
        <v>883</v>
      </c>
      <c r="I358">
        <v>472018</v>
      </c>
    </row>
    <row r="359" spans="1:9">
      <c r="A359" t="str">
        <f t="shared" si="6"/>
        <v>[csra]コミュニティラジオ天神</v>
      </c>
      <c r="B359" t="b">
        <v>1</v>
      </c>
      <c r="C359" t="s">
        <v>116</v>
      </c>
      <c r="D359" t="s">
        <v>226</v>
      </c>
      <c r="E359" t="s">
        <v>227</v>
      </c>
      <c r="F359" t="s">
        <v>870</v>
      </c>
      <c r="G359" t="s">
        <v>93</v>
      </c>
      <c r="H359" t="s">
        <v>872</v>
      </c>
      <c r="I359">
        <v>401307</v>
      </c>
    </row>
    <row r="360" spans="1:9">
      <c r="A360" t="str">
        <f t="shared" si="6"/>
        <v>[csra]FMなんじょう</v>
      </c>
      <c r="B360" t="b">
        <v>1</v>
      </c>
      <c r="C360" t="s">
        <v>116</v>
      </c>
      <c r="D360" t="s">
        <v>228</v>
      </c>
      <c r="E360" t="s">
        <v>229</v>
      </c>
      <c r="F360" t="s">
        <v>870</v>
      </c>
      <c r="G360" t="s">
        <v>103</v>
      </c>
      <c r="H360" t="s">
        <v>1041</v>
      </c>
      <c r="I360">
        <v>472158</v>
      </c>
    </row>
    <row r="361" spans="1:9">
      <c r="A361" t="str">
        <f t="shared" si="6"/>
        <v>[csra]FMもとぶ</v>
      </c>
      <c r="B361" t="b">
        <v>0</v>
      </c>
      <c r="C361" t="s">
        <v>116</v>
      </c>
      <c r="D361" t="s">
        <v>115</v>
      </c>
      <c r="E361" t="s">
        <v>230</v>
      </c>
      <c r="F361" t="s">
        <v>870</v>
      </c>
      <c r="G361" t="s">
        <v>103</v>
      </c>
      <c r="H361" t="s">
        <v>945</v>
      </c>
      <c r="I361">
        <v>473081</v>
      </c>
    </row>
    <row r="362" spans="1:9">
      <c r="A362" t="str">
        <f t="shared" si="6"/>
        <v>[nhkr]NHKラジオ第1(札幌)</v>
      </c>
      <c r="B362" t="b">
        <v>1</v>
      </c>
      <c r="C362" t="s">
        <v>566</v>
      </c>
      <c r="D362" t="s">
        <v>567</v>
      </c>
      <c r="E362" t="s">
        <v>568</v>
      </c>
      <c r="F362" t="s">
        <v>6</v>
      </c>
      <c r="H362" t="s">
        <v>813</v>
      </c>
      <c r="I362">
        <v>11002</v>
      </c>
    </row>
    <row r="363" spans="1:9">
      <c r="A363" t="str">
        <f t="shared" si="6"/>
        <v>[nhkr]NHKラジオ第2</v>
      </c>
      <c r="B363" t="b">
        <v>1</v>
      </c>
      <c r="C363" t="s">
        <v>566</v>
      </c>
      <c r="D363" t="s">
        <v>569</v>
      </c>
      <c r="E363" t="s">
        <v>568</v>
      </c>
      <c r="F363" t="s">
        <v>6</v>
      </c>
      <c r="H363" t="s">
        <v>813</v>
      </c>
      <c r="I363">
        <v>11002</v>
      </c>
    </row>
    <row r="364" spans="1:9">
      <c r="A364" t="str">
        <f t="shared" si="6"/>
        <v>[nhkr]NHK-FM(札幌)</v>
      </c>
      <c r="B364" t="b">
        <v>1</v>
      </c>
      <c r="C364" t="s">
        <v>566</v>
      </c>
      <c r="D364" t="s">
        <v>570</v>
      </c>
      <c r="E364" t="s">
        <v>568</v>
      </c>
      <c r="F364" t="s">
        <v>6</v>
      </c>
      <c r="H364" t="s">
        <v>813</v>
      </c>
      <c r="I364">
        <v>11002</v>
      </c>
    </row>
    <row r="365" spans="1:9">
      <c r="A365" t="str">
        <f t="shared" si="6"/>
        <v>[nhkr]NHKラジオ第1(仙台)</v>
      </c>
      <c r="B365" t="b">
        <v>1</v>
      </c>
      <c r="C365" t="s">
        <v>566</v>
      </c>
      <c r="D365" t="s">
        <v>571</v>
      </c>
      <c r="E365" t="s">
        <v>568</v>
      </c>
      <c r="F365" t="s">
        <v>816</v>
      </c>
      <c r="H365" t="s">
        <v>822</v>
      </c>
      <c r="I365">
        <v>41009</v>
      </c>
    </row>
    <row r="366" spans="1:9">
      <c r="A366" t="str">
        <f t="shared" si="6"/>
        <v>[nhkr]NHKラジオ第2</v>
      </c>
      <c r="B366" t="b">
        <v>1</v>
      </c>
      <c r="C366" t="s">
        <v>566</v>
      </c>
      <c r="D366" t="s">
        <v>569</v>
      </c>
      <c r="E366" t="s">
        <v>568</v>
      </c>
      <c r="F366" t="s">
        <v>816</v>
      </c>
      <c r="H366" t="s">
        <v>822</v>
      </c>
      <c r="I366">
        <v>41009</v>
      </c>
    </row>
    <row r="367" spans="1:9">
      <c r="A367" t="str">
        <f t="shared" si="6"/>
        <v>[nhkr]NHK-FM(仙台)</v>
      </c>
      <c r="B367" t="b">
        <v>1</v>
      </c>
      <c r="C367" t="s">
        <v>566</v>
      </c>
      <c r="D367" t="s">
        <v>572</v>
      </c>
      <c r="E367" t="s">
        <v>568</v>
      </c>
      <c r="F367" t="s">
        <v>816</v>
      </c>
      <c r="H367" t="s">
        <v>822</v>
      </c>
      <c r="I367">
        <v>41009</v>
      </c>
    </row>
    <row r="368" spans="1:9">
      <c r="A368" t="str">
        <f t="shared" si="6"/>
        <v>[nhkr]NHKラジオ第1(東京)</v>
      </c>
      <c r="B368" t="b">
        <v>1</v>
      </c>
      <c r="C368" t="s">
        <v>566</v>
      </c>
      <c r="D368" t="s">
        <v>573</v>
      </c>
      <c r="E368" t="s">
        <v>568</v>
      </c>
      <c r="F368" t="s">
        <v>806</v>
      </c>
      <c r="H368" t="s">
        <v>1042</v>
      </c>
      <c r="I368">
        <v>131130</v>
      </c>
    </row>
    <row r="369" spans="1:9">
      <c r="A369" t="str">
        <f t="shared" si="6"/>
        <v>[nhkr]NHKラジオ第2</v>
      </c>
      <c r="B369" t="b">
        <v>1</v>
      </c>
      <c r="C369" t="s">
        <v>566</v>
      </c>
      <c r="D369" t="s">
        <v>569</v>
      </c>
      <c r="E369" t="s">
        <v>568</v>
      </c>
      <c r="F369" t="s">
        <v>806</v>
      </c>
      <c r="H369" t="s">
        <v>1042</v>
      </c>
      <c r="I369">
        <v>131130</v>
      </c>
    </row>
    <row r="370" spans="1:9">
      <c r="A370" t="str">
        <f t="shared" si="6"/>
        <v>[nhkr]NHK-FM(東京)</v>
      </c>
      <c r="B370" t="b">
        <v>1</v>
      </c>
      <c r="C370" t="s">
        <v>566</v>
      </c>
      <c r="D370" t="s">
        <v>574</v>
      </c>
      <c r="E370" t="s">
        <v>568</v>
      </c>
      <c r="F370" t="s">
        <v>806</v>
      </c>
      <c r="H370" t="s">
        <v>1042</v>
      </c>
      <c r="I370">
        <v>131130</v>
      </c>
    </row>
    <row r="371" spans="1:9">
      <c r="A371" t="str">
        <f t="shared" si="6"/>
        <v>[nhkr]NHKラジオ第1(名古屋)</v>
      </c>
      <c r="B371" t="b">
        <v>1</v>
      </c>
      <c r="C371" t="s">
        <v>566</v>
      </c>
      <c r="D371" t="s">
        <v>575</v>
      </c>
      <c r="E371" t="s">
        <v>568</v>
      </c>
      <c r="F371" t="s">
        <v>804</v>
      </c>
      <c r="H371" t="s">
        <v>805</v>
      </c>
      <c r="I371">
        <v>231002</v>
      </c>
    </row>
    <row r="372" spans="1:9">
      <c r="A372" t="str">
        <f t="shared" si="6"/>
        <v>[nhkr]NHKラジオ第2</v>
      </c>
      <c r="B372" t="b">
        <v>1</v>
      </c>
      <c r="C372" t="s">
        <v>566</v>
      </c>
      <c r="D372" t="s">
        <v>569</v>
      </c>
      <c r="E372" t="s">
        <v>568</v>
      </c>
      <c r="F372" t="s">
        <v>804</v>
      </c>
      <c r="H372" t="s">
        <v>805</v>
      </c>
      <c r="I372">
        <v>231002</v>
      </c>
    </row>
    <row r="373" spans="1:9">
      <c r="A373" t="str">
        <f t="shared" si="6"/>
        <v>[nhkr]NHK-FM(名古屋)</v>
      </c>
      <c r="B373" t="b">
        <v>1</v>
      </c>
      <c r="C373" t="s">
        <v>566</v>
      </c>
      <c r="D373" t="s">
        <v>576</v>
      </c>
      <c r="E373" t="s">
        <v>568</v>
      </c>
      <c r="F373" t="s">
        <v>804</v>
      </c>
      <c r="H373" t="s">
        <v>805</v>
      </c>
      <c r="I373">
        <v>231002</v>
      </c>
    </row>
    <row r="374" spans="1:9">
      <c r="A374" t="str">
        <f t="shared" si="6"/>
        <v>[nhkr]NHKラジオ第1(大阪)</v>
      </c>
      <c r="B374" t="b">
        <v>1</v>
      </c>
      <c r="C374" t="s">
        <v>566</v>
      </c>
      <c r="D374" t="s">
        <v>577</v>
      </c>
      <c r="E374" t="s">
        <v>568</v>
      </c>
      <c r="F374" t="s">
        <v>858</v>
      </c>
      <c r="H374" t="s">
        <v>917</v>
      </c>
      <c r="I374">
        <v>271004</v>
      </c>
    </row>
    <row r="375" spans="1:9">
      <c r="A375" t="str">
        <f t="shared" si="6"/>
        <v>[nhkr]NHKラジオ第2</v>
      </c>
      <c r="B375" t="b">
        <v>1</v>
      </c>
      <c r="C375" t="s">
        <v>566</v>
      </c>
      <c r="D375" t="s">
        <v>569</v>
      </c>
      <c r="E375" t="s">
        <v>568</v>
      </c>
      <c r="F375" t="s">
        <v>858</v>
      </c>
      <c r="H375" t="s">
        <v>917</v>
      </c>
      <c r="I375">
        <v>271004</v>
      </c>
    </row>
    <row r="376" spans="1:9">
      <c r="A376" t="str">
        <f t="shared" si="6"/>
        <v>[nhkr]NHK-FM(大阪)</v>
      </c>
      <c r="B376" t="b">
        <v>1</v>
      </c>
      <c r="C376" t="s">
        <v>566</v>
      </c>
      <c r="D376" t="s">
        <v>578</v>
      </c>
      <c r="E376" t="s">
        <v>568</v>
      </c>
      <c r="F376" t="s">
        <v>858</v>
      </c>
      <c r="H376" t="s">
        <v>917</v>
      </c>
      <c r="I376">
        <v>271004</v>
      </c>
    </row>
    <row r="377" spans="1:9">
      <c r="A377" t="str">
        <f t="shared" si="6"/>
        <v>[nhkr]NHKラジオ第1(広島)</v>
      </c>
      <c r="B377" t="b">
        <v>1</v>
      </c>
      <c r="C377" t="s">
        <v>566</v>
      </c>
      <c r="D377" t="s">
        <v>579</v>
      </c>
      <c r="E377" t="s">
        <v>568</v>
      </c>
      <c r="F377" t="s">
        <v>864</v>
      </c>
      <c r="H377" t="s">
        <v>1010</v>
      </c>
      <c r="I377">
        <v>341002</v>
      </c>
    </row>
    <row r="378" spans="1:9">
      <c r="A378" t="str">
        <f t="shared" si="6"/>
        <v>[nhkr]NHKラジオ第2</v>
      </c>
      <c r="B378" t="b">
        <v>1</v>
      </c>
      <c r="C378" t="s">
        <v>566</v>
      </c>
      <c r="D378" t="s">
        <v>569</v>
      </c>
      <c r="E378" t="s">
        <v>568</v>
      </c>
      <c r="F378" t="s">
        <v>864</v>
      </c>
      <c r="H378" t="s">
        <v>1010</v>
      </c>
      <c r="I378">
        <v>341002</v>
      </c>
    </row>
    <row r="379" spans="1:9">
      <c r="A379" t="str">
        <f t="shared" si="6"/>
        <v>[nhkr]NHK-FM(広島)</v>
      </c>
      <c r="B379" t="b">
        <v>1</v>
      </c>
      <c r="C379" t="s">
        <v>566</v>
      </c>
      <c r="D379" t="s">
        <v>580</v>
      </c>
      <c r="E379" t="s">
        <v>568</v>
      </c>
      <c r="F379" t="s">
        <v>864</v>
      </c>
      <c r="H379" t="s">
        <v>1010</v>
      </c>
      <c r="I379">
        <v>341002</v>
      </c>
    </row>
    <row r="380" spans="1:9">
      <c r="A380" t="str">
        <f t="shared" si="6"/>
        <v>[nhkr]NHKラジオ第1(松山)</v>
      </c>
      <c r="B380" t="b">
        <v>1</v>
      </c>
      <c r="C380" t="s">
        <v>566</v>
      </c>
      <c r="D380" t="s">
        <v>581</v>
      </c>
      <c r="E380" t="s">
        <v>568</v>
      </c>
      <c r="F380" t="s">
        <v>866</v>
      </c>
      <c r="H380" t="s">
        <v>1043</v>
      </c>
      <c r="I380">
        <v>382019</v>
      </c>
    </row>
    <row r="381" spans="1:9">
      <c r="A381" t="str">
        <f t="shared" ref="A381:A444" si="7">C381&amp;D381</f>
        <v>[nhkr]NHKラジオ第2</v>
      </c>
      <c r="B381" t="b">
        <v>1</v>
      </c>
      <c r="C381" t="s">
        <v>566</v>
      </c>
      <c r="D381" t="s">
        <v>569</v>
      </c>
      <c r="E381" t="s">
        <v>568</v>
      </c>
      <c r="F381" t="s">
        <v>866</v>
      </c>
      <c r="H381" t="s">
        <v>1043</v>
      </c>
      <c r="I381">
        <v>382019</v>
      </c>
    </row>
    <row r="382" spans="1:9">
      <c r="A382" t="str">
        <f t="shared" si="7"/>
        <v>[nhkr]NHK-FM(松山)</v>
      </c>
      <c r="B382" t="b">
        <v>1</v>
      </c>
      <c r="C382" t="s">
        <v>566</v>
      </c>
      <c r="D382" t="s">
        <v>582</v>
      </c>
      <c r="E382" t="s">
        <v>568</v>
      </c>
      <c r="F382" t="s">
        <v>866</v>
      </c>
      <c r="H382" t="s">
        <v>1043</v>
      </c>
      <c r="I382">
        <v>382019</v>
      </c>
    </row>
    <row r="383" spans="1:9">
      <c r="A383" t="str">
        <f t="shared" si="7"/>
        <v>[nhkr]NHKラジオ第1(福岡)</v>
      </c>
      <c r="B383" t="b">
        <v>1</v>
      </c>
      <c r="C383" t="s">
        <v>566</v>
      </c>
      <c r="D383" t="s">
        <v>583</v>
      </c>
      <c r="E383" t="s">
        <v>568</v>
      </c>
      <c r="F383" t="s">
        <v>870</v>
      </c>
      <c r="H383" t="s">
        <v>872</v>
      </c>
      <c r="I383">
        <v>401307</v>
      </c>
    </row>
    <row r="384" spans="1:9">
      <c r="A384" t="str">
        <f t="shared" si="7"/>
        <v>[nhkr]NHKラジオ第2</v>
      </c>
      <c r="B384" t="b">
        <v>1</v>
      </c>
      <c r="C384" t="s">
        <v>566</v>
      </c>
      <c r="D384" t="s">
        <v>569</v>
      </c>
      <c r="E384" t="s">
        <v>568</v>
      </c>
      <c r="F384" t="s">
        <v>870</v>
      </c>
      <c r="H384" t="s">
        <v>872</v>
      </c>
      <c r="I384">
        <v>401307</v>
      </c>
    </row>
    <row r="385" spans="1:9">
      <c r="A385" t="str">
        <f t="shared" si="7"/>
        <v>[nhkr]NHK-FM(福岡)</v>
      </c>
      <c r="B385" t="b">
        <v>1</v>
      </c>
      <c r="C385" t="s">
        <v>566</v>
      </c>
      <c r="D385" t="s">
        <v>584</v>
      </c>
      <c r="E385" t="s">
        <v>568</v>
      </c>
      <c r="F385" t="s">
        <v>870</v>
      </c>
      <c r="H385" t="s">
        <v>872</v>
      </c>
      <c r="I385">
        <v>401307</v>
      </c>
    </row>
    <row r="386" spans="1:9">
      <c r="A386" t="str">
        <f t="shared" si="7"/>
        <v>[radk]HBCラジオ</v>
      </c>
      <c r="B386" t="b">
        <v>1</v>
      </c>
      <c r="C386" t="s">
        <v>585</v>
      </c>
      <c r="D386" t="s">
        <v>586</v>
      </c>
      <c r="E386" t="s">
        <v>587</v>
      </c>
      <c r="F386" t="s">
        <v>6</v>
      </c>
      <c r="G386" t="s">
        <v>6</v>
      </c>
      <c r="H386" t="s">
        <v>790</v>
      </c>
      <c r="I386">
        <v>10006</v>
      </c>
    </row>
    <row r="387" spans="1:9">
      <c r="A387" t="str">
        <f t="shared" si="7"/>
        <v>[radk]STVラジオ</v>
      </c>
      <c r="B387" t="b">
        <v>1</v>
      </c>
      <c r="C387" t="s">
        <v>585</v>
      </c>
      <c r="D387" t="s">
        <v>588</v>
      </c>
      <c r="E387" t="s">
        <v>589</v>
      </c>
      <c r="F387" t="s">
        <v>6</v>
      </c>
      <c r="G387" t="s">
        <v>6</v>
      </c>
      <c r="H387" t="s">
        <v>790</v>
      </c>
      <c r="I387">
        <v>10006</v>
      </c>
    </row>
    <row r="388" spans="1:9">
      <c r="A388" t="str">
        <f t="shared" si="7"/>
        <v>[radk]ラジオNIKKEI第1</v>
      </c>
      <c r="B388" t="b">
        <v>1</v>
      </c>
      <c r="C388" t="s">
        <v>585</v>
      </c>
      <c r="D388" t="s">
        <v>590</v>
      </c>
      <c r="E388" t="s">
        <v>591</v>
      </c>
      <c r="F388" t="s">
        <v>6</v>
      </c>
      <c r="G388" t="s">
        <v>6</v>
      </c>
      <c r="H388" t="s">
        <v>790</v>
      </c>
      <c r="I388">
        <v>10006</v>
      </c>
    </row>
    <row r="389" spans="1:9">
      <c r="A389" t="str">
        <f t="shared" si="7"/>
        <v>[radk]ラジオNIKKEI第2</v>
      </c>
      <c r="B389" t="b">
        <v>1</v>
      </c>
      <c r="C389" t="s">
        <v>585</v>
      </c>
      <c r="D389" t="s">
        <v>592</v>
      </c>
      <c r="E389" t="s">
        <v>593</v>
      </c>
      <c r="F389" t="s">
        <v>6</v>
      </c>
      <c r="G389" t="s">
        <v>6</v>
      </c>
      <c r="H389" t="s">
        <v>790</v>
      </c>
      <c r="I389">
        <v>10006</v>
      </c>
    </row>
    <row r="390" spans="1:9">
      <c r="A390" t="str">
        <f t="shared" si="7"/>
        <v>[radk]AIR-G'(FM北海道)</v>
      </c>
      <c r="B390" t="b">
        <v>1</v>
      </c>
      <c r="C390" t="s">
        <v>585</v>
      </c>
      <c r="D390" t="s">
        <v>594</v>
      </c>
      <c r="E390" t="s">
        <v>595</v>
      </c>
      <c r="F390" t="s">
        <v>6</v>
      </c>
      <c r="G390" t="s">
        <v>6</v>
      </c>
      <c r="H390" t="s">
        <v>790</v>
      </c>
      <c r="I390">
        <v>10006</v>
      </c>
    </row>
    <row r="391" spans="1:9">
      <c r="A391" t="str">
        <f t="shared" si="7"/>
        <v>[radk]FM NORTH WAVE</v>
      </c>
      <c r="B391" t="b">
        <v>1</v>
      </c>
      <c r="C391" t="s">
        <v>585</v>
      </c>
      <c r="D391" t="s">
        <v>596</v>
      </c>
      <c r="E391" t="s">
        <v>597</v>
      </c>
      <c r="F391" t="s">
        <v>6</v>
      </c>
      <c r="G391" t="s">
        <v>6</v>
      </c>
      <c r="H391" t="s">
        <v>790</v>
      </c>
      <c r="I391">
        <v>10006</v>
      </c>
    </row>
    <row r="392" spans="1:9">
      <c r="A392" t="str">
        <f t="shared" si="7"/>
        <v>[radk]放送大学</v>
      </c>
      <c r="B392" t="b">
        <v>1</v>
      </c>
      <c r="C392" t="s">
        <v>585</v>
      </c>
      <c r="D392" t="s">
        <v>598</v>
      </c>
      <c r="E392" t="s">
        <v>599</v>
      </c>
      <c r="F392" t="s">
        <v>6</v>
      </c>
      <c r="G392" t="s">
        <v>6</v>
      </c>
      <c r="H392" t="s">
        <v>790</v>
      </c>
      <c r="I392">
        <v>10006</v>
      </c>
    </row>
    <row r="393" spans="1:9">
      <c r="A393" t="str">
        <f t="shared" si="7"/>
        <v>[radk]NHKラジオ第1(札幌)</v>
      </c>
      <c r="B393" t="b">
        <v>1</v>
      </c>
      <c r="C393" t="s">
        <v>585</v>
      </c>
      <c r="D393" t="s">
        <v>567</v>
      </c>
      <c r="E393" t="s">
        <v>568</v>
      </c>
      <c r="F393" t="s">
        <v>6</v>
      </c>
      <c r="G393" t="s">
        <v>6</v>
      </c>
      <c r="H393" t="s">
        <v>790</v>
      </c>
      <c r="I393">
        <v>10006</v>
      </c>
    </row>
    <row r="394" spans="1:9">
      <c r="A394" t="str">
        <f t="shared" si="7"/>
        <v>[radk]NHK-FM(東京)</v>
      </c>
      <c r="B394" t="b">
        <v>1</v>
      </c>
      <c r="C394" t="s">
        <v>585</v>
      </c>
      <c r="D394" t="s">
        <v>574</v>
      </c>
      <c r="E394" t="s">
        <v>568</v>
      </c>
      <c r="F394" t="s">
        <v>6</v>
      </c>
      <c r="G394" t="s">
        <v>6</v>
      </c>
      <c r="H394" t="s">
        <v>790</v>
      </c>
      <c r="I394">
        <v>10006</v>
      </c>
    </row>
    <row r="395" spans="1:9">
      <c r="A395" t="str">
        <f t="shared" si="7"/>
        <v>[radk]RAB青森放送</v>
      </c>
      <c r="B395" t="b">
        <v>1</v>
      </c>
      <c r="C395" t="s">
        <v>585</v>
      </c>
      <c r="D395" t="s">
        <v>600</v>
      </c>
      <c r="E395" t="s">
        <v>601</v>
      </c>
      <c r="F395" t="s">
        <v>816</v>
      </c>
      <c r="G395" t="s">
        <v>20</v>
      </c>
      <c r="H395" t="s">
        <v>790</v>
      </c>
      <c r="I395">
        <v>20001</v>
      </c>
    </row>
    <row r="396" spans="1:9">
      <c r="A396" t="str">
        <f t="shared" si="7"/>
        <v>[radk]ラジオNIKKEI第1</v>
      </c>
      <c r="B396" t="b">
        <v>1</v>
      </c>
      <c r="C396" t="s">
        <v>585</v>
      </c>
      <c r="D396" t="s">
        <v>590</v>
      </c>
      <c r="E396" t="s">
        <v>591</v>
      </c>
      <c r="F396" t="s">
        <v>816</v>
      </c>
      <c r="G396" t="s">
        <v>20</v>
      </c>
      <c r="H396" t="s">
        <v>790</v>
      </c>
      <c r="I396">
        <v>20001</v>
      </c>
    </row>
    <row r="397" spans="1:9">
      <c r="A397" t="str">
        <f t="shared" si="7"/>
        <v>[radk]ラジオNIKKEI第2</v>
      </c>
      <c r="B397" t="b">
        <v>1</v>
      </c>
      <c r="C397" t="s">
        <v>585</v>
      </c>
      <c r="D397" t="s">
        <v>592</v>
      </c>
      <c r="E397" t="s">
        <v>593</v>
      </c>
      <c r="F397" t="s">
        <v>816</v>
      </c>
      <c r="G397" t="s">
        <v>20</v>
      </c>
      <c r="H397" t="s">
        <v>790</v>
      </c>
      <c r="I397">
        <v>20001</v>
      </c>
    </row>
    <row r="398" spans="1:9">
      <c r="A398" t="str">
        <f t="shared" si="7"/>
        <v>[radk]エフエム青森</v>
      </c>
      <c r="B398" t="b">
        <v>1</v>
      </c>
      <c r="C398" t="s">
        <v>585</v>
      </c>
      <c r="D398" t="s">
        <v>602</v>
      </c>
      <c r="E398" t="s">
        <v>603</v>
      </c>
      <c r="F398" t="s">
        <v>816</v>
      </c>
      <c r="G398" t="s">
        <v>20</v>
      </c>
      <c r="H398" t="s">
        <v>790</v>
      </c>
      <c r="I398">
        <v>20001</v>
      </c>
    </row>
    <row r="399" spans="1:9">
      <c r="A399" t="str">
        <f t="shared" si="7"/>
        <v>[radk]放送大学</v>
      </c>
      <c r="B399" t="b">
        <v>1</v>
      </c>
      <c r="C399" t="s">
        <v>585</v>
      </c>
      <c r="D399" t="s">
        <v>598</v>
      </c>
      <c r="E399" t="s">
        <v>599</v>
      </c>
      <c r="F399" t="s">
        <v>816</v>
      </c>
      <c r="G399" t="s">
        <v>20</v>
      </c>
      <c r="H399" t="s">
        <v>790</v>
      </c>
      <c r="I399">
        <v>20001</v>
      </c>
    </row>
    <row r="400" spans="1:9">
      <c r="A400" t="str">
        <f t="shared" si="7"/>
        <v>[radk]NHKラジオ第1(仙台)</v>
      </c>
      <c r="B400" t="b">
        <v>1</v>
      </c>
      <c r="C400" t="s">
        <v>585</v>
      </c>
      <c r="D400" t="s">
        <v>571</v>
      </c>
      <c r="E400" t="s">
        <v>568</v>
      </c>
      <c r="F400" t="s">
        <v>816</v>
      </c>
      <c r="G400" t="s">
        <v>20</v>
      </c>
      <c r="H400" t="s">
        <v>790</v>
      </c>
      <c r="I400">
        <v>20001</v>
      </c>
    </row>
    <row r="401" spans="1:9">
      <c r="A401" t="str">
        <f t="shared" si="7"/>
        <v>[radk]NHK-FM(東京)</v>
      </c>
      <c r="B401" t="b">
        <v>1</v>
      </c>
      <c r="C401" t="s">
        <v>585</v>
      </c>
      <c r="D401" t="s">
        <v>574</v>
      </c>
      <c r="E401" t="s">
        <v>568</v>
      </c>
      <c r="F401" t="s">
        <v>816</v>
      </c>
      <c r="G401" t="s">
        <v>20</v>
      </c>
      <c r="H401" t="s">
        <v>790</v>
      </c>
      <c r="I401">
        <v>20001</v>
      </c>
    </row>
    <row r="402" spans="1:9">
      <c r="A402" t="str">
        <f t="shared" si="7"/>
        <v>[radk]IBCラジオ</v>
      </c>
      <c r="B402" t="b">
        <v>1</v>
      </c>
      <c r="C402" t="s">
        <v>585</v>
      </c>
      <c r="D402" t="s">
        <v>604</v>
      </c>
      <c r="E402" t="s">
        <v>605</v>
      </c>
      <c r="F402" t="s">
        <v>816</v>
      </c>
      <c r="G402" t="s">
        <v>22</v>
      </c>
      <c r="H402" t="s">
        <v>790</v>
      </c>
      <c r="I402">
        <v>30007</v>
      </c>
    </row>
    <row r="403" spans="1:9">
      <c r="A403" t="str">
        <f t="shared" si="7"/>
        <v>[radk]ラジオNIKKEI第1</v>
      </c>
      <c r="B403" t="b">
        <v>1</v>
      </c>
      <c r="C403" t="s">
        <v>585</v>
      </c>
      <c r="D403" t="s">
        <v>590</v>
      </c>
      <c r="E403" t="s">
        <v>591</v>
      </c>
      <c r="F403" t="s">
        <v>816</v>
      </c>
      <c r="G403" t="s">
        <v>22</v>
      </c>
      <c r="H403" t="s">
        <v>790</v>
      </c>
      <c r="I403">
        <v>30007</v>
      </c>
    </row>
    <row r="404" spans="1:9">
      <c r="A404" t="str">
        <f t="shared" si="7"/>
        <v>[radk]ラジオNIKKEI第2</v>
      </c>
      <c r="B404" t="b">
        <v>1</v>
      </c>
      <c r="C404" t="s">
        <v>585</v>
      </c>
      <c r="D404" t="s">
        <v>592</v>
      </c>
      <c r="E404" t="s">
        <v>593</v>
      </c>
      <c r="F404" t="s">
        <v>816</v>
      </c>
      <c r="G404" t="s">
        <v>22</v>
      </c>
      <c r="H404" t="s">
        <v>790</v>
      </c>
      <c r="I404">
        <v>30007</v>
      </c>
    </row>
    <row r="405" spans="1:9">
      <c r="A405" t="str">
        <f t="shared" si="7"/>
        <v>[radk]エフエム岩手</v>
      </c>
      <c r="B405" t="b">
        <v>1</v>
      </c>
      <c r="C405" t="s">
        <v>585</v>
      </c>
      <c r="D405" t="s">
        <v>606</v>
      </c>
      <c r="E405" t="s">
        <v>607</v>
      </c>
      <c r="F405" t="s">
        <v>816</v>
      </c>
      <c r="G405" t="s">
        <v>22</v>
      </c>
      <c r="H405" t="s">
        <v>790</v>
      </c>
      <c r="I405">
        <v>30007</v>
      </c>
    </row>
    <row r="406" spans="1:9">
      <c r="A406" t="str">
        <f t="shared" si="7"/>
        <v>[radk]放送大学</v>
      </c>
      <c r="B406" t="b">
        <v>1</v>
      </c>
      <c r="C406" t="s">
        <v>585</v>
      </c>
      <c r="D406" t="s">
        <v>598</v>
      </c>
      <c r="E406" t="s">
        <v>599</v>
      </c>
      <c r="F406" t="s">
        <v>816</v>
      </c>
      <c r="G406" t="s">
        <v>22</v>
      </c>
      <c r="H406" t="s">
        <v>790</v>
      </c>
      <c r="I406">
        <v>30007</v>
      </c>
    </row>
    <row r="407" spans="1:9">
      <c r="A407" t="str">
        <f t="shared" si="7"/>
        <v>[radk]NHKラジオ第1(仙台)</v>
      </c>
      <c r="B407" t="b">
        <v>1</v>
      </c>
      <c r="C407" t="s">
        <v>585</v>
      </c>
      <c r="D407" t="s">
        <v>571</v>
      </c>
      <c r="E407" t="s">
        <v>568</v>
      </c>
      <c r="F407" t="s">
        <v>816</v>
      </c>
      <c r="G407" t="s">
        <v>22</v>
      </c>
      <c r="H407" t="s">
        <v>790</v>
      </c>
      <c r="I407">
        <v>30007</v>
      </c>
    </row>
    <row r="408" spans="1:9">
      <c r="A408" t="str">
        <f t="shared" si="7"/>
        <v>[radk]NHK-FM(東京)</v>
      </c>
      <c r="B408" t="b">
        <v>1</v>
      </c>
      <c r="C408" t="s">
        <v>585</v>
      </c>
      <c r="D408" t="s">
        <v>574</v>
      </c>
      <c r="E408" t="s">
        <v>568</v>
      </c>
      <c r="F408" t="s">
        <v>816</v>
      </c>
      <c r="G408" t="s">
        <v>22</v>
      </c>
      <c r="H408" t="s">
        <v>790</v>
      </c>
      <c r="I408">
        <v>30007</v>
      </c>
    </row>
    <row r="409" spans="1:9">
      <c r="A409" t="str">
        <f t="shared" si="7"/>
        <v>[radk]TBCラジオ</v>
      </c>
      <c r="B409" t="b">
        <v>1</v>
      </c>
      <c r="C409" t="s">
        <v>585</v>
      </c>
      <c r="D409" t="s">
        <v>608</v>
      </c>
      <c r="E409" t="s">
        <v>609</v>
      </c>
      <c r="F409" t="s">
        <v>816</v>
      </c>
      <c r="G409" t="s">
        <v>26</v>
      </c>
      <c r="H409" t="s">
        <v>790</v>
      </c>
      <c r="I409">
        <v>40002</v>
      </c>
    </row>
    <row r="410" spans="1:9">
      <c r="A410" t="str">
        <f t="shared" si="7"/>
        <v>[radk]ラジオNIKKEI第1</v>
      </c>
      <c r="B410" t="b">
        <v>1</v>
      </c>
      <c r="C410" t="s">
        <v>585</v>
      </c>
      <c r="D410" t="s">
        <v>590</v>
      </c>
      <c r="E410" t="s">
        <v>591</v>
      </c>
      <c r="F410" t="s">
        <v>816</v>
      </c>
      <c r="G410" t="s">
        <v>26</v>
      </c>
      <c r="H410" t="s">
        <v>790</v>
      </c>
      <c r="I410">
        <v>40002</v>
      </c>
    </row>
    <row r="411" spans="1:9">
      <c r="A411" t="str">
        <f t="shared" si="7"/>
        <v>[radk]ラジオNIKKEI第2</v>
      </c>
      <c r="B411" t="b">
        <v>1</v>
      </c>
      <c r="C411" t="s">
        <v>585</v>
      </c>
      <c r="D411" t="s">
        <v>592</v>
      </c>
      <c r="E411" t="s">
        <v>593</v>
      </c>
      <c r="F411" t="s">
        <v>816</v>
      </c>
      <c r="G411" t="s">
        <v>26</v>
      </c>
      <c r="H411" t="s">
        <v>790</v>
      </c>
      <c r="I411">
        <v>40002</v>
      </c>
    </row>
    <row r="412" spans="1:9">
      <c r="A412" t="str">
        <f t="shared" si="7"/>
        <v>[radk]Date fm エフエム仙台</v>
      </c>
      <c r="B412" t="b">
        <v>1</v>
      </c>
      <c r="C412" t="s">
        <v>585</v>
      </c>
      <c r="D412" t="s">
        <v>610</v>
      </c>
      <c r="E412" t="s">
        <v>611</v>
      </c>
      <c r="F412" t="s">
        <v>816</v>
      </c>
      <c r="G412" t="s">
        <v>26</v>
      </c>
      <c r="H412" t="s">
        <v>790</v>
      </c>
      <c r="I412">
        <v>40002</v>
      </c>
    </row>
    <row r="413" spans="1:9">
      <c r="A413" t="str">
        <f t="shared" si="7"/>
        <v>[radk]放送大学</v>
      </c>
      <c r="B413" t="b">
        <v>1</v>
      </c>
      <c r="C413" t="s">
        <v>585</v>
      </c>
      <c r="D413" t="s">
        <v>598</v>
      </c>
      <c r="E413" t="s">
        <v>599</v>
      </c>
      <c r="F413" t="s">
        <v>816</v>
      </c>
      <c r="G413" t="s">
        <v>26</v>
      </c>
      <c r="H413" t="s">
        <v>790</v>
      </c>
      <c r="I413">
        <v>40002</v>
      </c>
    </row>
    <row r="414" spans="1:9">
      <c r="A414" t="str">
        <f t="shared" si="7"/>
        <v>[radk]NHKラジオ第1(仙台)</v>
      </c>
      <c r="B414" t="b">
        <v>1</v>
      </c>
      <c r="C414" t="s">
        <v>585</v>
      </c>
      <c r="D414" t="s">
        <v>571</v>
      </c>
      <c r="E414" t="s">
        <v>568</v>
      </c>
      <c r="F414" t="s">
        <v>816</v>
      </c>
      <c r="G414" t="s">
        <v>26</v>
      </c>
      <c r="H414" t="s">
        <v>790</v>
      </c>
      <c r="I414">
        <v>40002</v>
      </c>
    </row>
    <row r="415" spans="1:9">
      <c r="A415" t="str">
        <f t="shared" si="7"/>
        <v>[radk]NHK-FM(東京)</v>
      </c>
      <c r="B415" t="b">
        <v>1</v>
      </c>
      <c r="C415" t="s">
        <v>585</v>
      </c>
      <c r="D415" t="s">
        <v>574</v>
      </c>
      <c r="E415" t="s">
        <v>568</v>
      </c>
      <c r="F415" t="s">
        <v>816</v>
      </c>
      <c r="G415" t="s">
        <v>26</v>
      </c>
      <c r="H415" t="s">
        <v>790</v>
      </c>
      <c r="I415">
        <v>40002</v>
      </c>
    </row>
    <row r="416" spans="1:9">
      <c r="A416" t="str">
        <f t="shared" si="7"/>
        <v>[radk]ABS秋田放送</v>
      </c>
      <c r="B416" t="b">
        <v>1</v>
      </c>
      <c r="C416" t="s">
        <v>585</v>
      </c>
      <c r="D416" t="s">
        <v>612</v>
      </c>
      <c r="E416" t="s">
        <v>613</v>
      </c>
      <c r="F416" t="s">
        <v>816</v>
      </c>
      <c r="G416" t="s">
        <v>33</v>
      </c>
      <c r="H416" t="s">
        <v>790</v>
      </c>
      <c r="I416">
        <v>50008</v>
      </c>
    </row>
    <row r="417" spans="1:9">
      <c r="A417" t="str">
        <f t="shared" si="7"/>
        <v>[radk]ラジオNIKKEI第1</v>
      </c>
      <c r="B417" t="b">
        <v>1</v>
      </c>
      <c r="C417" t="s">
        <v>585</v>
      </c>
      <c r="D417" t="s">
        <v>590</v>
      </c>
      <c r="E417" t="s">
        <v>591</v>
      </c>
      <c r="F417" t="s">
        <v>816</v>
      </c>
      <c r="G417" t="s">
        <v>33</v>
      </c>
      <c r="H417" t="s">
        <v>790</v>
      </c>
      <c r="I417">
        <v>50008</v>
      </c>
    </row>
    <row r="418" spans="1:9">
      <c r="A418" t="str">
        <f t="shared" si="7"/>
        <v>[radk]ラジオNIKKEI第2</v>
      </c>
      <c r="B418" t="b">
        <v>1</v>
      </c>
      <c r="C418" t="s">
        <v>585</v>
      </c>
      <c r="D418" t="s">
        <v>592</v>
      </c>
      <c r="E418" t="s">
        <v>593</v>
      </c>
      <c r="F418" t="s">
        <v>816</v>
      </c>
      <c r="G418" t="s">
        <v>33</v>
      </c>
      <c r="H418" t="s">
        <v>790</v>
      </c>
      <c r="I418">
        <v>50008</v>
      </c>
    </row>
    <row r="419" spans="1:9">
      <c r="A419" t="str">
        <f t="shared" si="7"/>
        <v>[radk]エフエム秋田</v>
      </c>
      <c r="B419" t="b">
        <v>1</v>
      </c>
      <c r="C419" t="s">
        <v>585</v>
      </c>
      <c r="D419" t="s">
        <v>614</v>
      </c>
      <c r="E419" t="s">
        <v>615</v>
      </c>
      <c r="F419" t="s">
        <v>816</v>
      </c>
      <c r="G419" t="s">
        <v>33</v>
      </c>
      <c r="H419" t="s">
        <v>790</v>
      </c>
      <c r="I419">
        <v>50008</v>
      </c>
    </row>
    <row r="420" spans="1:9">
      <c r="A420" t="str">
        <f t="shared" si="7"/>
        <v>[radk]放送大学</v>
      </c>
      <c r="B420" t="b">
        <v>1</v>
      </c>
      <c r="C420" t="s">
        <v>585</v>
      </c>
      <c r="D420" t="s">
        <v>598</v>
      </c>
      <c r="E420" t="s">
        <v>599</v>
      </c>
      <c r="F420" t="s">
        <v>816</v>
      </c>
      <c r="G420" t="s">
        <v>33</v>
      </c>
      <c r="H420" t="s">
        <v>790</v>
      </c>
      <c r="I420">
        <v>50008</v>
      </c>
    </row>
    <row r="421" spans="1:9">
      <c r="A421" t="str">
        <f t="shared" si="7"/>
        <v>[radk]NHKラジオ第1(仙台)</v>
      </c>
      <c r="B421" t="b">
        <v>1</v>
      </c>
      <c r="C421" t="s">
        <v>585</v>
      </c>
      <c r="D421" t="s">
        <v>571</v>
      </c>
      <c r="E421" t="s">
        <v>568</v>
      </c>
      <c r="F421" t="s">
        <v>816</v>
      </c>
      <c r="G421" t="s">
        <v>33</v>
      </c>
      <c r="H421" t="s">
        <v>790</v>
      </c>
      <c r="I421">
        <v>50008</v>
      </c>
    </row>
    <row r="422" spans="1:9">
      <c r="A422" t="str">
        <f t="shared" si="7"/>
        <v>[radk]NHK-FM(東京)</v>
      </c>
      <c r="B422" t="b">
        <v>1</v>
      </c>
      <c r="C422" t="s">
        <v>585</v>
      </c>
      <c r="D422" t="s">
        <v>574</v>
      </c>
      <c r="E422" t="s">
        <v>568</v>
      </c>
      <c r="F422" t="s">
        <v>816</v>
      </c>
      <c r="G422" t="s">
        <v>33</v>
      </c>
      <c r="H422" t="s">
        <v>790</v>
      </c>
      <c r="I422">
        <v>50008</v>
      </c>
    </row>
    <row r="423" spans="1:9">
      <c r="A423" t="str">
        <f t="shared" si="7"/>
        <v>[radk]YBC山形放送</v>
      </c>
      <c r="B423" t="b">
        <v>1</v>
      </c>
      <c r="C423" t="s">
        <v>585</v>
      </c>
      <c r="D423" t="s">
        <v>616</v>
      </c>
      <c r="E423" t="s">
        <v>617</v>
      </c>
      <c r="F423" t="s">
        <v>816</v>
      </c>
      <c r="G423" t="s">
        <v>325</v>
      </c>
      <c r="H423" t="s">
        <v>790</v>
      </c>
      <c r="I423">
        <v>60003</v>
      </c>
    </row>
    <row r="424" spans="1:9">
      <c r="A424" t="str">
        <f t="shared" si="7"/>
        <v>[radk]ラジオNIKKEI第1</v>
      </c>
      <c r="B424" t="b">
        <v>1</v>
      </c>
      <c r="C424" t="s">
        <v>585</v>
      </c>
      <c r="D424" t="s">
        <v>590</v>
      </c>
      <c r="E424" t="s">
        <v>591</v>
      </c>
      <c r="F424" t="s">
        <v>816</v>
      </c>
      <c r="G424" t="s">
        <v>325</v>
      </c>
      <c r="H424" t="s">
        <v>790</v>
      </c>
      <c r="I424">
        <v>60003</v>
      </c>
    </row>
    <row r="425" spans="1:9">
      <c r="A425" t="str">
        <f t="shared" si="7"/>
        <v>[radk]ラジオNIKKEI第2</v>
      </c>
      <c r="B425" t="b">
        <v>1</v>
      </c>
      <c r="C425" t="s">
        <v>585</v>
      </c>
      <c r="D425" t="s">
        <v>592</v>
      </c>
      <c r="E425" t="s">
        <v>593</v>
      </c>
      <c r="F425" t="s">
        <v>816</v>
      </c>
      <c r="G425" t="s">
        <v>325</v>
      </c>
      <c r="H425" t="s">
        <v>790</v>
      </c>
      <c r="I425">
        <v>60003</v>
      </c>
    </row>
    <row r="426" spans="1:9">
      <c r="A426" t="str">
        <f t="shared" si="7"/>
        <v>[radk]Rhythm Station エフエム山形</v>
      </c>
      <c r="B426" t="b">
        <v>1</v>
      </c>
      <c r="C426" t="s">
        <v>585</v>
      </c>
      <c r="D426" t="s">
        <v>618</v>
      </c>
      <c r="E426" t="s">
        <v>619</v>
      </c>
      <c r="F426" t="s">
        <v>816</v>
      </c>
      <c r="G426" t="s">
        <v>325</v>
      </c>
      <c r="H426" t="s">
        <v>790</v>
      </c>
      <c r="I426">
        <v>60003</v>
      </c>
    </row>
    <row r="427" spans="1:9">
      <c r="A427" t="str">
        <f t="shared" si="7"/>
        <v>[radk]放送大学</v>
      </c>
      <c r="B427" t="b">
        <v>1</v>
      </c>
      <c r="C427" t="s">
        <v>585</v>
      </c>
      <c r="D427" t="s">
        <v>598</v>
      </c>
      <c r="E427" t="s">
        <v>599</v>
      </c>
      <c r="F427" t="s">
        <v>816</v>
      </c>
      <c r="G427" t="s">
        <v>325</v>
      </c>
      <c r="H427" t="s">
        <v>790</v>
      </c>
      <c r="I427">
        <v>60003</v>
      </c>
    </row>
    <row r="428" spans="1:9">
      <c r="A428" t="str">
        <f t="shared" si="7"/>
        <v>[radk]NHKラジオ第1(仙台)</v>
      </c>
      <c r="B428" t="b">
        <v>1</v>
      </c>
      <c r="C428" t="s">
        <v>585</v>
      </c>
      <c r="D428" t="s">
        <v>571</v>
      </c>
      <c r="E428" t="s">
        <v>568</v>
      </c>
      <c r="F428" t="s">
        <v>816</v>
      </c>
      <c r="G428" t="s">
        <v>325</v>
      </c>
      <c r="H428" t="s">
        <v>790</v>
      </c>
      <c r="I428">
        <v>60003</v>
      </c>
    </row>
    <row r="429" spans="1:9">
      <c r="A429" t="str">
        <f t="shared" si="7"/>
        <v>[radk]NHK-FM(東京)</v>
      </c>
      <c r="B429" t="b">
        <v>1</v>
      </c>
      <c r="C429" t="s">
        <v>585</v>
      </c>
      <c r="D429" t="s">
        <v>574</v>
      </c>
      <c r="E429" t="s">
        <v>568</v>
      </c>
      <c r="F429" t="s">
        <v>816</v>
      </c>
      <c r="G429" t="s">
        <v>325</v>
      </c>
      <c r="H429" t="s">
        <v>790</v>
      </c>
      <c r="I429">
        <v>60003</v>
      </c>
    </row>
    <row r="430" spans="1:9">
      <c r="A430" t="str">
        <f t="shared" si="7"/>
        <v>[radk]RFCラジオ福島</v>
      </c>
      <c r="B430" t="b">
        <v>1</v>
      </c>
      <c r="C430" t="s">
        <v>585</v>
      </c>
      <c r="D430" t="s">
        <v>620</v>
      </c>
      <c r="E430" t="s">
        <v>621</v>
      </c>
      <c r="F430" t="s">
        <v>816</v>
      </c>
      <c r="G430" t="s">
        <v>38</v>
      </c>
      <c r="H430" t="s">
        <v>790</v>
      </c>
      <c r="I430">
        <v>70009</v>
      </c>
    </row>
    <row r="431" spans="1:9">
      <c r="A431" t="str">
        <f t="shared" si="7"/>
        <v>[radk]ラジオNIKKEI第1</v>
      </c>
      <c r="B431" t="b">
        <v>1</v>
      </c>
      <c r="C431" t="s">
        <v>585</v>
      </c>
      <c r="D431" t="s">
        <v>590</v>
      </c>
      <c r="E431" t="s">
        <v>591</v>
      </c>
      <c r="F431" t="s">
        <v>816</v>
      </c>
      <c r="G431" t="s">
        <v>38</v>
      </c>
      <c r="H431" t="s">
        <v>790</v>
      </c>
      <c r="I431">
        <v>70009</v>
      </c>
    </row>
    <row r="432" spans="1:9">
      <c r="A432" t="str">
        <f t="shared" si="7"/>
        <v>[radk]ラジオNIKKEI第2</v>
      </c>
      <c r="B432" t="b">
        <v>1</v>
      </c>
      <c r="C432" t="s">
        <v>585</v>
      </c>
      <c r="D432" t="s">
        <v>592</v>
      </c>
      <c r="E432" t="s">
        <v>593</v>
      </c>
      <c r="F432" t="s">
        <v>816</v>
      </c>
      <c r="G432" t="s">
        <v>38</v>
      </c>
      <c r="H432" t="s">
        <v>790</v>
      </c>
      <c r="I432">
        <v>70009</v>
      </c>
    </row>
    <row r="433" spans="1:9">
      <c r="A433" t="str">
        <f t="shared" si="7"/>
        <v>[radk]ふくしまFM</v>
      </c>
      <c r="B433" t="b">
        <v>1</v>
      </c>
      <c r="C433" t="s">
        <v>585</v>
      </c>
      <c r="D433" t="s">
        <v>622</v>
      </c>
      <c r="E433" t="s">
        <v>623</v>
      </c>
      <c r="F433" t="s">
        <v>816</v>
      </c>
      <c r="G433" t="s">
        <v>38</v>
      </c>
      <c r="H433" t="s">
        <v>790</v>
      </c>
      <c r="I433">
        <v>70009</v>
      </c>
    </row>
    <row r="434" spans="1:9">
      <c r="A434" t="str">
        <f t="shared" si="7"/>
        <v>[radk]放送大学</v>
      </c>
      <c r="B434" t="b">
        <v>1</v>
      </c>
      <c r="C434" t="s">
        <v>585</v>
      </c>
      <c r="D434" t="s">
        <v>598</v>
      </c>
      <c r="E434" t="s">
        <v>599</v>
      </c>
      <c r="F434" t="s">
        <v>816</v>
      </c>
      <c r="G434" t="s">
        <v>38</v>
      </c>
      <c r="H434" t="s">
        <v>790</v>
      </c>
      <c r="I434">
        <v>70009</v>
      </c>
    </row>
    <row r="435" spans="1:9">
      <c r="A435" t="str">
        <f t="shared" si="7"/>
        <v>[radk]NHKラジオ第1(仙台)</v>
      </c>
      <c r="B435" t="b">
        <v>1</v>
      </c>
      <c r="C435" t="s">
        <v>585</v>
      </c>
      <c r="D435" t="s">
        <v>571</v>
      </c>
      <c r="E435" t="s">
        <v>568</v>
      </c>
      <c r="F435" t="s">
        <v>816</v>
      </c>
      <c r="G435" t="s">
        <v>38</v>
      </c>
      <c r="H435" t="s">
        <v>790</v>
      </c>
      <c r="I435">
        <v>70009</v>
      </c>
    </row>
    <row r="436" spans="1:9">
      <c r="A436" t="str">
        <f t="shared" si="7"/>
        <v>[radk]NHK-FM(東京)</v>
      </c>
      <c r="B436" t="b">
        <v>1</v>
      </c>
      <c r="C436" t="s">
        <v>585</v>
      </c>
      <c r="D436" t="s">
        <v>574</v>
      </c>
      <c r="E436" t="s">
        <v>568</v>
      </c>
      <c r="F436" t="s">
        <v>816</v>
      </c>
      <c r="G436" t="s">
        <v>38</v>
      </c>
      <c r="H436" t="s">
        <v>790</v>
      </c>
      <c r="I436">
        <v>70009</v>
      </c>
    </row>
    <row r="437" spans="1:9">
      <c r="A437" t="str">
        <f t="shared" si="7"/>
        <v>[radk]TBSラジオ</v>
      </c>
      <c r="B437" t="b">
        <v>1</v>
      </c>
      <c r="C437" t="s">
        <v>585</v>
      </c>
      <c r="D437" t="s">
        <v>624</v>
      </c>
      <c r="E437" t="s">
        <v>625</v>
      </c>
      <c r="F437" t="s">
        <v>806</v>
      </c>
      <c r="G437" t="s">
        <v>42</v>
      </c>
      <c r="H437" t="s">
        <v>790</v>
      </c>
      <c r="I437">
        <v>80004</v>
      </c>
    </row>
    <row r="438" spans="1:9">
      <c r="A438" t="str">
        <f t="shared" si="7"/>
        <v>[radk]文化放送</v>
      </c>
      <c r="B438" t="b">
        <v>1</v>
      </c>
      <c r="C438" t="s">
        <v>585</v>
      </c>
      <c r="D438" t="s">
        <v>626</v>
      </c>
      <c r="E438" t="s">
        <v>627</v>
      </c>
      <c r="F438" t="s">
        <v>806</v>
      </c>
      <c r="G438" t="s">
        <v>42</v>
      </c>
      <c r="H438" t="s">
        <v>790</v>
      </c>
      <c r="I438">
        <v>80004</v>
      </c>
    </row>
    <row r="439" spans="1:9">
      <c r="A439" t="str">
        <f t="shared" si="7"/>
        <v>[radk]ニッポン放送</v>
      </c>
      <c r="B439" t="b">
        <v>1</v>
      </c>
      <c r="C439" t="s">
        <v>585</v>
      </c>
      <c r="D439" t="s">
        <v>628</v>
      </c>
      <c r="E439" t="s">
        <v>629</v>
      </c>
      <c r="F439" t="s">
        <v>806</v>
      </c>
      <c r="G439" t="s">
        <v>42</v>
      </c>
      <c r="H439" t="s">
        <v>790</v>
      </c>
      <c r="I439">
        <v>80004</v>
      </c>
    </row>
    <row r="440" spans="1:9">
      <c r="A440" t="str">
        <f t="shared" si="7"/>
        <v>[radk]ラジオNIKKEI第1</v>
      </c>
      <c r="B440" t="b">
        <v>1</v>
      </c>
      <c r="C440" t="s">
        <v>585</v>
      </c>
      <c r="D440" t="s">
        <v>590</v>
      </c>
      <c r="E440" t="s">
        <v>591</v>
      </c>
      <c r="F440" t="s">
        <v>806</v>
      </c>
      <c r="G440" t="s">
        <v>42</v>
      </c>
      <c r="H440" t="s">
        <v>790</v>
      </c>
      <c r="I440">
        <v>80004</v>
      </c>
    </row>
    <row r="441" spans="1:9">
      <c r="A441" t="str">
        <f t="shared" si="7"/>
        <v>[radk]ラジオNIKKEI第2</v>
      </c>
      <c r="B441" t="b">
        <v>1</v>
      </c>
      <c r="C441" t="s">
        <v>585</v>
      </c>
      <c r="D441" t="s">
        <v>592</v>
      </c>
      <c r="E441" t="s">
        <v>593</v>
      </c>
      <c r="F441" t="s">
        <v>806</v>
      </c>
      <c r="G441" t="s">
        <v>42</v>
      </c>
      <c r="H441" t="s">
        <v>790</v>
      </c>
      <c r="I441">
        <v>80004</v>
      </c>
    </row>
    <row r="442" spans="1:9">
      <c r="A442" t="str">
        <f t="shared" si="7"/>
        <v>[radk]interfm</v>
      </c>
      <c r="B442" t="b">
        <v>1</v>
      </c>
      <c r="C442" t="s">
        <v>585</v>
      </c>
      <c r="D442" t="s">
        <v>630</v>
      </c>
      <c r="E442" t="s">
        <v>631</v>
      </c>
      <c r="F442" t="s">
        <v>806</v>
      </c>
      <c r="G442" t="s">
        <v>42</v>
      </c>
      <c r="H442" t="s">
        <v>790</v>
      </c>
      <c r="I442">
        <v>80004</v>
      </c>
    </row>
    <row r="443" spans="1:9">
      <c r="A443" t="str">
        <f t="shared" si="7"/>
        <v>[radk]TOKYO FM</v>
      </c>
      <c r="B443" t="b">
        <v>1</v>
      </c>
      <c r="C443" t="s">
        <v>585</v>
      </c>
      <c r="D443" t="s">
        <v>632</v>
      </c>
      <c r="E443" t="s">
        <v>633</v>
      </c>
      <c r="F443" t="s">
        <v>806</v>
      </c>
      <c r="G443" t="s">
        <v>42</v>
      </c>
      <c r="H443" t="s">
        <v>790</v>
      </c>
      <c r="I443">
        <v>80004</v>
      </c>
    </row>
    <row r="444" spans="1:9">
      <c r="A444" t="str">
        <f t="shared" si="7"/>
        <v>[radk]J-WAVE</v>
      </c>
      <c r="B444" t="b">
        <v>1</v>
      </c>
      <c r="C444" t="s">
        <v>585</v>
      </c>
      <c r="D444" t="s">
        <v>634</v>
      </c>
      <c r="E444" t="s">
        <v>635</v>
      </c>
      <c r="F444" t="s">
        <v>806</v>
      </c>
      <c r="G444" t="s">
        <v>42</v>
      </c>
      <c r="H444" t="s">
        <v>790</v>
      </c>
      <c r="I444">
        <v>80004</v>
      </c>
    </row>
    <row r="445" spans="1:9">
      <c r="A445" t="str">
        <f t="shared" ref="A445:A508" si="8">C445&amp;D445</f>
        <v>[radk]LuckyFM 茨城放送</v>
      </c>
      <c r="B445" t="b">
        <v>1</v>
      </c>
      <c r="C445" t="s">
        <v>585</v>
      </c>
      <c r="D445" t="s">
        <v>636</v>
      </c>
      <c r="E445" t="s">
        <v>637</v>
      </c>
      <c r="F445" t="s">
        <v>806</v>
      </c>
      <c r="G445" t="s">
        <v>42</v>
      </c>
      <c r="H445" t="s">
        <v>790</v>
      </c>
      <c r="I445">
        <v>80004</v>
      </c>
    </row>
    <row r="446" spans="1:9">
      <c r="A446" t="str">
        <f t="shared" si="8"/>
        <v>[radk]ラジオ日本</v>
      </c>
      <c r="B446" t="b">
        <v>1</v>
      </c>
      <c r="C446" t="s">
        <v>585</v>
      </c>
      <c r="D446" t="s">
        <v>638</v>
      </c>
      <c r="E446" t="s">
        <v>639</v>
      </c>
      <c r="F446" t="s">
        <v>806</v>
      </c>
      <c r="G446" t="s">
        <v>42</v>
      </c>
      <c r="H446" t="s">
        <v>790</v>
      </c>
      <c r="I446">
        <v>80004</v>
      </c>
    </row>
    <row r="447" spans="1:9">
      <c r="A447" t="str">
        <f t="shared" si="8"/>
        <v>[radk]bayfm78</v>
      </c>
      <c r="B447" t="b">
        <v>1</v>
      </c>
      <c r="C447" t="s">
        <v>585</v>
      </c>
      <c r="D447" t="s">
        <v>640</v>
      </c>
      <c r="E447" t="s">
        <v>641</v>
      </c>
      <c r="F447" t="s">
        <v>806</v>
      </c>
      <c r="G447" t="s">
        <v>42</v>
      </c>
      <c r="H447" t="s">
        <v>790</v>
      </c>
      <c r="I447">
        <v>80004</v>
      </c>
    </row>
    <row r="448" spans="1:9">
      <c r="A448" t="str">
        <f t="shared" si="8"/>
        <v>[radk]NACK5</v>
      </c>
      <c r="B448" t="b">
        <v>1</v>
      </c>
      <c r="C448" t="s">
        <v>585</v>
      </c>
      <c r="D448" t="s">
        <v>642</v>
      </c>
      <c r="E448" t="s">
        <v>643</v>
      </c>
      <c r="F448" t="s">
        <v>806</v>
      </c>
      <c r="G448" t="s">
        <v>42</v>
      </c>
      <c r="H448" t="s">
        <v>790</v>
      </c>
      <c r="I448">
        <v>80004</v>
      </c>
    </row>
    <row r="449" spans="1:9">
      <c r="A449" t="str">
        <f t="shared" si="8"/>
        <v>[radk]FMヨコハマ</v>
      </c>
      <c r="B449" t="b">
        <v>1</v>
      </c>
      <c r="C449" t="s">
        <v>585</v>
      </c>
      <c r="D449" t="s">
        <v>644</v>
      </c>
      <c r="E449" t="s">
        <v>645</v>
      </c>
      <c r="F449" t="s">
        <v>806</v>
      </c>
      <c r="G449" t="s">
        <v>42</v>
      </c>
      <c r="H449" t="s">
        <v>790</v>
      </c>
      <c r="I449">
        <v>80004</v>
      </c>
    </row>
    <row r="450" spans="1:9">
      <c r="A450" t="str">
        <f t="shared" si="8"/>
        <v>[radk]放送大学</v>
      </c>
      <c r="B450" t="b">
        <v>1</v>
      </c>
      <c r="C450" t="s">
        <v>585</v>
      </c>
      <c r="D450" t="s">
        <v>598</v>
      </c>
      <c r="E450" t="s">
        <v>599</v>
      </c>
      <c r="F450" t="s">
        <v>806</v>
      </c>
      <c r="G450" t="s">
        <v>42</v>
      </c>
      <c r="H450" t="s">
        <v>790</v>
      </c>
      <c r="I450">
        <v>80004</v>
      </c>
    </row>
    <row r="451" spans="1:9">
      <c r="A451" t="str">
        <f t="shared" si="8"/>
        <v>[radk]NHKラジオ第1(東京)</v>
      </c>
      <c r="B451" t="b">
        <v>1</v>
      </c>
      <c r="C451" t="s">
        <v>585</v>
      </c>
      <c r="D451" t="s">
        <v>573</v>
      </c>
      <c r="E451" t="s">
        <v>568</v>
      </c>
      <c r="F451" t="s">
        <v>806</v>
      </c>
      <c r="G451" t="s">
        <v>42</v>
      </c>
      <c r="H451" t="s">
        <v>790</v>
      </c>
      <c r="I451">
        <v>80004</v>
      </c>
    </row>
    <row r="452" spans="1:9">
      <c r="A452" t="str">
        <f t="shared" si="8"/>
        <v>[radk]NHK-FM(東京)</v>
      </c>
      <c r="B452" t="b">
        <v>1</v>
      </c>
      <c r="C452" t="s">
        <v>585</v>
      </c>
      <c r="D452" t="s">
        <v>574</v>
      </c>
      <c r="E452" t="s">
        <v>568</v>
      </c>
      <c r="F452" t="s">
        <v>806</v>
      </c>
      <c r="G452" t="s">
        <v>42</v>
      </c>
      <c r="H452" t="s">
        <v>790</v>
      </c>
      <c r="I452">
        <v>80004</v>
      </c>
    </row>
    <row r="453" spans="1:9">
      <c r="A453" t="str">
        <f t="shared" si="8"/>
        <v>[radk]TBSラジオ</v>
      </c>
      <c r="B453" t="b">
        <v>1</v>
      </c>
      <c r="C453" t="s">
        <v>585</v>
      </c>
      <c r="D453" t="s">
        <v>624</v>
      </c>
      <c r="E453" t="s">
        <v>625</v>
      </c>
      <c r="F453" t="s">
        <v>806</v>
      </c>
      <c r="G453" t="s">
        <v>247</v>
      </c>
      <c r="H453" t="s">
        <v>790</v>
      </c>
      <c r="I453">
        <v>90000</v>
      </c>
    </row>
    <row r="454" spans="1:9">
      <c r="A454" t="str">
        <f t="shared" si="8"/>
        <v>[radk]文化放送</v>
      </c>
      <c r="B454" t="b">
        <v>1</v>
      </c>
      <c r="C454" t="s">
        <v>585</v>
      </c>
      <c r="D454" t="s">
        <v>626</v>
      </c>
      <c r="E454" t="s">
        <v>627</v>
      </c>
      <c r="F454" t="s">
        <v>806</v>
      </c>
      <c r="G454" t="s">
        <v>247</v>
      </c>
      <c r="H454" t="s">
        <v>790</v>
      </c>
      <c r="I454">
        <v>90000</v>
      </c>
    </row>
    <row r="455" spans="1:9">
      <c r="A455" t="str">
        <f t="shared" si="8"/>
        <v>[radk]ニッポン放送</v>
      </c>
      <c r="B455" t="b">
        <v>1</v>
      </c>
      <c r="C455" t="s">
        <v>585</v>
      </c>
      <c r="D455" t="s">
        <v>628</v>
      </c>
      <c r="E455" t="s">
        <v>629</v>
      </c>
      <c r="F455" t="s">
        <v>806</v>
      </c>
      <c r="G455" t="s">
        <v>247</v>
      </c>
      <c r="H455" t="s">
        <v>790</v>
      </c>
      <c r="I455">
        <v>90000</v>
      </c>
    </row>
    <row r="456" spans="1:9">
      <c r="A456" t="str">
        <f t="shared" si="8"/>
        <v>[radk]ラジオNIKKEI第1</v>
      </c>
      <c r="B456" t="b">
        <v>1</v>
      </c>
      <c r="C456" t="s">
        <v>585</v>
      </c>
      <c r="D456" t="s">
        <v>590</v>
      </c>
      <c r="E456" t="s">
        <v>591</v>
      </c>
      <c r="F456" t="s">
        <v>806</v>
      </c>
      <c r="G456" t="s">
        <v>247</v>
      </c>
      <c r="H456" t="s">
        <v>790</v>
      </c>
      <c r="I456">
        <v>90000</v>
      </c>
    </row>
    <row r="457" spans="1:9">
      <c r="A457" t="str">
        <f t="shared" si="8"/>
        <v>[radk]ラジオNIKKEI第2</v>
      </c>
      <c r="B457" t="b">
        <v>1</v>
      </c>
      <c r="C457" t="s">
        <v>585</v>
      </c>
      <c r="D457" t="s">
        <v>592</v>
      </c>
      <c r="E457" t="s">
        <v>593</v>
      </c>
      <c r="F457" t="s">
        <v>806</v>
      </c>
      <c r="G457" t="s">
        <v>247</v>
      </c>
      <c r="H457" t="s">
        <v>790</v>
      </c>
      <c r="I457">
        <v>90000</v>
      </c>
    </row>
    <row r="458" spans="1:9">
      <c r="A458" t="str">
        <f t="shared" si="8"/>
        <v>[radk]interfm</v>
      </c>
      <c r="B458" t="b">
        <v>1</v>
      </c>
      <c r="C458" t="s">
        <v>585</v>
      </c>
      <c r="D458" t="s">
        <v>630</v>
      </c>
      <c r="E458" t="s">
        <v>631</v>
      </c>
      <c r="F458" t="s">
        <v>806</v>
      </c>
      <c r="G458" t="s">
        <v>247</v>
      </c>
      <c r="H458" t="s">
        <v>790</v>
      </c>
      <c r="I458">
        <v>90000</v>
      </c>
    </row>
    <row r="459" spans="1:9">
      <c r="A459" t="str">
        <f t="shared" si="8"/>
        <v>[radk]TOKYO FM</v>
      </c>
      <c r="B459" t="b">
        <v>1</v>
      </c>
      <c r="C459" t="s">
        <v>585</v>
      </c>
      <c r="D459" t="s">
        <v>632</v>
      </c>
      <c r="E459" t="s">
        <v>633</v>
      </c>
      <c r="F459" t="s">
        <v>806</v>
      </c>
      <c r="G459" t="s">
        <v>247</v>
      </c>
      <c r="H459" t="s">
        <v>790</v>
      </c>
      <c r="I459">
        <v>90000</v>
      </c>
    </row>
    <row r="460" spans="1:9">
      <c r="A460" t="str">
        <f t="shared" si="8"/>
        <v>[radk]J-WAVE</v>
      </c>
      <c r="B460" t="b">
        <v>1</v>
      </c>
      <c r="C460" t="s">
        <v>585</v>
      </c>
      <c r="D460" t="s">
        <v>634</v>
      </c>
      <c r="E460" t="s">
        <v>635</v>
      </c>
      <c r="F460" t="s">
        <v>806</v>
      </c>
      <c r="G460" t="s">
        <v>247</v>
      </c>
      <c r="H460" t="s">
        <v>790</v>
      </c>
      <c r="I460">
        <v>90000</v>
      </c>
    </row>
    <row r="461" spans="1:9">
      <c r="A461" t="str">
        <f t="shared" si="8"/>
        <v>[radk]CRT栃木放送</v>
      </c>
      <c r="B461" t="b">
        <v>1</v>
      </c>
      <c r="C461" t="s">
        <v>585</v>
      </c>
      <c r="D461" t="s">
        <v>646</v>
      </c>
      <c r="E461" t="s">
        <v>647</v>
      </c>
      <c r="F461" t="s">
        <v>806</v>
      </c>
      <c r="G461" t="s">
        <v>247</v>
      </c>
      <c r="H461" t="s">
        <v>790</v>
      </c>
      <c r="I461">
        <v>90000</v>
      </c>
    </row>
    <row r="462" spans="1:9">
      <c r="A462" t="str">
        <f t="shared" si="8"/>
        <v>[radk]RadioBerry</v>
      </c>
      <c r="B462" t="b">
        <v>1</v>
      </c>
      <c r="C462" t="s">
        <v>585</v>
      </c>
      <c r="D462" t="s">
        <v>648</v>
      </c>
      <c r="E462" t="s">
        <v>649</v>
      </c>
      <c r="F462" t="s">
        <v>806</v>
      </c>
      <c r="G462" t="s">
        <v>247</v>
      </c>
      <c r="H462" t="s">
        <v>790</v>
      </c>
      <c r="I462">
        <v>90000</v>
      </c>
    </row>
    <row r="463" spans="1:9">
      <c r="A463" t="str">
        <f t="shared" si="8"/>
        <v>[radk]ラジオ日本</v>
      </c>
      <c r="B463" t="b">
        <v>1</v>
      </c>
      <c r="C463" t="s">
        <v>585</v>
      </c>
      <c r="D463" t="s">
        <v>638</v>
      </c>
      <c r="E463" t="s">
        <v>639</v>
      </c>
      <c r="F463" t="s">
        <v>806</v>
      </c>
      <c r="G463" t="s">
        <v>247</v>
      </c>
      <c r="H463" t="s">
        <v>790</v>
      </c>
      <c r="I463">
        <v>90000</v>
      </c>
    </row>
    <row r="464" spans="1:9">
      <c r="A464" t="str">
        <f t="shared" si="8"/>
        <v>[radk]bayfm78</v>
      </c>
      <c r="B464" t="b">
        <v>1</v>
      </c>
      <c r="C464" t="s">
        <v>585</v>
      </c>
      <c r="D464" t="s">
        <v>640</v>
      </c>
      <c r="E464" t="s">
        <v>641</v>
      </c>
      <c r="F464" t="s">
        <v>806</v>
      </c>
      <c r="G464" t="s">
        <v>247</v>
      </c>
      <c r="H464" t="s">
        <v>790</v>
      </c>
      <c r="I464">
        <v>90000</v>
      </c>
    </row>
    <row r="465" spans="1:9">
      <c r="A465" t="str">
        <f t="shared" si="8"/>
        <v>[radk]NACK5</v>
      </c>
      <c r="B465" t="b">
        <v>1</v>
      </c>
      <c r="C465" t="s">
        <v>585</v>
      </c>
      <c r="D465" t="s">
        <v>642</v>
      </c>
      <c r="E465" t="s">
        <v>643</v>
      </c>
      <c r="F465" t="s">
        <v>806</v>
      </c>
      <c r="G465" t="s">
        <v>247</v>
      </c>
      <c r="H465" t="s">
        <v>790</v>
      </c>
      <c r="I465">
        <v>90000</v>
      </c>
    </row>
    <row r="466" spans="1:9">
      <c r="A466" t="str">
        <f t="shared" si="8"/>
        <v>[radk]FMヨコハマ</v>
      </c>
      <c r="B466" t="b">
        <v>1</v>
      </c>
      <c r="C466" t="s">
        <v>585</v>
      </c>
      <c r="D466" t="s">
        <v>644</v>
      </c>
      <c r="E466" t="s">
        <v>645</v>
      </c>
      <c r="F466" t="s">
        <v>806</v>
      </c>
      <c r="G466" t="s">
        <v>247</v>
      </c>
      <c r="H466" t="s">
        <v>790</v>
      </c>
      <c r="I466">
        <v>90000</v>
      </c>
    </row>
    <row r="467" spans="1:9">
      <c r="A467" t="str">
        <f t="shared" si="8"/>
        <v>[radk]LuckyFM 茨城放送</v>
      </c>
      <c r="B467" t="b">
        <v>1</v>
      </c>
      <c r="C467" t="s">
        <v>585</v>
      </c>
      <c r="D467" t="s">
        <v>636</v>
      </c>
      <c r="E467" t="s">
        <v>637</v>
      </c>
      <c r="F467" t="s">
        <v>806</v>
      </c>
      <c r="G467" t="s">
        <v>247</v>
      </c>
      <c r="H467" t="s">
        <v>790</v>
      </c>
      <c r="I467">
        <v>90000</v>
      </c>
    </row>
    <row r="468" spans="1:9">
      <c r="A468" t="str">
        <f t="shared" si="8"/>
        <v>[radk]放送大学</v>
      </c>
      <c r="B468" t="b">
        <v>1</v>
      </c>
      <c r="C468" t="s">
        <v>585</v>
      </c>
      <c r="D468" t="s">
        <v>598</v>
      </c>
      <c r="E468" t="s">
        <v>599</v>
      </c>
      <c r="F468" t="s">
        <v>806</v>
      </c>
      <c r="G468" t="s">
        <v>247</v>
      </c>
      <c r="H468" t="s">
        <v>790</v>
      </c>
      <c r="I468">
        <v>90000</v>
      </c>
    </row>
    <row r="469" spans="1:9">
      <c r="A469" t="str">
        <f t="shared" si="8"/>
        <v>[radk]NHKラジオ第1(東京)</v>
      </c>
      <c r="B469" t="b">
        <v>1</v>
      </c>
      <c r="C469" t="s">
        <v>585</v>
      </c>
      <c r="D469" t="s">
        <v>573</v>
      </c>
      <c r="E469" t="s">
        <v>568</v>
      </c>
      <c r="F469" t="s">
        <v>806</v>
      </c>
      <c r="G469" t="s">
        <v>247</v>
      </c>
      <c r="H469" t="s">
        <v>790</v>
      </c>
      <c r="I469">
        <v>90000</v>
      </c>
    </row>
    <row r="470" spans="1:9">
      <c r="A470" t="str">
        <f t="shared" si="8"/>
        <v>[radk]NHK-FM(東京)</v>
      </c>
      <c r="B470" t="b">
        <v>1</v>
      </c>
      <c r="C470" t="s">
        <v>585</v>
      </c>
      <c r="D470" t="s">
        <v>574</v>
      </c>
      <c r="E470" t="s">
        <v>568</v>
      </c>
      <c r="F470" t="s">
        <v>806</v>
      </c>
      <c r="G470" t="s">
        <v>247</v>
      </c>
      <c r="H470" t="s">
        <v>790</v>
      </c>
      <c r="I470">
        <v>90000</v>
      </c>
    </row>
    <row r="471" spans="1:9">
      <c r="A471" t="str">
        <f t="shared" si="8"/>
        <v>[radk]TBSラジオ</v>
      </c>
      <c r="B471" t="b">
        <v>1</v>
      </c>
      <c r="C471" t="s">
        <v>585</v>
      </c>
      <c r="D471" t="s">
        <v>624</v>
      </c>
      <c r="E471" t="s">
        <v>625</v>
      </c>
      <c r="F471" t="s">
        <v>806</v>
      </c>
      <c r="G471" t="s">
        <v>47</v>
      </c>
      <c r="H471" t="s">
        <v>790</v>
      </c>
      <c r="I471">
        <v>100005</v>
      </c>
    </row>
    <row r="472" spans="1:9">
      <c r="A472" t="str">
        <f t="shared" si="8"/>
        <v>[radk]文化放送</v>
      </c>
      <c r="B472" t="b">
        <v>1</v>
      </c>
      <c r="C472" t="s">
        <v>585</v>
      </c>
      <c r="D472" t="s">
        <v>626</v>
      </c>
      <c r="E472" t="s">
        <v>627</v>
      </c>
      <c r="F472" t="s">
        <v>806</v>
      </c>
      <c r="G472" t="s">
        <v>47</v>
      </c>
      <c r="H472" t="s">
        <v>790</v>
      </c>
      <c r="I472">
        <v>100005</v>
      </c>
    </row>
    <row r="473" spans="1:9">
      <c r="A473" t="str">
        <f t="shared" si="8"/>
        <v>[radk]ニッポン放送</v>
      </c>
      <c r="B473" t="b">
        <v>1</v>
      </c>
      <c r="C473" t="s">
        <v>585</v>
      </c>
      <c r="D473" t="s">
        <v>628</v>
      </c>
      <c r="E473" t="s">
        <v>629</v>
      </c>
      <c r="F473" t="s">
        <v>806</v>
      </c>
      <c r="G473" t="s">
        <v>47</v>
      </c>
      <c r="H473" t="s">
        <v>790</v>
      </c>
      <c r="I473">
        <v>100005</v>
      </c>
    </row>
    <row r="474" spans="1:9">
      <c r="A474" t="str">
        <f t="shared" si="8"/>
        <v>[radk]ラジオNIKKEI第1</v>
      </c>
      <c r="B474" t="b">
        <v>1</v>
      </c>
      <c r="C474" t="s">
        <v>585</v>
      </c>
      <c r="D474" t="s">
        <v>590</v>
      </c>
      <c r="E474" t="s">
        <v>591</v>
      </c>
      <c r="F474" t="s">
        <v>806</v>
      </c>
      <c r="G474" t="s">
        <v>47</v>
      </c>
      <c r="H474" t="s">
        <v>790</v>
      </c>
      <c r="I474">
        <v>100005</v>
      </c>
    </row>
    <row r="475" spans="1:9">
      <c r="A475" t="str">
        <f t="shared" si="8"/>
        <v>[radk]ラジオNIKKEI第2</v>
      </c>
      <c r="B475" t="b">
        <v>1</v>
      </c>
      <c r="C475" t="s">
        <v>585</v>
      </c>
      <c r="D475" t="s">
        <v>592</v>
      </c>
      <c r="E475" t="s">
        <v>593</v>
      </c>
      <c r="F475" t="s">
        <v>806</v>
      </c>
      <c r="G475" t="s">
        <v>47</v>
      </c>
      <c r="H475" t="s">
        <v>790</v>
      </c>
      <c r="I475">
        <v>100005</v>
      </c>
    </row>
    <row r="476" spans="1:9">
      <c r="A476" t="str">
        <f t="shared" si="8"/>
        <v>[radk]interfm</v>
      </c>
      <c r="B476" t="b">
        <v>1</v>
      </c>
      <c r="C476" t="s">
        <v>585</v>
      </c>
      <c r="D476" t="s">
        <v>630</v>
      </c>
      <c r="E476" t="s">
        <v>631</v>
      </c>
      <c r="F476" t="s">
        <v>806</v>
      </c>
      <c r="G476" t="s">
        <v>47</v>
      </c>
      <c r="H476" t="s">
        <v>790</v>
      </c>
      <c r="I476">
        <v>100005</v>
      </c>
    </row>
    <row r="477" spans="1:9">
      <c r="A477" t="str">
        <f t="shared" si="8"/>
        <v>[radk]TOKYO FM</v>
      </c>
      <c r="B477" t="b">
        <v>1</v>
      </c>
      <c r="C477" t="s">
        <v>585</v>
      </c>
      <c r="D477" t="s">
        <v>632</v>
      </c>
      <c r="E477" t="s">
        <v>633</v>
      </c>
      <c r="F477" t="s">
        <v>806</v>
      </c>
      <c r="G477" t="s">
        <v>47</v>
      </c>
      <c r="H477" t="s">
        <v>790</v>
      </c>
      <c r="I477">
        <v>100005</v>
      </c>
    </row>
    <row r="478" spans="1:9">
      <c r="A478" t="str">
        <f t="shared" si="8"/>
        <v>[radk]J-WAVE</v>
      </c>
      <c r="B478" t="b">
        <v>1</v>
      </c>
      <c r="C478" t="s">
        <v>585</v>
      </c>
      <c r="D478" t="s">
        <v>634</v>
      </c>
      <c r="E478" t="s">
        <v>635</v>
      </c>
      <c r="F478" t="s">
        <v>806</v>
      </c>
      <c r="G478" t="s">
        <v>47</v>
      </c>
      <c r="H478" t="s">
        <v>790</v>
      </c>
      <c r="I478">
        <v>100005</v>
      </c>
    </row>
    <row r="479" spans="1:9">
      <c r="A479" t="str">
        <f t="shared" si="8"/>
        <v>[radk]FM GUNMA</v>
      </c>
      <c r="B479" t="b">
        <v>1</v>
      </c>
      <c r="C479" t="s">
        <v>585</v>
      </c>
      <c r="D479" t="s">
        <v>650</v>
      </c>
      <c r="E479" t="s">
        <v>651</v>
      </c>
      <c r="F479" t="s">
        <v>806</v>
      </c>
      <c r="G479" t="s">
        <v>47</v>
      </c>
      <c r="H479" t="s">
        <v>790</v>
      </c>
      <c r="I479">
        <v>100005</v>
      </c>
    </row>
    <row r="480" spans="1:9">
      <c r="A480" t="str">
        <f t="shared" si="8"/>
        <v>[radk]ラジオ日本</v>
      </c>
      <c r="B480" t="b">
        <v>1</v>
      </c>
      <c r="C480" t="s">
        <v>585</v>
      </c>
      <c r="D480" t="s">
        <v>638</v>
      </c>
      <c r="E480" t="s">
        <v>639</v>
      </c>
      <c r="F480" t="s">
        <v>806</v>
      </c>
      <c r="G480" t="s">
        <v>47</v>
      </c>
      <c r="H480" t="s">
        <v>790</v>
      </c>
      <c r="I480">
        <v>100005</v>
      </c>
    </row>
    <row r="481" spans="1:9">
      <c r="A481" t="str">
        <f t="shared" si="8"/>
        <v>[radk]bayfm78</v>
      </c>
      <c r="B481" t="b">
        <v>1</v>
      </c>
      <c r="C481" t="s">
        <v>585</v>
      </c>
      <c r="D481" t="s">
        <v>640</v>
      </c>
      <c r="E481" t="s">
        <v>641</v>
      </c>
      <c r="F481" t="s">
        <v>806</v>
      </c>
      <c r="G481" t="s">
        <v>47</v>
      </c>
      <c r="H481" t="s">
        <v>790</v>
      </c>
      <c r="I481">
        <v>100005</v>
      </c>
    </row>
    <row r="482" spans="1:9">
      <c r="A482" t="str">
        <f t="shared" si="8"/>
        <v>[radk]NACK5</v>
      </c>
      <c r="B482" t="b">
        <v>1</v>
      </c>
      <c r="C482" t="s">
        <v>585</v>
      </c>
      <c r="D482" t="s">
        <v>642</v>
      </c>
      <c r="E482" t="s">
        <v>643</v>
      </c>
      <c r="F482" t="s">
        <v>806</v>
      </c>
      <c r="G482" t="s">
        <v>47</v>
      </c>
      <c r="H482" t="s">
        <v>790</v>
      </c>
      <c r="I482">
        <v>100005</v>
      </c>
    </row>
    <row r="483" spans="1:9">
      <c r="A483" t="str">
        <f t="shared" si="8"/>
        <v>[radk]FMヨコハマ</v>
      </c>
      <c r="B483" t="b">
        <v>1</v>
      </c>
      <c r="C483" t="s">
        <v>585</v>
      </c>
      <c r="D483" t="s">
        <v>644</v>
      </c>
      <c r="E483" t="s">
        <v>645</v>
      </c>
      <c r="F483" t="s">
        <v>806</v>
      </c>
      <c r="G483" t="s">
        <v>47</v>
      </c>
      <c r="H483" t="s">
        <v>790</v>
      </c>
      <c r="I483">
        <v>100005</v>
      </c>
    </row>
    <row r="484" spans="1:9">
      <c r="A484" t="str">
        <f t="shared" si="8"/>
        <v>[radk]LuckyFM 茨城放送</v>
      </c>
      <c r="B484" t="b">
        <v>1</v>
      </c>
      <c r="C484" t="s">
        <v>585</v>
      </c>
      <c r="D484" t="s">
        <v>636</v>
      </c>
      <c r="E484" t="s">
        <v>637</v>
      </c>
      <c r="F484" t="s">
        <v>806</v>
      </c>
      <c r="G484" t="s">
        <v>47</v>
      </c>
      <c r="H484" t="s">
        <v>790</v>
      </c>
      <c r="I484">
        <v>100005</v>
      </c>
    </row>
    <row r="485" spans="1:9">
      <c r="A485" t="str">
        <f t="shared" si="8"/>
        <v>[radk]放送大学</v>
      </c>
      <c r="B485" t="b">
        <v>1</v>
      </c>
      <c r="C485" t="s">
        <v>585</v>
      </c>
      <c r="D485" t="s">
        <v>598</v>
      </c>
      <c r="E485" t="s">
        <v>599</v>
      </c>
      <c r="F485" t="s">
        <v>806</v>
      </c>
      <c r="G485" t="s">
        <v>47</v>
      </c>
      <c r="H485" t="s">
        <v>790</v>
      </c>
      <c r="I485">
        <v>100005</v>
      </c>
    </row>
    <row r="486" spans="1:9">
      <c r="A486" t="str">
        <f t="shared" si="8"/>
        <v>[radk]NHKラジオ第1(東京)</v>
      </c>
      <c r="B486" t="b">
        <v>1</v>
      </c>
      <c r="C486" t="s">
        <v>585</v>
      </c>
      <c r="D486" t="s">
        <v>573</v>
      </c>
      <c r="E486" t="s">
        <v>568</v>
      </c>
      <c r="F486" t="s">
        <v>806</v>
      </c>
      <c r="G486" t="s">
        <v>47</v>
      </c>
      <c r="H486" t="s">
        <v>790</v>
      </c>
      <c r="I486">
        <v>100005</v>
      </c>
    </row>
    <row r="487" spans="1:9">
      <c r="A487" t="str">
        <f t="shared" si="8"/>
        <v>[radk]NHK-FM(東京)</v>
      </c>
      <c r="B487" t="b">
        <v>1</v>
      </c>
      <c r="C487" t="s">
        <v>585</v>
      </c>
      <c r="D487" t="s">
        <v>574</v>
      </c>
      <c r="E487" t="s">
        <v>568</v>
      </c>
      <c r="F487" t="s">
        <v>806</v>
      </c>
      <c r="G487" t="s">
        <v>47</v>
      </c>
      <c r="H487" t="s">
        <v>790</v>
      </c>
      <c r="I487">
        <v>100005</v>
      </c>
    </row>
    <row r="488" spans="1:9">
      <c r="A488" t="str">
        <f t="shared" si="8"/>
        <v>[radk]TBSラジオ</v>
      </c>
      <c r="B488" t="b">
        <v>1</v>
      </c>
      <c r="C488" t="s">
        <v>585</v>
      </c>
      <c r="D488" t="s">
        <v>624</v>
      </c>
      <c r="E488" t="s">
        <v>625</v>
      </c>
      <c r="F488" t="s">
        <v>806</v>
      </c>
      <c r="G488" t="s">
        <v>49</v>
      </c>
      <c r="H488" t="s">
        <v>790</v>
      </c>
      <c r="I488">
        <v>110001</v>
      </c>
    </row>
    <row r="489" spans="1:9">
      <c r="A489" t="str">
        <f t="shared" si="8"/>
        <v>[radk]文化放送</v>
      </c>
      <c r="B489" t="b">
        <v>1</v>
      </c>
      <c r="C489" t="s">
        <v>585</v>
      </c>
      <c r="D489" t="s">
        <v>626</v>
      </c>
      <c r="E489" t="s">
        <v>627</v>
      </c>
      <c r="F489" t="s">
        <v>806</v>
      </c>
      <c r="G489" t="s">
        <v>49</v>
      </c>
      <c r="H489" t="s">
        <v>790</v>
      </c>
      <c r="I489">
        <v>110001</v>
      </c>
    </row>
    <row r="490" spans="1:9">
      <c r="A490" t="str">
        <f t="shared" si="8"/>
        <v>[radk]ニッポン放送</v>
      </c>
      <c r="B490" t="b">
        <v>1</v>
      </c>
      <c r="C490" t="s">
        <v>585</v>
      </c>
      <c r="D490" t="s">
        <v>628</v>
      </c>
      <c r="E490" t="s">
        <v>629</v>
      </c>
      <c r="F490" t="s">
        <v>806</v>
      </c>
      <c r="G490" t="s">
        <v>49</v>
      </c>
      <c r="H490" t="s">
        <v>790</v>
      </c>
      <c r="I490">
        <v>110001</v>
      </c>
    </row>
    <row r="491" spans="1:9">
      <c r="A491" t="str">
        <f t="shared" si="8"/>
        <v>[radk]ラジオNIKKEI第1</v>
      </c>
      <c r="B491" t="b">
        <v>1</v>
      </c>
      <c r="C491" t="s">
        <v>585</v>
      </c>
      <c r="D491" t="s">
        <v>590</v>
      </c>
      <c r="E491" t="s">
        <v>591</v>
      </c>
      <c r="F491" t="s">
        <v>806</v>
      </c>
      <c r="G491" t="s">
        <v>49</v>
      </c>
      <c r="H491" t="s">
        <v>790</v>
      </c>
      <c r="I491">
        <v>110001</v>
      </c>
    </row>
    <row r="492" spans="1:9">
      <c r="A492" t="str">
        <f t="shared" si="8"/>
        <v>[radk]ラジオNIKKEI第2</v>
      </c>
      <c r="B492" t="b">
        <v>1</v>
      </c>
      <c r="C492" t="s">
        <v>585</v>
      </c>
      <c r="D492" t="s">
        <v>592</v>
      </c>
      <c r="E492" t="s">
        <v>593</v>
      </c>
      <c r="F492" t="s">
        <v>806</v>
      </c>
      <c r="G492" t="s">
        <v>49</v>
      </c>
      <c r="H492" t="s">
        <v>790</v>
      </c>
      <c r="I492">
        <v>110001</v>
      </c>
    </row>
    <row r="493" spans="1:9">
      <c r="A493" t="str">
        <f t="shared" si="8"/>
        <v>[radk]interfm</v>
      </c>
      <c r="B493" t="b">
        <v>1</v>
      </c>
      <c r="C493" t="s">
        <v>585</v>
      </c>
      <c r="D493" t="s">
        <v>630</v>
      </c>
      <c r="E493" t="s">
        <v>631</v>
      </c>
      <c r="F493" t="s">
        <v>806</v>
      </c>
      <c r="G493" t="s">
        <v>49</v>
      </c>
      <c r="H493" t="s">
        <v>790</v>
      </c>
      <c r="I493">
        <v>110001</v>
      </c>
    </row>
    <row r="494" spans="1:9">
      <c r="A494" t="str">
        <f t="shared" si="8"/>
        <v>[radk]TOKYO FM</v>
      </c>
      <c r="B494" t="b">
        <v>1</v>
      </c>
      <c r="C494" t="s">
        <v>585</v>
      </c>
      <c r="D494" t="s">
        <v>632</v>
      </c>
      <c r="E494" t="s">
        <v>633</v>
      </c>
      <c r="F494" t="s">
        <v>806</v>
      </c>
      <c r="G494" t="s">
        <v>49</v>
      </c>
      <c r="H494" t="s">
        <v>790</v>
      </c>
      <c r="I494">
        <v>110001</v>
      </c>
    </row>
    <row r="495" spans="1:9">
      <c r="A495" t="str">
        <f t="shared" si="8"/>
        <v>[radk]J-WAVE</v>
      </c>
      <c r="B495" t="b">
        <v>1</v>
      </c>
      <c r="C495" t="s">
        <v>585</v>
      </c>
      <c r="D495" t="s">
        <v>634</v>
      </c>
      <c r="E495" t="s">
        <v>635</v>
      </c>
      <c r="F495" t="s">
        <v>806</v>
      </c>
      <c r="G495" t="s">
        <v>49</v>
      </c>
      <c r="H495" t="s">
        <v>790</v>
      </c>
      <c r="I495">
        <v>110001</v>
      </c>
    </row>
    <row r="496" spans="1:9">
      <c r="A496" t="str">
        <f t="shared" si="8"/>
        <v>[radk]ラジオ日本</v>
      </c>
      <c r="B496" t="b">
        <v>1</v>
      </c>
      <c r="C496" t="s">
        <v>585</v>
      </c>
      <c r="D496" t="s">
        <v>638</v>
      </c>
      <c r="E496" t="s">
        <v>639</v>
      </c>
      <c r="F496" t="s">
        <v>806</v>
      </c>
      <c r="G496" t="s">
        <v>49</v>
      </c>
      <c r="H496" t="s">
        <v>790</v>
      </c>
      <c r="I496">
        <v>110001</v>
      </c>
    </row>
    <row r="497" spans="1:9">
      <c r="A497" t="str">
        <f t="shared" si="8"/>
        <v>[radk]bayfm78</v>
      </c>
      <c r="B497" t="b">
        <v>1</v>
      </c>
      <c r="C497" t="s">
        <v>585</v>
      </c>
      <c r="D497" t="s">
        <v>640</v>
      </c>
      <c r="E497" t="s">
        <v>641</v>
      </c>
      <c r="F497" t="s">
        <v>806</v>
      </c>
      <c r="G497" t="s">
        <v>49</v>
      </c>
      <c r="H497" t="s">
        <v>790</v>
      </c>
      <c r="I497">
        <v>110001</v>
      </c>
    </row>
    <row r="498" spans="1:9">
      <c r="A498" t="str">
        <f t="shared" si="8"/>
        <v>[radk]NACK5</v>
      </c>
      <c r="B498" t="b">
        <v>1</v>
      </c>
      <c r="C498" t="s">
        <v>585</v>
      </c>
      <c r="D498" t="s">
        <v>642</v>
      </c>
      <c r="E498" t="s">
        <v>643</v>
      </c>
      <c r="F498" t="s">
        <v>806</v>
      </c>
      <c r="G498" t="s">
        <v>49</v>
      </c>
      <c r="H498" t="s">
        <v>790</v>
      </c>
      <c r="I498">
        <v>110001</v>
      </c>
    </row>
    <row r="499" spans="1:9">
      <c r="A499" t="str">
        <f t="shared" si="8"/>
        <v>[radk]FMヨコハマ</v>
      </c>
      <c r="B499" t="b">
        <v>1</v>
      </c>
      <c r="C499" t="s">
        <v>585</v>
      </c>
      <c r="D499" t="s">
        <v>644</v>
      </c>
      <c r="E499" t="s">
        <v>645</v>
      </c>
      <c r="F499" t="s">
        <v>806</v>
      </c>
      <c r="G499" t="s">
        <v>49</v>
      </c>
      <c r="H499" t="s">
        <v>790</v>
      </c>
      <c r="I499">
        <v>110001</v>
      </c>
    </row>
    <row r="500" spans="1:9">
      <c r="A500" t="str">
        <f t="shared" si="8"/>
        <v>[radk]LuckyFM 茨城放送</v>
      </c>
      <c r="B500" t="b">
        <v>1</v>
      </c>
      <c r="C500" t="s">
        <v>585</v>
      </c>
      <c r="D500" t="s">
        <v>636</v>
      </c>
      <c r="E500" t="s">
        <v>637</v>
      </c>
      <c r="F500" t="s">
        <v>806</v>
      </c>
      <c r="G500" t="s">
        <v>49</v>
      </c>
      <c r="H500" t="s">
        <v>790</v>
      </c>
      <c r="I500">
        <v>110001</v>
      </c>
    </row>
    <row r="501" spans="1:9">
      <c r="A501" t="str">
        <f t="shared" si="8"/>
        <v>[radk]放送大学</v>
      </c>
      <c r="B501" t="b">
        <v>1</v>
      </c>
      <c r="C501" t="s">
        <v>585</v>
      </c>
      <c r="D501" t="s">
        <v>598</v>
      </c>
      <c r="E501" t="s">
        <v>599</v>
      </c>
      <c r="F501" t="s">
        <v>806</v>
      </c>
      <c r="G501" t="s">
        <v>49</v>
      </c>
      <c r="H501" t="s">
        <v>790</v>
      </c>
      <c r="I501">
        <v>110001</v>
      </c>
    </row>
    <row r="502" spans="1:9">
      <c r="A502" t="str">
        <f t="shared" si="8"/>
        <v>[radk]NHKラジオ第1(東京)</v>
      </c>
      <c r="B502" t="b">
        <v>1</v>
      </c>
      <c r="C502" t="s">
        <v>585</v>
      </c>
      <c r="D502" t="s">
        <v>573</v>
      </c>
      <c r="E502" t="s">
        <v>568</v>
      </c>
      <c r="F502" t="s">
        <v>806</v>
      </c>
      <c r="G502" t="s">
        <v>49</v>
      </c>
      <c r="H502" t="s">
        <v>790</v>
      </c>
      <c r="I502">
        <v>110001</v>
      </c>
    </row>
    <row r="503" spans="1:9">
      <c r="A503" t="str">
        <f t="shared" si="8"/>
        <v>[radk]NHK-FM(東京)</v>
      </c>
      <c r="B503" t="b">
        <v>1</v>
      </c>
      <c r="C503" t="s">
        <v>585</v>
      </c>
      <c r="D503" t="s">
        <v>574</v>
      </c>
      <c r="E503" t="s">
        <v>568</v>
      </c>
      <c r="F503" t="s">
        <v>806</v>
      </c>
      <c r="G503" t="s">
        <v>49</v>
      </c>
      <c r="H503" t="s">
        <v>790</v>
      </c>
      <c r="I503">
        <v>110001</v>
      </c>
    </row>
    <row r="504" spans="1:9">
      <c r="A504" t="str">
        <f t="shared" si="8"/>
        <v>[radk]TBSラジオ</v>
      </c>
      <c r="B504" t="b">
        <v>1</v>
      </c>
      <c r="C504" t="s">
        <v>585</v>
      </c>
      <c r="D504" t="s">
        <v>624</v>
      </c>
      <c r="E504" t="s">
        <v>625</v>
      </c>
      <c r="F504" t="s">
        <v>806</v>
      </c>
      <c r="G504" t="s">
        <v>360</v>
      </c>
      <c r="H504" t="s">
        <v>790</v>
      </c>
      <c r="I504">
        <v>120006</v>
      </c>
    </row>
    <row r="505" spans="1:9">
      <c r="A505" t="str">
        <f t="shared" si="8"/>
        <v>[radk]文化放送</v>
      </c>
      <c r="B505" t="b">
        <v>1</v>
      </c>
      <c r="C505" t="s">
        <v>585</v>
      </c>
      <c r="D505" t="s">
        <v>626</v>
      </c>
      <c r="E505" t="s">
        <v>627</v>
      </c>
      <c r="F505" t="s">
        <v>806</v>
      </c>
      <c r="G505" t="s">
        <v>360</v>
      </c>
      <c r="H505" t="s">
        <v>790</v>
      </c>
      <c r="I505">
        <v>120006</v>
      </c>
    </row>
    <row r="506" spans="1:9">
      <c r="A506" t="str">
        <f t="shared" si="8"/>
        <v>[radk]ニッポン放送</v>
      </c>
      <c r="B506" t="b">
        <v>1</v>
      </c>
      <c r="C506" t="s">
        <v>585</v>
      </c>
      <c r="D506" t="s">
        <v>628</v>
      </c>
      <c r="E506" t="s">
        <v>629</v>
      </c>
      <c r="F506" t="s">
        <v>806</v>
      </c>
      <c r="G506" t="s">
        <v>360</v>
      </c>
      <c r="H506" t="s">
        <v>790</v>
      </c>
      <c r="I506">
        <v>120006</v>
      </c>
    </row>
    <row r="507" spans="1:9">
      <c r="A507" t="str">
        <f t="shared" si="8"/>
        <v>[radk]ラジオNIKKEI第1</v>
      </c>
      <c r="B507" t="b">
        <v>1</v>
      </c>
      <c r="C507" t="s">
        <v>585</v>
      </c>
      <c r="D507" t="s">
        <v>590</v>
      </c>
      <c r="E507" t="s">
        <v>591</v>
      </c>
      <c r="F507" t="s">
        <v>806</v>
      </c>
      <c r="G507" t="s">
        <v>360</v>
      </c>
      <c r="H507" t="s">
        <v>790</v>
      </c>
      <c r="I507">
        <v>120006</v>
      </c>
    </row>
    <row r="508" spans="1:9">
      <c r="A508" t="str">
        <f t="shared" si="8"/>
        <v>[radk]ラジオNIKKEI第2</v>
      </c>
      <c r="B508" t="b">
        <v>1</v>
      </c>
      <c r="C508" t="s">
        <v>585</v>
      </c>
      <c r="D508" t="s">
        <v>592</v>
      </c>
      <c r="E508" t="s">
        <v>593</v>
      </c>
      <c r="F508" t="s">
        <v>806</v>
      </c>
      <c r="G508" t="s">
        <v>360</v>
      </c>
      <c r="H508" t="s">
        <v>790</v>
      </c>
      <c r="I508">
        <v>120006</v>
      </c>
    </row>
    <row r="509" spans="1:9">
      <c r="A509" t="str">
        <f t="shared" ref="A509:A572" si="9">C509&amp;D509</f>
        <v>[radk]interfm</v>
      </c>
      <c r="B509" t="b">
        <v>1</v>
      </c>
      <c r="C509" t="s">
        <v>585</v>
      </c>
      <c r="D509" t="s">
        <v>630</v>
      </c>
      <c r="E509" t="s">
        <v>631</v>
      </c>
      <c r="F509" t="s">
        <v>806</v>
      </c>
      <c r="G509" t="s">
        <v>360</v>
      </c>
      <c r="H509" t="s">
        <v>790</v>
      </c>
      <c r="I509">
        <v>120006</v>
      </c>
    </row>
    <row r="510" spans="1:9">
      <c r="A510" t="str">
        <f t="shared" si="9"/>
        <v>[radk]TOKYO FM</v>
      </c>
      <c r="B510" t="b">
        <v>1</v>
      </c>
      <c r="C510" t="s">
        <v>585</v>
      </c>
      <c r="D510" t="s">
        <v>632</v>
      </c>
      <c r="E510" t="s">
        <v>633</v>
      </c>
      <c r="F510" t="s">
        <v>806</v>
      </c>
      <c r="G510" t="s">
        <v>360</v>
      </c>
      <c r="H510" t="s">
        <v>790</v>
      </c>
      <c r="I510">
        <v>120006</v>
      </c>
    </row>
    <row r="511" spans="1:9">
      <c r="A511" t="str">
        <f t="shared" si="9"/>
        <v>[radk]J-WAVE</v>
      </c>
      <c r="B511" t="b">
        <v>1</v>
      </c>
      <c r="C511" t="s">
        <v>585</v>
      </c>
      <c r="D511" t="s">
        <v>634</v>
      </c>
      <c r="E511" t="s">
        <v>635</v>
      </c>
      <c r="F511" t="s">
        <v>806</v>
      </c>
      <c r="G511" t="s">
        <v>360</v>
      </c>
      <c r="H511" t="s">
        <v>790</v>
      </c>
      <c r="I511">
        <v>120006</v>
      </c>
    </row>
    <row r="512" spans="1:9">
      <c r="A512" t="str">
        <f t="shared" si="9"/>
        <v>[radk]ラジオ日本</v>
      </c>
      <c r="B512" t="b">
        <v>1</v>
      </c>
      <c r="C512" t="s">
        <v>585</v>
      </c>
      <c r="D512" t="s">
        <v>638</v>
      </c>
      <c r="E512" t="s">
        <v>639</v>
      </c>
      <c r="F512" t="s">
        <v>806</v>
      </c>
      <c r="G512" t="s">
        <v>360</v>
      </c>
      <c r="H512" t="s">
        <v>790</v>
      </c>
      <c r="I512">
        <v>120006</v>
      </c>
    </row>
    <row r="513" spans="1:9">
      <c r="A513" t="str">
        <f t="shared" si="9"/>
        <v>[radk]bayfm78</v>
      </c>
      <c r="B513" t="b">
        <v>1</v>
      </c>
      <c r="C513" t="s">
        <v>585</v>
      </c>
      <c r="D513" t="s">
        <v>640</v>
      </c>
      <c r="E513" t="s">
        <v>641</v>
      </c>
      <c r="F513" t="s">
        <v>806</v>
      </c>
      <c r="G513" t="s">
        <v>360</v>
      </c>
      <c r="H513" t="s">
        <v>790</v>
      </c>
      <c r="I513">
        <v>120006</v>
      </c>
    </row>
    <row r="514" spans="1:9">
      <c r="A514" t="str">
        <f t="shared" si="9"/>
        <v>[radk]NACK5</v>
      </c>
      <c r="B514" t="b">
        <v>1</v>
      </c>
      <c r="C514" t="s">
        <v>585</v>
      </c>
      <c r="D514" t="s">
        <v>642</v>
      </c>
      <c r="E514" t="s">
        <v>643</v>
      </c>
      <c r="F514" t="s">
        <v>806</v>
      </c>
      <c r="G514" t="s">
        <v>360</v>
      </c>
      <c r="H514" t="s">
        <v>790</v>
      </c>
      <c r="I514">
        <v>120006</v>
      </c>
    </row>
    <row r="515" spans="1:9">
      <c r="A515" t="str">
        <f t="shared" si="9"/>
        <v>[radk]FMヨコハマ</v>
      </c>
      <c r="B515" t="b">
        <v>1</v>
      </c>
      <c r="C515" t="s">
        <v>585</v>
      </c>
      <c r="D515" t="s">
        <v>644</v>
      </c>
      <c r="E515" t="s">
        <v>645</v>
      </c>
      <c r="F515" t="s">
        <v>806</v>
      </c>
      <c r="G515" t="s">
        <v>360</v>
      </c>
      <c r="H515" t="s">
        <v>790</v>
      </c>
      <c r="I515">
        <v>120006</v>
      </c>
    </row>
    <row r="516" spans="1:9">
      <c r="A516" t="str">
        <f t="shared" si="9"/>
        <v>[radk]LuckyFM 茨城放送</v>
      </c>
      <c r="B516" t="b">
        <v>1</v>
      </c>
      <c r="C516" t="s">
        <v>585</v>
      </c>
      <c r="D516" t="s">
        <v>636</v>
      </c>
      <c r="E516" t="s">
        <v>637</v>
      </c>
      <c r="F516" t="s">
        <v>806</v>
      </c>
      <c r="G516" t="s">
        <v>360</v>
      </c>
      <c r="H516" t="s">
        <v>790</v>
      </c>
      <c r="I516">
        <v>120006</v>
      </c>
    </row>
    <row r="517" spans="1:9">
      <c r="A517" t="str">
        <f t="shared" si="9"/>
        <v>[radk]放送大学</v>
      </c>
      <c r="B517" t="b">
        <v>1</v>
      </c>
      <c r="C517" t="s">
        <v>585</v>
      </c>
      <c r="D517" t="s">
        <v>598</v>
      </c>
      <c r="E517" t="s">
        <v>599</v>
      </c>
      <c r="F517" t="s">
        <v>806</v>
      </c>
      <c r="G517" t="s">
        <v>360</v>
      </c>
      <c r="H517" t="s">
        <v>790</v>
      </c>
      <c r="I517">
        <v>120006</v>
      </c>
    </row>
    <row r="518" spans="1:9">
      <c r="A518" t="str">
        <f t="shared" si="9"/>
        <v>[radk]NHKラジオ第1(東京)</v>
      </c>
      <c r="B518" t="b">
        <v>1</v>
      </c>
      <c r="C518" t="s">
        <v>585</v>
      </c>
      <c r="D518" t="s">
        <v>573</v>
      </c>
      <c r="E518" t="s">
        <v>568</v>
      </c>
      <c r="F518" t="s">
        <v>806</v>
      </c>
      <c r="G518" t="s">
        <v>360</v>
      </c>
      <c r="H518" t="s">
        <v>790</v>
      </c>
      <c r="I518">
        <v>120006</v>
      </c>
    </row>
    <row r="519" spans="1:9">
      <c r="A519" t="str">
        <f t="shared" si="9"/>
        <v>[radk]NHK-FM(東京)</v>
      </c>
      <c r="B519" t="b">
        <v>1</v>
      </c>
      <c r="C519" t="s">
        <v>585</v>
      </c>
      <c r="D519" t="s">
        <v>574</v>
      </c>
      <c r="E519" t="s">
        <v>568</v>
      </c>
      <c r="F519" t="s">
        <v>806</v>
      </c>
      <c r="G519" t="s">
        <v>360</v>
      </c>
      <c r="H519" t="s">
        <v>790</v>
      </c>
      <c r="I519">
        <v>120006</v>
      </c>
    </row>
    <row r="520" spans="1:9">
      <c r="A520" t="str">
        <f t="shared" si="9"/>
        <v>[radk]TBSラジオ</v>
      </c>
      <c r="B520" t="b">
        <v>1</v>
      </c>
      <c r="C520" t="s">
        <v>585</v>
      </c>
      <c r="D520" t="s">
        <v>624</v>
      </c>
      <c r="E520" t="s">
        <v>625</v>
      </c>
      <c r="F520" t="s">
        <v>806</v>
      </c>
      <c r="G520" t="s">
        <v>4</v>
      </c>
      <c r="H520" t="s">
        <v>790</v>
      </c>
      <c r="I520">
        <v>130001</v>
      </c>
    </row>
    <row r="521" spans="1:9">
      <c r="A521" t="str">
        <f t="shared" si="9"/>
        <v>[radk]文化放送</v>
      </c>
      <c r="B521" t="b">
        <v>1</v>
      </c>
      <c r="C521" t="s">
        <v>585</v>
      </c>
      <c r="D521" t="s">
        <v>626</v>
      </c>
      <c r="E521" t="s">
        <v>627</v>
      </c>
      <c r="F521" t="s">
        <v>806</v>
      </c>
      <c r="G521" t="s">
        <v>4</v>
      </c>
      <c r="H521" t="s">
        <v>790</v>
      </c>
      <c r="I521">
        <v>130001</v>
      </c>
    </row>
    <row r="522" spans="1:9">
      <c r="A522" t="str">
        <f t="shared" si="9"/>
        <v>[radk]ニッポン放送</v>
      </c>
      <c r="B522" t="b">
        <v>1</v>
      </c>
      <c r="C522" t="s">
        <v>585</v>
      </c>
      <c r="D522" t="s">
        <v>628</v>
      </c>
      <c r="E522" t="s">
        <v>629</v>
      </c>
      <c r="F522" t="s">
        <v>806</v>
      </c>
      <c r="G522" t="s">
        <v>4</v>
      </c>
      <c r="H522" t="s">
        <v>790</v>
      </c>
      <c r="I522">
        <v>130001</v>
      </c>
    </row>
    <row r="523" spans="1:9">
      <c r="A523" t="str">
        <f t="shared" si="9"/>
        <v>[radk]ラジオNIKKEI第1</v>
      </c>
      <c r="B523" t="b">
        <v>1</v>
      </c>
      <c r="C523" t="s">
        <v>585</v>
      </c>
      <c r="D523" t="s">
        <v>590</v>
      </c>
      <c r="E523" t="s">
        <v>591</v>
      </c>
      <c r="F523" t="s">
        <v>806</v>
      </c>
      <c r="G523" t="s">
        <v>4</v>
      </c>
      <c r="H523" t="s">
        <v>790</v>
      </c>
      <c r="I523">
        <v>130001</v>
      </c>
    </row>
    <row r="524" spans="1:9">
      <c r="A524" t="str">
        <f t="shared" si="9"/>
        <v>[radk]ラジオNIKKEI第2</v>
      </c>
      <c r="B524" t="b">
        <v>1</v>
      </c>
      <c r="C524" t="s">
        <v>585</v>
      </c>
      <c r="D524" t="s">
        <v>592</v>
      </c>
      <c r="E524" t="s">
        <v>593</v>
      </c>
      <c r="F524" t="s">
        <v>806</v>
      </c>
      <c r="G524" t="s">
        <v>4</v>
      </c>
      <c r="H524" t="s">
        <v>790</v>
      </c>
      <c r="I524">
        <v>130001</v>
      </c>
    </row>
    <row r="525" spans="1:9">
      <c r="A525" t="str">
        <f t="shared" si="9"/>
        <v>[radk]interfm</v>
      </c>
      <c r="B525" t="b">
        <v>1</v>
      </c>
      <c r="C525" t="s">
        <v>585</v>
      </c>
      <c r="D525" t="s">
        <v>630</v>
      </c>
      <c r="E525" t="s">
        <v>631</v>
      </c>
      <c r="F525" t="s">
        <v>806</v>
      </c>
      <c r="G525" t="s">
        <v>4</v>
      </c>
      <c r="H525" t="s">
        <v>790</v>
      </c>
      <c r="I525">
        <v>130001</v>
      </c>
    </row>
    <row r="526" spans="1:9">
      <c r="A526" t="str">
        <f t="shared" si="9"/>
        <v>[radk]TOKYO FM</v>
      </c>
      <c r="B526" t="b">
        <v>1</v>
      </c>
      <c r="C526" t="s">
        <v>585</v>
      </c>
      <c r="D526" t="s">
        <v>632</v>
      </c>
      <c r="E526" t="s">
        <v>633</v>
      </c>
      <c r="F526" t="s">
        <v>806</v>
      </c>
      <c r="G526" t="s">
        <v>4</v>
      </c>
      <c r="H526" t="s">
        <v>790</v>
      </c>
      <c r="I526">
        <v>130001</v>
      </c>
    </row>
    <row r="527" spans="1:9">
      <c r="A527" t="str">
        <f t="shared" si="9"/>
        <v>[radk]J-WAVE</v>
      </c>
      <c r="B527" t="b">
        <v>1</v>
      </c>
      <c r="C527" t="s">
        <v>585</v>
      </c>
      <c r="D527" t="s">
        <v>634</v>
      </c>
      <c r="E527" t="s">
        <v>635</v>
      </c>
      <c r="F527" t="s">
        <v>806</v>
      </c>
      <c r="G527" t="s">
        <v>4</v>
      </c>
      <c r="H527" t="s">
        <v>790</v>
      </c>
      <c r="I527">
        <v>130001</v>
      </c>
    </row>
    <row r="528" spans="1:9">
      <c r="A528" t="str">
        <f t="shared" si="9"/>
        <v>[radk]ラジオ日本</v>
      </c>
      <c r="B528" t="b">
        <v>1</v>
      </c>
      <c r="C528" t="s">
        <v>585</v>
      </c>
      <c r="D528" t="s">
        <v>638</v>
      </c>
      <c r="E528" t="s">
        <v>639</v>
      </c>
      <c r="F528" t="s">
        <v>806</v>
      </c>
      <c r="G528" t="s">
        <v>4</v>
      </c>
      <c r="H528" t="s">
        <v>790</v>
      </c>
      <c r="I528">
        <v>130001</v>
      </c>
    </row>
    <row r="529" spans="1:9">
      <c r="A529" t="str">
        <f t="shared" si="9"/>
        <v>[radk]bayfm78</v>
      </c>
      <c r="B529" t="b">
        <v>1</v>
      </c>
      <c r="C529" t="s">
        <v>585</v>
      </c>
      <c r="D529" t="s">
        <v>640</v>
      </c>
      <c r="E529" t="s">
        <v>641</v>
      </c>
      <c r="F529" t="s">
        <v>806</v>
      </c>
      <c r="G529" t="s">
        <v>4</v>
      </c>
      <c r="H529" t="s">
        <v>790</v>
      </c>
      <c r="I529">
        <v>130001</v>
      </c>
    </row>
    <row r="530" spans="1:9">
      <c r="A530" t="str">
        <f t="shared" si="9"/>
        <v>[radk]NACK5</v>
      </c>
      <c r="B530" t="b">
        <v>1</v>
      </c>
      <c r="C530" t="s">
        <v>585</v>
      </c>
      <c r="D530" t="s">
        <v>642</v>
      </c>
      <c r="E530" t="s">
        <v>643</v>
      </c>
      <c r="F530" t="s">
        <v>806</v>
      </c>
      <c r="G530" t="s">
        <v>4</v>
      </c>
      <c r="H530" t="s">
        <v>790</v>
      </c>
      <c r="I530">
        <v>130001</v>
      </c>
    </row>
    <row r="531" spans="1:9">
      <c r="A531" t="str">
        <f t="shared" si="9"/>
        <v>[radk]FMヨコハマ</v>
      </c>
      <c r="B531" t="b">
        <v>1</v>
      </c>
      <c r="C531" t="s">
        <v>585</v>
      </c>
      <c r="D531" t="s">
        <v>644</v>
      </c>
      <c r="E531" t="s">
        <v>645</v>
      </c>
      <c r="F531" t="s">
        <v>806</v>
      </c>
      <c r="G531" t="s">
        <v>4</v>
      </c>
      <c r="H531" t="s">
        <v>790</v>
      </c>
      <c r="I531">
        <v>130001</v>
      </c>
    </row>
    <row r="532" spans="1:9">
      <c r="A532" t="str">
        <f t="shared" si="9"/>
        <v>[radk]LuckyFM 茨城放送</v>
      </c>
      <c r="B532" t="b">
        <v>1</v>
      </c>
      <c r="C532" t="s">
        <v>585</v>
      </c>
      <c r="D532" t="s">
        <v>636</v>
      </c>
      <c r="E532" t="s">
        <v>637</v>
      </c>
      <c r="F532" t="s">
        <v>806</v>
      </c>
      <c r="G532" t="s">
        <v>4</v>
      </c>
      <c r="H532" t="s">
        <v>790</v>
      </c>
      <c r="I532">
        <v>130001</v>
      </c>
    </row>
    <row r="533" spans="1:9">
      <c r="A533" t="str">
        <f t="shared" si="9"/>
        <v>[radk]放送大学</v>
      </c>
      <c r="B533" t="b">
        <v>1</v>
      </c>
      <c r="C533" t="s">
        <v>585</v>
      </c>
      <c r="D533" t="s">
        <v>598</v>
      </c>
      <c r="E533" t="s">
        <v>599</v>
      </c>
      <c r="F533" t="s">
        <v>806</v>
      </c>
      <c r="G533" t="s">
        <v>4</v>
      </c>
      <c r="H533" t="s">
        <v>790</v>
      </c>
      <c r="I533">
        <v>130001</v>
      </c>
    </row>
    <row r="534" spans="1:9">
      <c r="A534" t="str">
        <f t="shared" si="9"/>
        <v>[radk]NHKラジオ第1(東京)</v>
      </c>
      <c r="B534" t="b">
        <v>1</v>
      </c>
      <c r="C534" t="s">
        <v>585</v>
      </c>
      <c r="D534" t="s">
        <v>573</v>
      </c>
      <c r="E534" t="s">
        <v>568</v>
      </c>
      <c r="F534" t="s">
        <v>806</v>
      </c>
      <c r="G534" t="s">
        <v>4</v>
      </c>
      <c r="H534" t="s">
        <v>790</v>
      </c>
      <c r="I534">
        <v>130001</v>
      </c>
    </row>
    <row r="535" spans="1:9">
      <c r="A535" t="str">
        <f t="shared" si="9"/>
        <v>[radk]NHK-FM(東京)</v>
      </c>
      <c r="B535" t="b">
        <v>1</v>
      </c>
      <c r="C535" t="s">
        <v>585</v>
      </c>
      <c r="D535" t="s">
        <v>574</v>
      </c>
      <c r="E535" t="s">
        <v>568</v>
      </c>
      <c r="F535" t="s">
        <v>806</v>
      </c>
      <c r="G535" t="s">
        <v>4</v>
      </c>
      <c r="H535" t="s">
        <v>790</v>
      </c>
      <c r="I535">
        <v>130001</v>
      </c>
    </row>
    <row r="536" spans="1:9">
      <c r="A536" t="str">
        <f t="shared" si="9"/>
        <v>[radk]TBSラジオ</v>
      </c>
      <c r="B536" t="b">
        <v>1</v>
      </c>
      <c r="C536" t="s">
        <v>585</v>
      </c>
      <c r="D536" t="s">
        <v>624</v>
      </c>
      <c r="E536" t="s">
        <v>625</v>
      </c>
      <c r="F536" t="s">
        <v>806</v>
      </c>
      <c r="G536" t="s">
        <v>64</v>
      </c>
      <c r="H536" t="s">
        <v>790</v>
      </c>
      <c r="I536">
        <v>140007</v>
      </c>
    </row>
    <row r="537" spans="1:9">
      <c r="A537" t="str">
        <f t="shared" si="9"/>
        <v>[radk]文化放送</v>
      </c>
      <c r="B537" t="b">
        <v>1</v>
      </c>
      <c r="C537" t="s">
        <v>585</v>
      </c>
      <c r="D537" t="s">
        <v>626</v>
      </c>
      <c r="E537" t="s">
        <v>627</v>
      </c>
      <c r="F537" t="s">
        <v>806</v>
      </c>
      <c r="G537" t="s">
        <v>64</v>
      </c>
      <c r="H537" t="s">
        <v>790</v>
      </c>
      <c r="I537">
        <v>140007</v>
      </c>
    </row>
    <row r="538" spans="1:9">
      <c r="A538" t="str">
        <f t="shared" si="9"/>
        <v>[radk]ニッポン放送</v>
      </c>
      <c r="B538" t="b">
        <v>1</v>
      </c>
      <c r="C538" t="s">
        <v>585</v>
      </c>
      <c r="D538" t="s">
        <v>628</v>
      </c>
      <c r="E538" t="s">
        <v>629</v>
      </c>
      <c r="F538" t="s">
        <v>806</v>
      </c>
      <c r="G538" t="s">
        <v>64</v>
      </c>
      <c r="H538" t="s">
        <v>790</v>
      </c>
      <c r="I538">
        <v>140007</v>
      </c>
    </row>
    <row r="539" spans="1:9">
      <c r="A539" t="str">
        <f t="shared" si="9"/>
        <v>[radk]ラジオNIKKEI第1</v>
      </c>
      <c r="B539" t="b">
        <v>1</v>
      </c>
      <c r="C539" t="s">
        <v>585</v>
      </c>
      <c r="D539" t="s">
        <v>590</v>
      </c>
      <c r="E539" t="s">
        <v>591</v>
      </c>
      <c r="F539" t="s">
        <v>806</v>
      </c>
      <c r="G539" t="s">
        <v>64</v>
      </c>
      <c r="H539" t="s">
        <v>790</v>
      </c>
      <c r="I539">
        <v>140007</v>
      </c>
    </row>
    <row r="540" spans="1:9">
      <c r="A540" t="str">
        <f t="shared" si="9"/>
        <v>[radk]ラジオNIKKEI第2</v>
      </c>
      <c r="B540" t="b">
        <v>1</v>
      </c>
      <c r="C540" t="s">
        <v>585</v>
      </c>
      <c r="D540" t="s">
        <v>592</v>
      </c>
      <c r="E540" t="s">
        <v>593</v>
      </c>
      <c r="F540" t="s">
        <v>806</v>
      </c>
      <c r="G540" t="s">
        <v>64</v>
      </c>
      <c r="H540" t="s">
        <v>790</v>
      </c>
      <c r="I540">
        <v>140007</v>
      </c>
    </row>
    <row r="541" spans="1:9">
      <c r="A541" t="str">
        <f t="shared" si="9"/>
        <v>[radk]interfm</v>
      </c>
      <c r="B541" t="b">
        <v>1</v>
      </c>
      <c r="C541" t="s">
        <v>585</v>
      </c>
      <c r="D541" t="s">
        <v>630</v>
      </c>
      <c r="E541" t="s">
        <v>631</v>
      </c>
      <c r="F541" t="s">
        <v>806</v>
      </c>
      <c r="G541" t="s">
        <v>64</v>
      </c>
      <c r="H541" t="s">
        <v>790</v>
      </c>
      <c r="I541">
        <v>140007</v>
      </c>
    </row>
    <row r="542" spans="1:9">
      <c r="A542" t="str">
        <f t="shared" si="9"/>
        <v>[radk]TOKYO FM</v>
      </c>
      <c r="B542" t="b">
        <v>1</v>
      </c>
      <c r="C542" t="s">
        <v>585</v>
      </c>
      <c r="D542" t="s">
        <v>632</v>
      </c>
      <c r="E542" t="s">
        <v>633</v>
      </c>
      <c r="F542" t="s">
        <v>806</v>
      </c>
      <c r="G542" t="s">
        <v>64</v>
      </c>
      <c r="H542" t="s">
        <v>790</v>
      </c>
      <c r="I542">
        <v>140007</v>
      </c>
    </row>
    <row r="543" spans="1:9">
      <c r="A543" t="str">
        <f t="shared" si="9"/>
        <v>[radk]J-WAVE</v>
      </c>
      <c r="B543" t="b">
        <v>1</v>
      </c>
      <c r="C543" t="s">
        <v>585</v>
      </c>
      <c r="D543" t="s">
        <v>634</v>
      </c>
      <c r="E543" t="s">
        <v>635</v>
      </c>
      <c r="F543" t="s">
        <v>806</v>
      </c>
      <c r="G543" t="s">
        <v>64</v>
      </c>
      <c r="H543" t="s">
        <v>790</v>
      </c>
      <c r="I543">
        <v>140007</v>
      </c>
    </row>
    <row r="544" spans="1:9">
      <c r="A544" t="str">
        <f t="shared" si="9"/>
        <v>[radk]ラジオ日本</v>
      </c>
      <c r="B544" t="b">
        <v>1</v>
      </c>
      <c r="C544" t="s">
        <v>585</v>
      </c>
      <c r="D544" t="s">
        <v>638</v>
      </c>
      <c r="E544" t="s">
        <v>639</v>
      </c>
      <c r="F544" t="s">
        <v>806</v>
      </c>
      <c r="G544" t="s">
        <v>64</v>
      </c>
      <c r="H544" t="s">
        <v>790</v>
      </c>
      <c r="I544">
        <v>140007</v>
      </c>
    </row>
    <row r="545" spans="1:9">
      <c r="A545" t="str">
        <f t="shared" si="9"/>
        <v>[radk]bayfm78</v>
      </c>
      <c r="B545" t="b">
        <v>1</v>
      </c>
      <c r="C545" t="s">
        <v>585</v>
      </c>
      <c r="D545" t="s">
        <v>640</v>
      </c>
      <c r="E545" t="s">
        <v>641</v>
      </c>
      <c r="F545" t="s">
        <v>806</v>
      </c>
      <c r="G545" t="s">
        <v>64</v>
      </c>
      <c r="H545" t="s">
        <v>790</v>
      </c>
      <c r="I545">
        <v>140007</v>
      </c>
    </row>
    <row r="546" spans="1:9">
      <c r="A546" t="str">
        <f t="shared" si="9"/>
        <v>[radk]NACK5</v>
      </c>
      <c r="B546" t="b">
        <v>1</v>
      </c>
      <c r="C546" t="s">
        <v>585</v>
      </c>
      <c r="D546" t="s">
        <v>642</v>
      </c>
      <c r="E546" t="s">
        <v>643</v>
      </c>
      <c r="F546" t="s">
        <v>806</v>
      </c>
      <c r="G546" t="s">
        <v>64</v>
      </c>
      <c r="H546" t="s">
        <v>790</v>
      </c>
      <c r="I546">
        <v>140007</v>
      </c>
    </row>
    <row r="547" spans="1:9">
      <c r="A547" t="str">
        <f t="shared" si="9"/>
        <v>[radk]FMヨコハマ</v>
      </c>
      <c r="B547" t="b">
        <v>1</v>
      </c>
      <c r="C547" t="s">
        <v>585</v>
      </c>
      <c r="D547" t="s">
        <v>644</v>
      </c>
      <c r="E547" t="s">
        <v>645</v>
      </c>
      <c r="F547" t="s">
        <v>806</v>
      </c>
      <c r="G547" t="s">
        <v>64</v>
      </c>
      <c r="H547" t="s">
        <v>790</v>
      </c>
      <c r="I547">
        <v>140007</v>
      </c>
    </row>
    <row r="548" spans="1:9">
      <c r="A548" t="str">
        <f t="shared" si="9"/>
        <v>[radk]LuckyFM 茨城放送</v>
      </c>
      <c r="B548" t="b">
        <v>1</v>
      </c>
      <c r="C548" t="s">
        <v>585</v>
      </c>
      <c r="D548" t="s">
        <v>636</v>
      </c>
      <c r="E548" t="s">
        <v>637</v>
      </c>
      <c r="F548" t="s">
        <v>806</v>
      </c>
      <c r="G548" t="s">
        <v>64</v>
      </c>
      <c r="H548" t="s">
        <v>790</v>
      </c>
      <c r="I548">
        <v>140007</v>
      </c>
    </row>
    <row r="549" spans="1:9">
      <c r="A549" t="str">
        <f t="shared" si="9"/>
        <v>[radk]放送大学</v>
      </c>
      <c r="B549" t="b">
        <v>1</v>
      </c>
      <c r="C549" t="s">
        <v>585</v>
      </c>
      <c r="D549" t="s">
        <v>598</v>
      </c>
      <c r="E549" t="s">
        <v>599</v>
      </c>
      <c r="F549" t="s">
        <v>806</v>
      </c>
      <c r="G549" t="s">
        <v>64</v>
      </c>
      <c r="H549" t="s">
        <v>790</v>
      </c>
      <c r="I549">
        <v>140007</v>
      </c>
    </row>
    <row r="550" spans="1:9">
      <c r="A550" t="str">
        <f t="shared" si="9"/>
        <v>[radk]NHKラジオ第1(東京)</v>
      </c>
      <c r="B550" t="b">
        <v>1</v>
      </c>
      <c r="C550" t="s">
        <v>585</v>
      </c>
      <c r="D550" t="s">
        <v>573</v>
      </c>
      <c r="E550" t="s">
        <v>568</v>
      </c>
      <c r="F550" t="s">
        <v>806</v>
      </c>
      <c r="G550" t="s">
        <v>64</v>
      </c>
      <c r="H550" t="s">
        <v>790</v>
      </c>
      <c r="I550">
        <v>140007</v>
      </c>
    </row>
    <row r="551" spans="1:9">
      <c r="A551" t="str">
        <f t="shared" si="9"/>
        <v>[radk]NHK-FM(東京)</v>
      </c>
      <c r="B551" t="b">
        <v>1</v>
      </c>
      <c r="C551" t="s">
        <v>585</v>
      </c>
      <c r="D551" t="s">
        <v>574</v>
      </c>
      <c r="E551" t="s">
        <v>568</v>
      </c>
      <c r="F551" t="s">
        <v>806</v>
      </c>
      <c r="G551" t="s">
        <v>64</v>
      </c>
      <c r="H551" t="s">
        <v>790</v>
      </c>
      <c r="I551">
        <v>140007</v>
      </c>
    </row>
    <row r="552" spans="1:9">
      <c r="A552" t="str">
        <f t="shared" si="9"/>
        <v>[radk]BSNラジオ</v>
      </c>
      <c r="B552" t="b">
        <v>1</v>
      </c>
      <c r="C552" t="s">
        <v>585</v>
      </c>
      <c r="D552" t="s">
        <v>652</v>
      </c>
      <c r="E552" t="s">
        <v>653</v>
      </c>
      <c r="F552" t="s">
        <v>853</v>
      </c>
      <c r="G552" t="s">
        <v>238</v>
      </c>
      <c r="H552" t="s">
        <v>790</v>
      </c>
      <c r="I552">
        <v>150002</v>
      </c>
    </row>
    <row r="553" spans="1:9">
      <c r="A553" t="str">
        <f t="shared" si="9"/>
        <v>[radk]ラジオNIKKEI第1</v>
      </c>
      <c r="B553" t="b">
        <v>1</v>
      </c>
      <c r="C553" t="s">
        <v>585</v>
      </c>
      <c r="D553" t="s">
        <v>590</v>
      </c>
      <c r="E553" t="s">
        <v>591</v>
      </c>
      <c r="F553" t="s">
        <v>853</v>
      </c>
      <c r="G553" t="s">
        <v>238</v>
      </c>
      <c r="H553" t="s">
        <v>790</v>
      </c>
      <c r="I553">
        <v>150002</v>
      </c>
    </row>
    <row r="554" spans="1:9">
      <c r="A554" t="str">
        <f t="shared" si="9"/>
        <v>[radk]ラジオNIKKEI第2</v>
      </c>
      <c r="B554" t="b">
        <v>1</v>
      </c>
      <c r="C554" t="s">
        <v>585</v>
      </c>
      <c r="D554" t="s">
        <v>592</v>
      </c>
      <c r="E554" t="s">
        <v>593</v>
      </c>
      <c r="F554" t="s">
        <v>853</v>
      </c>
      <c r="G554" t="s">
        <v>238</v>
      </c>
      <c r="H554" t="s">
        <v>790</v>
      </c>
      <c r="I554">
        <v>150002</v>
      </c>
    </row>
    <row r="555" spans="1:9">
      <c r="A555" t="str">
        <f t="shared" si="9"/>
        <v>[radk]FM NIIGATA</v>
      </c>
      <c r="B555" t="b">
        <v>1</v>
      </c>
      <c r="C555" t="s">
        <v>585</v>
      </c>
      <c r="D555" t="s">
        <v>654</v>
      </c>
      <c r="E555" t="s">
        <v>655</v>
      </c>
      <c r="F555" t="s">
        <v>853</v>
      </c>
      <c r="G555" t="s">
        <v>238</v>
      </c>
      <c r="H555" t="s">
        <v>790</v>
      </c>
      <c r="I555">
        <v>150002</v>
      </c>
    </row>
    <row r="556" spans="1:9">
      <c r="A556" t="str">
        <f t="shared" si="9"/>
        <v>[radk]放送大学</v>
      </c>
      <c r="B556" t="b">
        <v>1</v>
      </c>
      <c r="C556" t="s">
        <v>585</v>
      </c>
      <c r="D556" t="s">
        <v>598</v>
      </c>
      <c r="E556" t="s">
        <v>599</v>
      </c>
      <c r="F556" t="s">
        <v>853</v>
      </c>
      <c r="G556" t="s">
        <v>238</v>
      </c>
      <c r="H556" t="s">
        <v>790</v>
      </c>
      <c r="I556">
        <v>150002</v>
      </c>
    </row>
    <row r="557" spans="1:9">
      <c r="A557" t="str">
        <f t="shared" si="9"/>
        <v>[radk]NHKラジオ第1(東京)</v>
      </c>
      <c r="B557" t="b">
        <v>1</v>
      </c>
      <c r="C557" t="s">
        <v>585</v>
      </c>
      <c r="D557" t="s">
        <v>573</v>
      </c>
      <c r="E557" t="s">
        <v>568</v>
      </c>
      <c r="F557" t="s">
        <v>853</v>
      </c>
      <c r="G557" t="s">
        <v>238</v>
      </c>
      <c r="H557" t="s">
        <v>790</v>
      </c>
      <c r="I557">
        <v>150002</v>
      </c>
    </row>
    <row r="558" spans="1:9">
      <c r="A558" t="str">
        <f t="shared" si="9"/>
        <v>[radk]NHK-FM(東京)</v>
      </c>
      <c r="B558" t="b">
        <v>1</v>
      </c>
      <c r="C558" t="s">
        <v>585</v>
      </c>
      <c r="D558" t="s">
        <v>574</v>
      </c>
      <c r="E558" t="s">
        <v>568</v>
      </c>
      <c r="F558" t="s">
        <v>853</v>
      </c>
      <c r="G558" t="s">
        <v>238</v>
      </c>
      <c r="H558" t="s">
        <v>790</v>
      </c>
      <c r="I558">
        <v>150002</v>
      </c>
    </row>
    <row r="559" spans="1:9">
      <c r="A559" t="str">
        <f t="shared" si="9"/>
        <v>[radk]KNBラジオ</v>
      </c>
      <c r="B559" t="b">
        <v>1</v>
      </c>
      <c r="C559" t="s">
        <v>585</v>
      </c>
      <c r="D559" t="s">
        <v>656</v>
      </c>
      <c r="E559" t="s">
        <v>657</v>
      </c>
      <c r="F559" t="s">
        <v>853</v>
      </c>
      <c r="G559" t="s">
        <v>71</v>
      </c>
      <c r="H559" t="s">
        <v>790</v>
      </c>
      <c r="I559">
        <v>160008</v>
      </c>
    </row>
    <row r="560" spans="1:9">
      <c r="A560" t="str">
        <f t="shared" si="9"/>
        <v>[radk]ラジオNIKKEI第1</v>
      </c>
      <c r="B560" t="b">
        <v>1</v>
      </c>
      <c r="C560" t="s">
        <v>585</v>
      </c>
      <c r="D560" t="s">
        <v>590</v>
      </c>
      <c r="E560" t="s">
        <v>591</v>
      </c>
      <c r="F560" t="s">
        <v>853</v>
      </c>
      <c r="G560" t="s">
        <v>71</v>
      </c>
      <c r="H560" t="s">
        <v>790</v>
      </c>
      <c r="I560">
        <v>160008</v>
      </c>
    </row>
    <row r="561" spans="1:9">
      <c r="A561" t="str">
        <f t="shared" si="9"/>
        <v>[radk]ラジオNIKKEI第2</v>
      </c>
      <c r="B561" t="b">
        <v>1</v>
      </c>
      <c r="C561" t="s">
        <v>585</v>
      </c>
      <c r="D561" t="s">
        <v>592</v>
      </c>
      <c r="E561" t="s">
        <v>593</v>
      </c>
      <c r="F561" t="s">
        <v>853</v>
      </c>
      <c r="G561" t="s">
        <v>71</v>
      </c>
      <c r="H561" t="s">
        <v>790</v>
      </c>
      <c r="I561">
        <v>160008</v>
      </c>
    </row>
    <row r="562" spans="1:9">
      <c r="A562" t="str">
        <f t="shared" si="9"/>
        <v>[radk]FMとやま</v>
      </c>
      <c r="B562" t="b">
        <v>1</v>
      </c>
      <c r="C562" t="s">
        <v>585</v>
      </c>
      <c r="D562" t="s">
        <v>658</v>
      </c>
      <c r="E562" t="s">
        <v>659</v>
      </c>
      <c r="F562" t="s">
        <v>853</v>
      </c>
      <c r="G562" t="s">
        <v>71</v>
      </c>
      <c r="H562" t="s">
        <v>790</v>
      </c>
      <c r="I562">
        <v>160008</v>
      </c>
    </row>
    <row r="563" spans="1:9">
      <c r="A563" t="str">
        <f t="shared" si="9"/>
        <v>[radk]放送大学</v>
      </c>
      <c r="B563" t="b">
        <v>1</v>
      </c>
      <c r="C563" t="s">
        <v>585</v>
      </c>
      <c r="D563" t="s">
        <v>598</v>
      </c>
      <c r="E563" t="s">
        <v>599</v>
      </c>
      <c r="F563" t="s">
        <v>853</v>
      </c>
      <c r="G563" t="s">
        <v>71</v>
      </c>
      <c r="H563" t="s">
        <v>790</v>
      </c>
      <c r="I563">
        <v>160008</v>
      </c>
    </row>
    <row r="564" spans="1:9">
      <c r="A564" t="str">
        <f t="shared" si="9"/>
        <v>[radk]NHKラジオ第1(名古屋)</v>
      </c>
      <c r="B564" t="b">
        <v>1</v>
      </c>
      <c r="C564" t="s">
        <v>585</v>
      </c>
      <c r="D564" t="s">
        <v>575</v>
      </c>
      <c r="E564" t="s">
        <v>568</v>
      </c>
      <c r="F564" t="s">
        <v>853</v>
      </c>
      <c r="G564" t="s">
        <v>71</v>
      </c>
      <c r="H564" t="s">
        <v>790</v>
      </c>
      <c r="I564">
        <v>160008</v>
      </c>
    </row>
    <row r="565" spans="1:9">
      <c r="A565" t="str">
        <f t="shared" si="9"/>
        <v>[radk]NHK-FM(東京)</v>
      </c>
      <c r="B565" t="b">
        <v>1</v>
      </c>
      <c r="C565" t="s">
        <v>585</v>
      </c>
      <c r="D565" t="s">
        <v>574</v>
      </c>
      <c r="E565" t="s">
        <v>568</v>
      </c>
      <c r="F565" t="s">
        <v>853</v>
      </c>
      <c r="G565" t="s">
        <v>71</v>
      </c>
      <c r="H565" t="s">
        <v>790</v>
      </c>
      <c r="I565">
        <v>160008</v>
      </c>
    </row>
    <row r="566" spans="1:9">
      <c r="A566" t="str">
        <f t="shared" si="9"/>
        <v>[radk]MROラジオ</v>
      </c>
      <c r="B566" t="b">
        <v>1</v>
      </c>
      <c r="C566" t="s">
        <v>585</v>
      </c>
      <c r="D566" t="s">
        <v>660</v>
      </c>
      <c r="E566" t="s">
        <v>661</v>
      </c>
      <c r="F566" t="s">
        <v>853</v>
      </c>
      <c r="G566" t="s">
        <v>69</v>
      </c>
      <c r="H566" t="s">
        <v>790</v>
      </c>
      <c r="I566">
        <v>170003</v>
      </c>
    </row>
    <row r="567" spans="1:9">
      <c r="A567" t="str">
        <f t="shared" si="9"/>
        <v>[radk]ラジオNIKKEI第1</v>
      </c>
      <c r="B567" t="b">
        <v>1</v>
      </c>
      <c r="C567" t="s">
        <v>585</v>
      </c>
      <c r="D567" t="s">
        <v>590</v>
      </c>
      <c r="E567" t="s">
        <v>591</v>
      </c>
      <c r="F567" t="s">
        <v>853</v>
      </c>
      <c r="G567" t="s">
        <v>69</v>
      </c>
      <c r="H567" t="s">
        <v>790</v>
      </c>
      <c r="I567">
        <v>170003</v>
      </c>
    </row>
    <row r="568" spans="1:9">
      <c r="A568" t="str">
        <f t="shared" si="9"/>
        <v>[radk]ラジオNIKKEI第2</v>
      </c>
      <c r="B568" t="b">
        <v>1</v>
      </c>
      <c r="C568" t="s">
        <v>585</v>
      </c>
      <c r="D568" t="s">
        <v>592</v>
      </c>
      <c r="E568" t="s">
        <v>593</v>
      </c>
      <c r="F568" t="s">
        <v>853</v>
      </c>
      <c r="G568" t="s">
        <v>69</v>
      </c>
      <c r="H568" t="s">
        <v>790</v>
      </c>
      <c r="I568">
        <v>170003</v>
      </c>
    </row>
    <row r="569" spans="1:9">
      <c r="A569" t="str">
        <f t="shared" si="9"/>
        <v>[radk]エフエム石川</v>
      </c>
      <c r="B569" t="b">
        <v>1</v>
      </c>
      <c r="C569" t="s">
        <v>585</v>
      </c>
      <c r="D569" t="s">
        <v>662</v>
      </c>
      <c r="E569" t="s">
        <v>663</v>
      </c>
      <c r="F569" t="s">
        <v>853</v>
      </c>
      <c r="G569" t="s">
        <v>69</v>
      </c>
      <c r="H569" t="s">
        <v>790</v>
      </c>
      <c r="I569">
        <v>170003</v>
      </c>
    </row>
    <row r="570" spans="1:9">
      <c r="A570" t="str">
        <f t="shared" si="9"/>
        <v>[radk]放送大学</v>
      </c>
      <c r="B570" t="b">
        <v>1</v>
      </c>
      <c r="C570" t="s">
        <v>585</v>
      </c>
      <c r="D570" t="s">
        <v>598</v>
      </c>
      <c r="E570" t="s">
        <v>599</v>
      </c>
      <c r="F570" t="s">
        <v>853</v>
      </c>
      <c r="G570" t="s">
        <v>69</v>
      </c>
      <c r="H570" t="s">
        <v>790</v>
      </c>
      <c r="I570">
        <v>170003</v>
      </c>
    </row>
    <row r="571" spans="1:9">
      <c r="A571" t="str">
        <f t="shared" si="9"/>
        <v>[radk]NHKラジオ第1(名古屋)</v>
      </c>
      <c r="B571" t="b">
        <v>1</v>
      </c>
      <c r="C571" t="s">
        <v>585</v>
      </c>
      <c r="D571" t="s">
        <v>575</v>
      </c>
      <c r="E571" t="s">
        <v>568</v>
      </c>
      <c r="F571" t="s">
        <v>853</v>
      </c>
      <c r="G571" t="s">
        <v>69</v>
      </c>
      <c r="H571" t="s">
        <v>790</v>
      </c>
      <c r="I571">
        <v>170003</v>
      </c>
    </row>
    <row r="572" spans="1:9">
      <c r="A572" t="str">
        <f t="shared" si="9"/>
        <v>[radk]NHK-FM(東京)</v>
      </c>
      <c r="B572" t="b">
        <v>1</v>
      </c>
      <c r="C572" t="s">
        <v>585</v>
      </c>
      <c r="D572" t="s">
        <v>574</v>
      </c>
      <c r="E572" t="s">
        <v>568</v>
      </c>
      <c r="F572" t="s">
        <v>853</v>
      </c>
      <c r="G572" t="s">
        <v>69</v>
      </c>
      <c r="H572" t="s">
        <v>790</v>
      </c>
      <c r="I572">
        <v>170003</v>
      </c>
    </row>
    <row r="573" spans="1:9">
      <c r="A573" t="str">
        <f t="shared" ref="A573:A636" si="10">C573&amp;D573</f>
        <v>[radk]FBCラジオ</v>
      </c>
      <c r="B573" t="b">
        <v>1</v>
      </c>
      <c r="C573" t="s">
        <v>585</v>
      </c>
      <c r="D573" t="s">
        <v>664</v>
      </c>
      <c r="E573" t="s">
        <v>665</v>
      </c>
      <c r="F573" t="s">
        <v>853</v>
      </c>
      <c r="G573" t="s">
        <v>73</v>
      </c>
      <c r="H573" t="s">
        <v>790</v>
      </c>
      <c r="I573">
        <v>180009</v>
      </c>
    </row>
    <row r="574" spans="1:9">
      <c r="A574" t="str">
        <f t="shared" si="10"/>
        <v>[radk]ラジオNIKKEI第1</v>
      </c>
      <c r="B574" t="b">
        <v>1</v>
      </c>
      <c r="C574" t="s">
        <v>585</v>
      </c>
      <c r="D574" t="s">
        <v>590</v>
      </c>
      <c r="E574" t="s">
        <v>591</v>
      </c>
      <c r="F574" t="s">
        <v>853</v>
      </c>
      <c r="G574" t="s">
        <v>73</v>
      </c>
      <c r="H574" t="s">
        <v>790</v>
      </c>
      <c r="I574">
        <v>180009</v>
      </c>
    </row>
    <row r="575" spans="1:9">
      <c r="A575" t="str">
        <f t="shared" si="10"/>
        <v>[radk]ラジオNIKKEI第2</v>
      </c>
      <c r="B575" t="b">
        <v>1</v>
      </c>
      <c r="C575" t="s">
        <v>585</v>
      </c>
      <c r="D575" t="s">
        <v>592</v>
      </c>
      <c r="E575" t="s">
        <v>593</v>
      </c>
      <c r="F575" t="s">
        <v>853</v>
      </c>
      <c r="G575" t="s">
        <v>73</v>
      </c>
      <c r="H575" t="s">
        <v>790</v>
      </c>
      <c r="I575">
        <v>180009</v>
      </c>
    </row>
    <row r="576" spans="1:9">
      <c r="A576" t="str">
        <f t="shared" si="10"/>
        <v>[radk]FM福井</v>
      </c>
      <c r="B576" t="b">
        <v>1</v>
      </c>
      <c r="C576" t="s">
        <v>585</v>
      </c>
      <c r="D576" t="s">
        <v>666</v>
      </c>
      <c r="E576" t="s">
        <v>667</v>
      </c>
      <c r="F576" t="s">
        <v>853</v>
      </c>
      <c r="G576" t="s">
        <v>73</v>
      </c>
      <c r="H576" t="s">
        <v>790</v>
      </c>
      <c r="I576">
        <v>180009</v>
      </c>
    </row>
    <row r="577" spans="1:9">
      <c r="A577" t="str">
        <f t="shared" si="10"/>
        <v>[radk]放送大学</v>
      </c>
      <c r="B577" t="b">
        <v>1</v>
      </c>
      <c r="C577" t="s">
        <v>585</v>
      </c>
      <c r="D577" t="s">
        <v>598</v>
      </c>
      <c r="E577" t="s">
        <v>599</v>
      </c>
      <c r="F577" t="s">
        <v>853</v>
      </c>
      <c r="G577" t="s">
        <v>73</v>
      </c>
      <c r="H577" t="s">
        <v>790</v>
      </c>
      <c r="I577">
        <v>180009</v>
      </c>
    </row>
    <row r="578" spans="1:9">
      <c r="A578" t="str">
        <f t="shared" si="10"/>
        <v>[radk]NHKラジオ第1(名古屋)</v>
      </c>
      <c r="B578" t="b">
        <v>1</v>
      </c>
      <c r="C578" t="s">
        <v>585</v>
      </c>
      <c r="D578" t="s">
        <v>575</v>
      </c>
      <c r="E578" t="s">
        <v>568</v>
      </c>
      <c r="F578" t="s">
        <v>853</v>
      </c>
      <c r="G578" t="s">
        <v>73</v>
      </c>
      <c r="H578" t="s">
        <v>790</v>
      </c>
      <c r="I578">
        <v>180009</v>
      </c>
    </row>
    <row r="579" spans="1:9">
      <c r="A579" t="str">
        <f t="shared" si="10"/>
        <v>[radk]NHK-FM(東京)</v>
      </c>
      <c r="B579" t="b">
        <v>1</v>
      </c>
      <c r="C579" t="s">
        <v>585</v>
      </c>
      <c r="D579" t="s">
        <v>574</v>
      </c>
      <c r="E579" t="s">
        <v>568</v>
      </c>
      <c r="F579" t="s">
        <v>853</v>
      </c>
      <c r="G579" t="s">
        <v>73</v>
      </c>
      <c r="H579" t="s">
        <v>790</v>
      </c>
      <c r="I579">
        <v>180009</v>
      </c>
    </row>
    <row r="580" spans="1:9">
      <c r="A580" t="str">
        <f t="shared" si="10"/>
        <v>[radk]YBSラジオ</v>
      </c>
      <c r="B580" t="b">
        <v>1</v>
      </c>
      <c r="C580" t="s">
        <v>585</v>
      </c>
      <c r="D580" t="s">
        <v>668</v>
      </c>
      <c r="E580" t="s">
        <v>669</v>
      </c>
      <c r="F580" t="s">
        <v>853</v>
      </c>
      <c r="G580" t="s">
        <v>394</v>
      </c>
      <c r="H580" t="s">
        <v>790</v>
      </c>
      <c r="I580">
        <v>190004</v>
      </c>
    </row>
    <row r="581" spans="1:9">
      <c r="A581" t="str">
        <f t="shared" si="10"/>
        <v>[radk]ラジオNIKKEI第1</v>
      </c>
      <c r="B581" t="b">
        <v>1</v>
      </c>
      <c r="C581" t="s">
        <v>585</v>
      </c>
      <c r="D581" t="s">
        <v>590</v>
      </c>
      <c r="E581" t="s">
        <v>591</v>
      </c>
      <c r="F581" t="s">
        <v>853</v>
      </c>
      <c r="G581" t="s">
        <v>394</v>
      </c>
      <c r="H581" t="s">
        <v>790</v>
      </c>
      <c r="I581">
        <v>190004</v>
      </c>
    </row>
    <row r="582" spans="1:9">
      <c r="A582" t="str">
        <f t="shared" si="10"/>
        <v>[radk]ラジオNIKKEI第2</v>
      </c>
      <c r="B582" t="b">
        <v>1</v>
      </c>
      <c r="C582" t="s">
        <v>585</v>
      </c>
      <c r="D582" t="s">
        <v>592</v>
      </c>
      <c r="E582" t="s">
        <v>593</v>
      </c>
      <c r="F582" t="s">
        <v>853</v>
      </c>
      <c r="G582" t="s">
        <v>394</v>
      </c>
      <c r="H582" t="s">
        <v>790</v>
      </c>
      <c r="I582">
        <v>190004</v>
      </c>
    </row>
    <row r="583" spans="1:9">
      <c r="A583" t="str">
        <f t="shared" si="10"/>
        <v>[radk]FM FUJI</v>
      </c>
      <c r="B583" t="b">
        <v>1</v>
      </c>
      <c r="C583" t="s">
        <v>585</v>
      </c>
      <c r="D583" t="s">
        <v>670</v>
      </c>
      <c r="E583" t="s">
        <v>671</v>
      </c>
      <c r="F583" t="s">
        <v>853</v>
      </c>
      <c r="G583" t="s">
        <v>394</v>
      </c>
      <c r="H583" t="s">
        <v>790</v>
      </c>
      <c r="I583">
        <v>190004</v>
      </c>
    </row>
    <row r="584" spans="1:9">
      <c r="A584" t="str">
        <f t="shared" si="10"/>
        <v>[radk]放送大学</v>
      </c>
      <c r="B584" t="b">
        <v>1</v>
      </c>
      <c r="C584" t="s">
        <v>585</v>
      </c>
      <c r="D584" t="s">
        <v>598</v>
      </c>
      <c r="E584" t="s">
        <v>599</v>
      </c>
      <c r="F584" t="s">
        <v>853</v>
      </c>
      <c r="G584" t="s">
        <v>394</v>
      </c>
      <c r="H584" t="s">
        <v>790</v>
      </c>
      <c r="I584">
        <v>190004</v>
      </c>
    </row>
    <row r="585" spans="1:9">
      <c r="A585" t="str">
        <f t="shared" si="10"/>
        <v>[radk]NHKラジオ第1(東京)</v>
      </c>
      <c r="B585" t="b">
        <v>1</v>
      </c>
      <c r="C585" t="s">
        <v>585</v>
      </c>
      <c r="D585" t="s">
        <v>573</v>
      </c>
      <c r="E585" t="s">
        <v>568</v>
      </c>
      <c r="F585" t="s">
        <v>853</v>
      </c>
      <c r="G585" t="s">
        <v>394</v>
      </c>
      <c r="H585" t="s">
        <v>790</v>
      </c>
      <c r="I585">
        <v>190004</v>
      </c>
    </row>
    <row r="586" spans="1:9">
      <c r="A586" t="str">
        <f t="shared" si="10"/>
        <v>[radk]NHK-FM(東京)</v>
      </c>
      <c r="B586" t="b">
        <v>1</v>
      </c>
      <c r="C586" t="s">
        <v>585</v>
      </c>
      <c r="D586" t="s">
        <v>574</v>
      </c>
      <c r="E586" t="s">
        <v>568</v>
      </c>
      <c r="F586" t="s">
        <v>853</v>
      </c>
      <c r="G586" t="s">
        <v>394</v>
      </c>
      <c r="H586" t="s">
        <v>790</v>
      </c>
      <c r="I586">
        <v>190004</v>
      </c>
    </row>
    <row r="587" spans="1:9">
      <c r="A587" t="str">
        <f t="shared" si="10"/>
        <v>[radk]SBCラジオ</v>
      </c>
      <c r="B587" t="b">
        <v>1</v>
      </c>
      <c r="C587" t="s">
        <v>585</v>
      </c>
      <c r="D587" t="s">
        <v>672</v>
      </c>
      <c r="E587" t="s">
        <v>673</v>
      </c>
      <c r="F587" t="s">
        <v>853</v>
      </c>
      <c r="G587" t="s">
        <v>185</v>
      </c>
      <c r="H587" t="s">
        <v>790</v>
      </c>
      <c r="I587">
        <v>200000</v>
      </c>
    </row>
    <row r="588" spans="1:9">
      <c r="A588" t="str">
        <f t="shared" si="10"/>
        <v>[radk]ラジオNIKKEI第1</v>
      </c>
      <c r="B588" t="b">
        <v>1</v>
      </c>
      <c r="C588" t="s">
        <v>585</v>
      </c>
      <c r="D588" t="s">
        <v>590</v>
      </c>
      <c r="E588" t="s">
        <v>591</v>
      </c>
      <c r="F588" t="s">
        <v>853</v>
      </c>
      <c r="G588" t="s">
        <v>185</v>
      </c>
      <c r="H588" t="s">
        <v>790</v>
      </c>
      <c r="I588">
        <v>200000</v>
      </c>
    </row>
    <row r="589" spans="1:9">
      <c r="A589" t="str">
        <f t="shared" si="10"/>
        <v>[radk]ラジオNIKKEI第2</v>
      </c>
      <c r="B589" t="b">
        <v>1</v>
      </c>
      <c r="C589" t="s">
        <v>585</v>
      </c>
      <c r="D589" t="s">
        <v>592</v>
      </c>
      <c r="E589" t="s">
        <v>593</v>
      </c>
      <c r="F589" t="s">
        <v>853</v>
      </c>
      <c r="G589" t="s">
        <v>185</v>
      </c>
      <c r="H589" t="s">
        <v>790</v>
      </c>
      <c r="I589">
        <v>200000</v>
      </c>
    </row>
    <row r="590" spans="1:9">
      <c r="A590" t="str">
        <f t="shared" si="10"/>
        <v>[radk]FM長野</v>
      </c>
      <c r="B590" t="b">
        <v>1</v>
      </c>
      <c r="C590" t="s">
        <v>585</v>
      </c>
      <c r="D590" t="s">
        <v>674</v>
      </c>
      <c r="E590" t="s">
        <v>675</v>
      </c>
      <c r="F590" t="s">
        <v>853</v>
      </c>
      <c r="G590" t="s">
        <v>185</v>
      </c>
      <c r="H590" t="s">
        <v>790</v>
      </c>
      <c r="I590">
        <v>200000</v>
      </c>
    </row>
    <row r="591" spans="1:9">
      <c r="A591" t="str">
        <f t="shared" si="10"/>
        <v>[radk]放送大学</v>
      </c>
      <c r="B591" t="b">
        <v>1</v>
      </c>
      <c r="C591" t="s">
        <v>585</v>
      </c>
      <c r="D591" t="s">
        <v>598</v>
      </c>
      <c r="E591" t="s">
        <v>599</v>
      </c>
      <c r="F591" t="s">
        <v>853</v>
      </c>
      <c r="G591" t="s">
        <v>185</v>
      </c>
      <c r="H591" t="s">
        <v>790</v>
      </c>
      <c r="I591">
        <v>200000</v>
      </c>
    </row>
    <row r="592" spans="1:9">
      <c r="A592" t="str">
        <f t="shared" si="10"/>
        <v>[radk]NHKラジオ第1(東京)</v>
      </c>
      <c r="B592" t="b">
        <v>1</v>
      </c>
      <c r="C592" t="s">
        <v>585</v>
      </c>
      <c r="D592" t="s">
        <v>573</v>
      </c>
      <c r="E592" t="s">
        <v>568</v>
      </c>
      <c r="F592" t="s">
        <v>853</v>
      </c>
      <c r="G592" t="s">
        <v>185</v>
      </c>
      <c r="H592" t="s">
        <v>790</v>
      </c>
      <c r="I592">
        <v>200000</v>
      </c>
    </row>
    <row r="593" spans="1:9">
      <c r="A593" t="str">
        <f t="shared" si="10"/>
        <v>[radk]NHK-FM(東京)</v>
      </c>
      <c r="B593" t="b">
        <v>1</v>
      </c>
      <c r="C593" t="s">
        <v>585</v>
      </c>
      <c r="D593" t="s">
        <v>574</v>
      </c>
      <c r="E593" t="s">
        <v>568</v>
      </c>
      <c r="F593" t="s">
        <v>853</v>
      </c>
      <c r="G593" t="s">
        <v>185</v>
      </c>
      <c r="H593" t="s">
        <v>790</v>
      </c>
      <c r="I593">
        <v>200000</v>
      </c>
    </row>
    <row r="594" spans="1:9">
      <c r="A594" t="str">
        <f t="shared" si="10"/>
        <v>[radk]CBCラジオ</v>
      </c>
      <c r="B594" t="b">
        <v>1</v>
      </c>
      <c r="C594" t="s">
        <v>585</v>
      </c>
      <c r="D594" t="s">
        <v>676</v>
      </c>
      <c r="E594" t="s">
        <v>677</v>
      </c>
      <c r="F594" t="s">
        <v>804</v>
      </c>
      <c r="G594" t="s">
        <v>270</v>
      </c>
      <c r="H594" t="s">
        <v>790</v>
      </c>
      <c r="I594">
        <v>210005</v>
      </c>
    </row>
    <row r="595" spans="1:9">
      <c r="A595" t="str">
        <f t="shared" si="10"/>
        <v>[radk]TOKAI RADIO</v>
      </c>
      <c r="B595" t="b">
        <v>1</v>
      </c>
      <c r="C595" t="s">
        <v>585</v>
      </c>
      <c r="D595" t="s">
        <v>678</v>
      </c>
      <c r="E595" t="s">
        <v>679</v>
      </c>
      <c r="F595" t="s">
        <v>804</v>
      </c>
      <c r="G595" t="s">
        <v>270</v>
      </c>
      <c r="H595" t="s">
        <v>790</v>
      </c>
      <c r="I595">
        <v>210005</v>
      </c>
    </row>
    <row r="596" spans="1:9">
      <c r="A596" t="str">
        <f t="shared" si="10"/>
        <v>[radk]ぎふチャン</v>
      </c>
      <c r="B596" t="b">
        <v>1</v>
      </c>
      <c r="C596" t="s">
        <v>585</v>
      </c>
      <c r="D596" t="s">
        <v>680</v>
      </c>
      <c r="E596" t="s">
        <v>681</v>
      </c>
      <c r="F596" t="s">
        <v>804</v>
      </c>
      <c r="G596" t="s">
        <v>270</v>
      </c>
      <c r="H596" t="s">
        <v>790</v>
      </c>
      <c r="I596">
        <v>210005</v>
      </c>
    </row>
    <row r="597" spans="1:9">
      <c r="A597" t="str">
        <f t="shared" si="10"/>
        <v>[radk]ラジオNIKKEI第1</v>
      </c>
      <c r="B597" t="b">
        <v>1</v>
      </c>
      <c r="C597" t="s">
        <v>585</v>
      </c>
      <c r="D597" t="s">
        <v>590</v>
      </c>
      <c r="E597" t="s">
        <v>591</v>
      </c>
      <c r="F597" t="s">
        <v>804</v>
      </c>
      <c r="G597" t="s">
        <v>270</v>
      </c>
      <c r="H597" t="s">
        <v>790</v>
      </c>
      <c r="I597">
        <v>210005</v>
      </c>
    </row>
    <row r="598" spans="1:9">
      <c r="A598" t="str">
        <f t="shared" si="10"/>
        <v>[radk]ラジオNIKKEI第2</v>
      </c>
      <c r="B598" t="b">
        <v>1</v>
      </c>
      <c r="C598" t="s">
        <v>585</v>
      </c>
      <c r="D598" t="s">
        <v>592</v>
      </c>
      <c r="E598" t="s">
        <v>593</v>
      </c>
      <c r="F598" t="s">
        <v>804</v>
      </c>
      <c r="G598" t="s">
        <v>270</v>
      </c>
      <c r="H598" t="s">
        <v>790</v>
      </c>
      <c r="I598">
        <v>210005</v>
      </c>
    </row>
    <row r="599" spans="1:9">
      <c r="A599" t="str">
        <f t="shared" si="10"/>
        <v>[radk]ZIP-FM</v>
      </c>
      <c r="B599" t="b">
        <v>1</v>
      </c>
      <c r="C599" t="s">
        <v>585</v>
      </c>
      <c r="D599" t="s">
        <v>682</v>
      </c>
      <c r="E599" t="s">
        <v>683</v>
      </c>
      <c r="F599" t="s">
        <v>804</v>
      </c>
      <c r="G599" t="s">
        <v>270</v>
      </c>
      <c r="H599" t="s">
        <v>790</v>
      </c>
      <c r="I599">
        <v>210005</v>
      </c>
    </row>
    <row r="600" spans="1:9">
      <c r="A600" t="str">
        <f t="shared" si="10"/>
        <v>[radk]FM GIFU</v>
      </c>
      <c r="B600" t="b">
        <v>1</v>
      </c>
      <c r="C600" t="s">
        <v>585</v>
      </c>
      <c r="D600" t="s">
        <v>684</v>
      </c>
      <c r="E600" t="s">
        <v>685</v>
      </c>
      <c r="F600" t="s">
        <v>804</v>
      </c>
      <c r="G600" t="s">
        <v>270</v>
      </c>
      <c r="H600" t="s">
        <v>790</v>
      </c>
      <c r="I600">
        <v>210005</v>
      </c>
    </row>
    <row r="601" spans="1:9">
      <c r="A601" t="str">
        <f t="shared" si="10"/>
        <v>[radk]FM AICHI</v>
      </c>
      <c r="B601" t="b">
        <v>1</v>
      </c>
      <c r="C601" t="s">
        <v>585</v>
      </c>
      <c r="D601" t="s">
        <v>686</v>
      </c>
      <c r="E601" t="s">
        <v>687</v>
      </c>
      <c r="F601" t="s">
        <v>804</v>
      </c>
      <c r="G601" t="s">
        <v>270</v>
      </c>
      <c r="H601" t="s">
        <v>790</v>
      </c>
      <c r="I601">
        <v>210005</v>
      </c>
    </row>
    <row r="602" spans="1:9">
      <c r="A602" t="str">
        <f t="shared" si="10"/>
        <v>[radk]放送大学</v>
      </c>
      <c r="B602" t="b">
        <v>1</v>
      </c>
      <c r="C602" t="s">
        <v>585</v>
      </c>
      <c r="D602" t="s">
        <v>598</v>
      </c>
      <c r="E602" t="s">
        <v>599</v>
      </c>
      <c r="F602" t="s">
        <v>804</v>
      </c>
      <c r="G602" t="s">
        <v>270</v>
      </c>
      <c r="H602" t="s">
        <v>790</v>
      </c>
      <c r="I602">
        <v>210005</v>
      </c>
    </row>
    <row r="603" spans="1:9">
      <c r="A603" t="str">
        <f t="shared" si="10"/>
        <v>[radk]NHKラジオ第1(名古屋)</v>
      </c>
      <c r="B603" t="b">
        <v>1</v>
      </c>
      <c r="C603" t="s">
        <v>585</v>
      </c>
      <c r="D603" t="s">
        <v>575</v>
      </c>
      <c r="E603" t="s">
        <v>568</v>
      </c>
      <c r="F603" t="s">
        <v>804</v>
      </c>
      <c r="G603" t="s">
        <v>270</v>
      </c>
      <c r="H603" t="s">
        <v>790</v>
      </c>
      <c r="I603">
        <v>210005</v>
      </c>
    </row>
    <row r="604" spans="1:9">
      <c r="A604" t="str">
        <f t="shared" si="10"/>
        <v>[radk]NHK-FM(東京)</v>
      </c>
      <c r="B604" t="b">
        <v>1</v>
      </c>
      <c r="C604" t="s">
        <v>585</v>
      </c>
      <c r="D604" t="s">
        <v>574</v>
      </c>
      <c r="E604" t="s">
        <v>568</v>
      </c>
      <c r="F604" t="s">
        <v>804</v>
      </c>
      <c r="G604" t="s">
        <v>270</v>
      </c>
      <c r="H604" t="s">
        <v>790</v>
      </c>
      <c r="I604">
        <v>210005</v>
      </c>
    </row>
    <row r="605" spans="1:9">
      <c r="A605" t="str">
        <f t="shared" si="10"/>
        <v>[radk]SBSラジオ</v>
      </c>
      <c r="B605" t="b">
        <v>1</v>
      </c>
      <c r="C605" t="s">
        <v>585</v>
      </c>
      <c r="D605" t="s">
        <v>688</v>
      </c>
      <c r="E605" t="s">
        <v>689</v>
      </c>
      <c r="F605" t="s">
        <v>804</v>
      </c>
      <c r="G605" t="s">
        <v>433</v>
      </c>
      <c r="H605" t="s">
        <v>790</v>
      </c>
      <c r="I605">
        <v>220001</v>
      </c>
    </row>
    <row r="606" spans="1:9">
      <c r="A606" t="str">
        <f t="shared" si="10"/>
        <v>[radk]ラジオNIKKEI第1</v>
      </c>
      <c r="B606" t="b">
        <v>1</v>
      </c>
      <c r="C606" t="s">
        <v>585</v>
      </c>
      <c r="D606" t="s">
        <v>590</v>
      </c>
      <c r="E606" t="s">
        <v>591</v>
      </c>
      <c r="F606" t="s">
        <v>804</v>
      </c>
      <c r="G606" t="s">
        <v>433</v>
      </c>
      <c r="H606" t="s">
        <v>790</v>
      </c>
      <c r="I606">
        <v>220001</v>
      </c>
    </row>
    <row r="607" spans="1:9">
      <c r="A607" t="str">
        <f t="shared" si="10"/>
        <v>[radk]ラジオNIKKEI第2</v>
      </c>
      <c r="B607" t="b">
        <v>1</v>
      </c>
      <c r="C607" t="s">
        <v>585</v>
      </c>
      <c r="D607" t="s">
        <v>592</v>
      </c>
      <c r="E607" t="s">
        <v>593</v>
      </c>
      <c r="F607" t="s">
        <v>804</v>
      </c>
      <c r="G607" t="s">
        <v>433</v>
      </c>
      <c r="H607" t="s">
        <v>790</v>
      </c>
      <c r="I607">
        <v>220001</v>
      </c>
    </row>
    <row r="608" spans="1:9">
      <c r="A608" t="str">
        <f t="shared" si="10"/>
        <v>[radk]K-MIX</v>
      </c>
      <c r="B608" t="b">
        <v>1</v>
      </c>
      <c r="C608" t="s">
        <v>585</v>
      </c>
      <c r="D608" t="s">
        <v>690</v>
      </c>
      <c r="E608" t="s">
        <v>691</v>
      </c>
      <c r="F608" t="s">
        <v>804</v>
      </c>
      <c r="G608" t="s">
        <v>433</v>
      </c>
      <c r="H608" t="s">
        <v>790</v>
      </c>
      <c r="I608">
        <v>220001</v>
      </c>
    </row>
    <row r="609" spans="1:9">
      <c r="A609" t="str">
        <f t="shared" si="10"/>
        <v>[radk]放送大学</v>
      </c>
      <c r="B609" t="b">
        <v>1</v>
      </c>
      <c r="C609" t="s">
        <v>585</v>
      </c>
      <c r="D609" t="s">
        <v>598</v>
      </c>
      <c r="E609" t="s">
        <v>599</v>
      </c>
      <c r="F609" t="s">
        <v>804</v>
      </c>
      <c r="G609" t="s">
        <v>433</v>
      </c>
      <c r="H609" t="s">
        <v>790</v>
      </c>
      <c r="I609">
        <v>220001</v>
      </c>
    </row>
    <row r="610" spans="1:9">
      <c r="A610" t="str">
        <f t="shared" si="10"/>
        <v>[radk]NHKラジオ第1(名古屋)</v>
      </c>
      <c r="B610" t="b">
        <v>1</v>
      </c>
      <c r="C610" t="s">
        <v>585</v>
      </c>
      <c r="D610" t="s">
        <v>575</v>
      </c>
      <c r="E610" t="s">
        <v>568</v>
      </c>
      <c r="F610" t="s">
        <v>804</v>
      </c>
      <c r="G610" t="s">
        <v>433</v>
      </c>
      <c r="H610" t="s">
        <v>790</v>
      </c>
      <c r="I610">
        <v>220001</v>
      </c>
    </row>
    <row r="611" spans="1:9">
      <c r="A611" t="str">
        <f t="shared" si="10"/>
        <v>[radk]NHK-FM(東京)</v>
      </c>
      <c r="B611" t="b">
        <v>1</v>
      </c>
      <c r="C611" t="s">
        <v>585</v>
      </c>
      <c r="D611" t="s">
        <v>574</v>
      </c>
      <c r="E611" t="s">
        <v>568</v>
      </c>
      <c r="F611" t="s">
        <v>804</v>
      </c>
      <c r="G611" t="s">
        <v>433</v>
      </c>
      <c r="H611" t="s">
        <v>790</v>
      </c>
      <c r="I611">
        <v>220001</v>
      </c>
    </row>
    <row r="612" spans="1:9">
      <c r="A612" t="str">
        <f t="shared" si="10"/>
        <v>[radk]CBCラジオ</v>
      </c>
      <c r="B612" t="b">
        <v>1</v>
      </c>
      <c r="C612" t="s">
        <v>585</v>
      </c>
      <c r="D612" t="s">
        <v>676</v>
      </c>
      <c r="E612" t="s">
        <v>677</v>
      </c>
      <c r="F612" t="s">
        <v>804</v>
      </c>
      <c r="G612" t="s">
        <v>2</v>
      </c>
      <c r="H612" t="s">
        <v>790</v>
      </c>
      <c r="I612">
        <v>230006</v>
      </c>
    </row>
    <row r="613" spans="1:9">
      <c r="A613" t="str">
        <f t="shared" si="10"/>
        <v>[radk]TOKAI RADIO</v>
      </c>
      <c r="B613" t="b">
        <v>1</v>
      </c>
      <c r="C613" t="s">
        <v>585</v>
      </c>
      <c r="D613" t="s">
        <v>678</v>
      </c>
      <c r="E613" t="s">
        <v>679</v>
      </c>
      <c r="F613" t="s">
        <v>804</v>
      </c>
      <c r="G613" t="s">
        <v>2</v>
      </c>
      <c r="H613" t="s">
        <v>790</v>
      </c>
      <c r="I613">
        <v>230006</v>
      </c>
    </row>
    <row r="614" spans="1:9">
      <c r="A614" t="str">
        <f t="shared" si="10"/>
        <v>[radk]ぎふチャン</v>
      </c>
      <c r="B614" t="b">
        <v>1</v>
      </c>
      <c r="C614" t="s">
        <v>585</v>
      </c>
      <c r="D614" t="s">
        <v>680</v>
      </c>
      <c r="E614" t="s">
        <v>681</v>
      </c>
      <c r="F614" t="s">
        <v>804</v>
      </c>
      <c r="G614" t="s">
        <v>2</v>
      </c>
      <c r="H614" t="s">
        <v>790</v>
      </c>
      <c r="I614">
        <v>230006</v>
      </c>
    </row>
    <row r="615" spans="1:9">
      <c r="A615" t="str">
        <f t="shared" si="10"/>
        <v>[radk]ラジオNIKKEI第1</v>
      </c>
      <c r="B615" t="b">
        <v>1</v>
      </c>
      <c r="C615" t="s">
        <v>585</v>
      </c>
      <c r="D615" t="s">
        <v>590</v>
      </c>
      <c r="E615" t="s">
        <v>591</v>
      </c>
      <c r="F615" t="s">
        <v>804</v>
      </c>
      <c r="G615" t="s">
        <v>2</v>
      </c>
      <c r="H615" t="s">
        <v>790</v>
      </c>
      <c r="I615">
        <v>230006</v>
      </c>
    </row>
    <row r="616" spans="1:9">
      <c r="A616" t="str">
        <f t="shared" si="10"/>
        <v>[radk]ラジオNIKKEI第2</v>
      </c>
      <c r="B616" t="b">
        <v>1</v>
      </c>
      <c r="C616" t="s">
        <v>585</v>
      </c>
      <c r="D616" t="s">
        <v>592</v>
      </c>
      <c r="E616" t="s">
        <v>593</v>
      </c>
      <c r="F616" t="s">
        <v>804</v>
      </c>
      <c r="G616" t="s">
        <v>2</v>
      </c>
      <c r="H616" t="s">
        <v>790</v>
      </c>
      <c r="I616">
        <v>230006</v>
      </c>
    </row>
    <row r="617" spans="1:9">
      <c r="A617" t="str">
        <f t="shared" si="10"/>
        <v>[radk]ZIP-FM</v>
      </c>
      <c r="B617" t="b">
        <v>1</v>
      </c>
      <c r="C617" t="s">
        <v>585</v>
      </c>
      <c r="D617" t="s">
        <v>682</v>
      </c>
      <c r="E617" t="s">
        <v>683</v>
      </c>
      <c r="F617" t="s">
        <v>804</v>
      </c>
      <c r="G617" t="s">
        <v>2</v>
      </c>
      <c r="H617" t="s">
        <v>790</v>
      </c>
      <c r="I617">
        <v>230006</v>
      </c>
    </row>
    <row r="618" spans="1:9">
      <c r="A618" t="str">
        <f t="shared" si="10"/>
        <v>[radk]FM AICHI</v>
      </c>
      <c r="B618" t="b">
        <v>1</v>
      </c>
      <c r="C618" t="s">
        <v>585</v>
      </c>
      <c r="D618" t="s">
        <v>686</v>
      </c>
      <c r="E618" t="s">
        <v>687</v>
      </c>
      <c r="F618" t="s">
        <v>804</v>
      </c>
      <c r="G618" t="s">
        <v>2</v>
      </c>
      <c r="H618" t="s">
        <v>790</v>
      </c>
      <c r="I618">
        <v>230006</v>
      </c>
    </row>
    <row r="619" spans="1:9">
      <c r="A619" t="str">
        <f t="shared" si="10"/>
        <v>[radk]放送大学</v>
      </c>
      <c r="B619" t="b">
        <v>1</v>
      </c>
      <c r="C619" t="s">
        <v>585</v>
      </c>
      <c r="D619" t="s">
        <v>598</v>
      </c>
      <c r="E619" t="s">
        <v>599</v>
      </c>
      <c r="F619" t="s">
        <v>804</v>
      </c>
      <c r="G619" t="s">
        <v>2</v>
      </c>
      <c r="H619" t="s">
        <v>790</v>
      </c>
      <c r="I619">
        <v>230006</v>
      </c>
    </row>
    <row r="620" spans="1:9">
      <c r="A620" t="str">
        <f t="shared" si="10"/>
        <v>[radk]NHKラジオ第1(名古屋)</v>
      </c>
      <c r="B620" t="b">
        <v>1</v>
      </c>
      <c r="C620" t="s">
        <v>585</v>
      </c>
      <c r="D620" t="s">
        <v>575</v>
      </c>
      <c r="E620" t="s">
        <v>568</v>
      </c>
      <c r="F620" t="s">
        <v>804</v>
      </c>
      <c r="G620" t="s">
        <v>2</v>
      </c>
      <c r="H620" t="s">
        <v>790</v>
      </c>
      <c r="I620">
        <v>230006</v>
      </c>
    </row>
    <row r="621" spans="1:9">
      <c r="A621" t="str">
        <f t="shared" si="10"/>
        <v>[radk]NHK-FM(東京)</v>
      </c>
      <c r="B621" t="b">
        <v>1</v>
      </c>
      <c r="C621" t="s">
        <v>585</v>
      </c>
      <c r="D621" t="s">
        <v>574</v>
      </c>
      <c r="E621" t="s">
        <v>568</v>
      </c>
      <c r="F621" t="s">
        <v>804</v>
      </c>
      <c r="G621" t="s">
        <v>2</v>
      </c>
      <c r="H621" t="s">
        <v>790</v>
      </c>
      <c r="I621">
        <v>230006</v>
      </c>
    </row>
    <row r="622" spans="1:9">
      <c r="A622" t="str">
        <f t="shared" si="10"/>
        <v>[radk]CBCラジオ</v>
      </c>
      <c r="B622" t="b">
        <v>1</v>
      </c>
      <c r="C622" t="s">
        <v>585</v>
      </c>
      <c r="D622" t="s">
        <v>676</v>
      </c>
      <c r="E622" t="s">
        <v>677</v>
      </c>
      <c r="F622" t="s">
        <v>804</v>
      </c>
      <c r="G622" t="s">
        <v>276</v>
      </c>
      <c r="H622" t="s">
        <v>790</v>
      </c>
      <c r="I622">
        <v>240001</v>
      </c>
    </row>
    <row r="623" spans="1:9">
      <c r="A623" t="str">
        <f t="shared" si="10"/>
        <v>[radk]TOKAI RADIO</v>
      </c>
      <c r="B623" t="b">
        <v>1</v>
      </c>
      <c r="C623" t="s">
        <v>585</v>
      </c>
      <c r="D623" t="s">
        <v>678</v>
      </c>
      <c r="E623" t="s">
        <v>679</v>
      </c>
      <c r="F623" t="s">
        <v>804</v>
      </c>
      <c r="G623" t="s">
        <v>276</v>
      </c>
      <c r="H623" t="s">
        <v>790</v>
      </c>
      <c r="I623">
        <v>240001</v>
      </c>
    </row>
    <row r="624" spans="1:9">
      <c r="A624" t="str">
        <f t="shared" si="10"/>
        <v>[radk]ぎふチャン</v>
      </c>
      <c r="B624" t="b">
        <v>1</v>
      </c>
      <c r="C624" t="s">
        <v>585</v>
      </c>
      <c r="D624" t="s">
        <v>680</v>
      </c>
      <c r="E624" t="s">
        <v>681</v>
      </c>
      <c r="F624" t="s">
        <v>804</v>
      </c>
      <c r="G624" t="s">
        <v>276</v>
      </c>
      <c r="H624" t="s">
        <v>790</v>
      </c>
      <c r="I624">
        <v>240001</v>
      </c>
    </row>
    <row r="625" spans="1:9">
      <c r="A625" t="str">
        <f t="shared" si="10"/>
        <v>[radk]ラジオNIKKEI第1</v>
      </c>
      <c r="B625" t="b">
        <v>1</v>
      </c>
      <c r="C625" t="s">
        <v>585</v>
      </c>
      <c r="D625" t="s">
        <v>590</v>
      </c>
      <c r="E625" t="s">
        <v>591</v>
      </c>
      <c r="F625" t="s">
        <v>804</v>
      </c>
      <c r="G625" t="s">
        <v>276</v>
      </c>
      <c r="H625" t="s">
        <v>790</v>
      </c>
      <c r="I625">
        <v>240001</v>
      </c>
    </row>
    <row r="626" spans="1:9">
      <c r="A626" t="str">
        <f t="shared" si="10"/>
        <v>[radk]ラジオNIKKEI第2</v>
      </c>
      <c r="B626" t="b">
        <v>1</v>
      </c>
      <c r="C626" t="s">
        <v>585</v>
      </c>
      <c r="D626" t="s">
        <v>592</v>
      </c>
      <c r="E626" t="s">
        <v>593</v>
      </c>
      <c r="F626" t="s">
        <v>804</v>
      </c>
      <c r="G626" t="s">
        <v>276</v>
      </c>
      <c r="H626" t="s">
        <v>790</v>
      </c>
      <c r="I626">
        <v>240001</v>
      </c>
    </row>
    <row r="627" spans="1:9">
      <c r="A627" t="str">
        <f t="shared" si="10"/>
        <v>[radk]ZIP-FM</v>
      </c>
      <c r="B627" t="b">
        <v>1</v>
      </c>
      <c r="C627" t="s">
        <v>585</v>
      </c>
      <c r="D627" t="s">
        <v>682</v>
      </c>
      <c r="E627" t="s">
        <v>683</v>
      </c>
      <c r="F627" t="s">
        <v>804</v>
      </c>
      <c r="G627" t="s">
        <v>276</v>
      </c>
      <c r="H627" t="s">
        <v>790</v>
      </c>
      <c r="I627">
        <v>240001</v>
      </c>
    </row>
    <row r="628" spans="1:9">
      <c r="A628" t="str">
        <f t="shared" si="10"/>
        <v>[radk]レディオキューブ FM三重</v>
      </c>
      <c r="B628" t="b">
        <v>1</v>
      </c>
      <c r="C628" t="s">
        <v>585</v>
      </c>
      <c r="D628" t="s">
        <v>692</v>
      </c>
      <c r="E628" t="s">
        <v>693</v>
      </c>
      <c r="F628" t="s">
        <v>804</v>
      </c>
      <c r="G628" t="s">
        <v>276</v>
      </c>
      <c r="H628" t="s">
        <v>790</v>
      </c>
      <c r="I628">
        <v>240001</v>
      </c>
    </row>
    <row r="629" spans="1:9">
      <c r="A629" t="str">
        <f t="shared" si="10"/>
        <v>[radk]FM AICHI</v>
      </c>
      <c r="B629" t="b">
        <v>1</v>
      </c>
      <c r="C629" t="s">
        <v>585</v>
      </c>
      <c r="D629" t="s">
        <v>686</v>
      </c>
      <c r="E629" t="s">
        <v>687</v>
      </c>
      <c r="F629" t="s">
        <v>804</v>
      </c>
      <c r="G629" t="s">
        <v>276</v>
      </c>
      <c r="H629" t="s">
        <v>790</v>
      </c>
      <c r="I629">
        <v>240001</v>
      </c>
    </row>
    <row r="630" spans="1:9">
      <c r="A630" t="str">
        <f t="shared" si="10"/>
        <v>[radk]放送大学</v>
      </c>
      <c r="B630" t="b">
        <v>1</v>
      </c>
      <c r="C630" t="s">
        <v>585</v>
      </c>
      <c r="D630" t="s">
        <v>598</v>
      </c>
      <c r="E630" t="s">
        <v>599</v>
      </c>
      <c r="F630" t="s">
        <v>804</v>
      </c>
      <c r="G630" t="s">
        <v>276</v>
      </c>
      <c r="H630" t="s">
        <v>790</v>
      </c>
      <c r="I630">
        <v>240001</v>
      </c>
    </row>
    <row r="631" spans="1:9">
      <c r="A631" t="str">
        <f t="shared" si="10"/>
        <v>[radk]NHKラジオ第1(名古屋)</v>
      </c>
      <c r="B631" t="b">
        <v>1</v>
      </c>
      <c r="C631" t="s">
        <v>585</v>
      </c>
      <c r="D631" t="s">
        <v>575</v>
      </c>
      <c r="E631" t="s">
        <v>568</v>
      </c>
      <c r="F631" t="s">
        <v>804</v>
      </c>
      <c r="G631" t="s">
        <v>276</v>
      </c>
      <c r="H631" t="s">
        <v>790</v>
      </c>
      <c r="I631">
        <v>240001</v>
      </c>
    </row>
    <row r="632" spans="1:9">
      <c r="A632" t="str">
        <f t="shared" si="10"/>
        <v>[radk]NHK-FM(東京)</v>
      </c>
      <c r="B632" t="b">
        <v>1</v>
      </c>
      <c r="C632" t="s">
        <v>585</v>
      </c>
      <c r="D632" t="s">
        <v>574</v>
      </c>
      <c r="E632" t="s">
        <v>568</v>
      </c>
      <c r="F632" t="s">
        <v>804</v>
      </c>
      <c r="G632" t="s">
        <v>276</v>
      </c>
      <c r="H632" t="s">
        <v>790</v>
      </c>
      <c r="I632">
        <v>240001</v>
      </c>
    </row>
    <row r="633" spans="1:9">
      <c r="A633" t="str">
        <f t="shared" si="10"/>
        <v>[radk]ABCラジオ</v>
      </c>
      <c r="B633" t="b">
        <v>1</v>
      </c>
      <c r="C633" t="s">
        <v>585</v>
      </c>
      <c r="D633" t="s">
        <v>694</v>
      </c>
      <c r="E633" t="s">
        <v>695</v>
      </c>
      <c r="F633" t="s">
        <v>858</v>
      </c>
      <c r="G633" t="s">
        <v>76</v>
      </c>
      <c r="H633" t="s">
        <v>790</v>
      </c>
      <c r="I633">
        <v>250007</v>
      </c>
    </row>
    <row r="634" spans="1:9">
      <c r="A634" t="str">
        <f t="shared" si="10"/>
        <v>[radk]MBSラジオ</v>
      </c>
      <c r="B634" t="b">
        <v>1</v>
      </c>
      <c r="C634" t="s">
        <v>585</v>
      </c>
      <c r="D634" t="s">
        <v>696</v>
      </c>
      <c r="E634" t="s">
        <v>697</v>
      </c>
      <c r="F634" t="s">
        <v>858</v>
      </c>
      <c r="G634" t="s">
        <v>76</v>
      </c>
      <c r="H634" t="s">
        <v>790</v>
      </c>
      <c r="I634">
        <v>250007</v>
      </c>
    </row>
    <row r="635" spans="1:9">
      <c r="A635" t="str">
        <f t="shared" si="10"/>
        <v>[radk]OBCラジオ大阪</v>
      </c>
      <c r="B635" t="b">
        <v>1</v>
      </c>
      <c r="C635" t="s">
        <v>585</v>
      </c>
      <c r="D635" t="s">
        <v>698</v>
      </c>
      <c r="E635" t="s">
        <v>699</v>
      </c>
      <c r="F635" t="s">
        <v>858</v>
      </c>
      <c r="G635" t="s">
        <v>76</v>
      </c>
      <c r="H635" t="s">
        <v>790</v>
      </c>
      <c r="I635">
        <v>250007</v>
      </c>
    </row>
    <row r="636" spans="1:9">
      <c r="A636" t="str">
        <f t="shared" si="10"/>
        <v>[radk]FM COCOLO</v>
      </c>
      <c r="B636" t="b">
        <v>1</v>
      </c>
      <c r="C636" t="s">
        <v>585</v>
      </c>
      <c r="D636" t="s">
        <v>700</v>
      </c>
      <c r="E636" t="s">
        <v>701</v>
      </c>
      <c r="F636" t="s">
        <v>858</v>
      </c>
      <c r="G636" t="s">
        <v>76</v>
      </c>
      <c r="H636" t="s">
        <v>790</v>
      </c>
      <c r="I636">
        <v>250007</v>
      </c>
    </row>
    <row r="637" spans="1:9">
      <c r="A637" t="str">
        <f t="shared" ref="A637:A700" si="11">C637&amp;D637</f>
        <v>[radk]FM802</v>
      </c>
      <c r="B637" t="b">
        <v>1</v>
      </c>
      <c r="C637" t="s">
        <v>585</v>
      </c>
      <c r="D637" t="s">
        <v>702</v>
      </c>
      <c r="E637" t="s">
        <v>703</v>
      </c>
      <c r="F637" t="s">
        <v>858</v>
      </c>
      <c r="G637" t="s">
        <v>76</v>
      </c>
      <c r="H637" t="s">
        <v>790</v>
      </c>
      <c r="I637">
        <v>250007</v>
      </c>
    </row>
    <row r="638" spans="1:9">
      <c r="A638" t="str">
        <f t="shared" si="11"/>
        <v>[radk]FM大阪</v>
      </c>
      <c r="B638" t="b">
        <v>1</v>
      </c>
      <c r="C638" t="s">
        <v>585</v>
      </c>
      <c r="D638" t="s">
        <v>704</v>
      </c>
      <c r="E638" t="s">
        <v>705</v>
      </c>
      <c r="F638" t="s">
        <v>858</v>
      </c>
      <c r="G638" t="s">
        <v>76</v>
      </c>
      <c r="H638" t="s">
        <v>790</v>
      </c>
      <c r="I638">
        <v>250007</v>
      </c>
    </row>
    <row r="639" spans="1:9">
      <c r="A639" t="str">
        <f t="shared" si="11"/>
        <v>[radk]ラジオNIKKEI第1</v>
      </c>
      <c r="B639" t="b">
        <v>1</v>
      </c>
      <c r="C639" t="s">
        <v>585</v>
      </c>
      <c r="D639" t="s">
        <v>590</v>
      </c>
      <c r="E639" t="s">
        <v>591</v>
      </c>
      <c r="F639" t="s">
        <v>858</v>
      </c>
      <c r="G639" t="s">
        <v>76</v>
      </c>
      <c r="H639" t="s">
        <v>790</v>
      </c>
      <c r="I639">
        <v>250007</v>
      </c>
    </row>
    <row r="640" spans="1:9">
      <c r="A640" t="str">
        <f t="shared" si="11"/>
        <v>[radk]ラジオNIKKEI第2</v>
      </c>
      <c r="B640" t="b">
        <v>1</v>
      </c>
      <c r="C640" t="s">
        <v>585</v>
      </c>
      <c r="D640" t="s">
        <v>592</v>
      </c>
      <c r="E640" t="s">
        <v>593</v>
      </c>
      <c r="F640" t="s">
        <v>858</v>
      </c>
      <c r="G640" t="s">
        <v>76</v>
      </c>
      <c r="H640" t="s">
        <v>790</v>
      </c>
      <c r="I640">
        <v>250007</v>
      </c>
    </row>
    <row r="641" spans="1:9">
      <c r="A641" t="str">
        <f t="shared" si="11"/>
        <v>[radk]KBS京都ラジオ</v>
      </c>
      <c r="B641" t="b">
        <v>1</v>
      </c>
      <c r="C641" t="s">
        <v>585</v>
      </c>
      <c r="D641" t="s">
        <v>706</v>
      </c>
      <c r="E641" t="s">
        <v>707</v>
      </c>
      <c r="F641" t="s">
        <v>858</v>
      </c>
      <c r="G641" t="s">
        <v>76</v>
      </c>
      <c r="H641" t="s">
        <v>790</v>
      </c>
      <c r="I641">
        <v>250007</v>
      </c>
    </row>
    <row r="642" spans="1:9">
      <c r="A642" t="str">
        <f t="shared" si="11"/>
        <v>[radk]Kiss FM KOBE</v>
      </c>
      <c r="B642" t="b">
        <v>1</v>
      </c>
      <c r="C642" t="s">
        <v>585</v>
      </c>
      <c r="D642" t="s">
        <v>708</v>
      </c>
      <c r="E642" t="s">
        <v>709</v>
      </c>
      <c r="F642" t="s">
        <v>858</v>
      </c>
      <c r="G642" t="s">
        <v>76</v>
      </c>
      <c r="H642" t="s">
        <v>790</v>
      </c>
      <c r="I642">
        <v>250007</v>
      </c>
    </row>
    <row r="643" spans="1:9">
      <c r="A643" t="str">
        <f t="shared" si="11"/>
        <v>[radk]e-radio FM滋賀</v>
      </c>
      <c r="B643" t="b">
        <v>1</v>
      </c>
      <c r="C643" t="s">
        <v>585</v>
      </c>
      <c r="D643" t="s">
        <v>710</v>
      </c>
      <c r="E643" t="s">
        <v>711</v>
      </c>
      <c r="F643" t="s">
        <v>858</v>
      </c>
      <c r="G643" t="s">
        <v>76</v>
      </c>
      <c r="H643" t="s">
        <v>790</v>
      </c>
      <c r="I643">
        <v>250007</v>
      </c>
    </row>
    <row r="644" spans="1:9">
      <c r="A644" t="str">
        <f t="shared" si="11"/>
        <v>[radk]ラジオ関西</v>
      </c>
      <c r="B644" t="b">
        <v>1</v>
      </c>
      <c r="C644" t="s">
        <v>585</v>
      </c>
      <c r="D644" t="s">
        <v>712</v>
      </c>
      <c r="E644" t="s">
        <v>713</v>
      </c>
      <c r="F644" t="s">
        <v>858</v>
      </c>
      <c r="G644" t="s">
        <v>76</v>
      </c>
      <c r="H644" t="s">
        <v>790</v>
      </c>
      <c r="I644">
        <v>250007</v>
      </c>
    </row>
    <row r="645" spans="1:9">
      <c r="A645" t="str">
        <f t="shared" si="11"/>
        <v>[radk]α-STATION FM KYOTO</v>
      </c>
      <c r="B645" t="b">
        <v>1</v>
      </c>
      <c r="C645" t="s">
        <v>585</v>
      </c>
      <c r="D645" t="s">
        <v>714</v>
      </c>
      <c r="E645" t="s">
        <v>715</v>
      </c>
      <c r="F645" t="s">
        <v>858</v>
      </c>
      <c r="G645" t="s">
        <v>76</v>
      </c>
      <c r="H645" t="s">
        <v>790</v>
      </c>
      <c r="I645">
        <v>250007</v>
      </c>
    </row>
    <row r="646" spans="1:9">
      <c r="A646" t="str">
        <f t="shared" si="11"/>
        <v>[radk]放送大学</v>
      </c>
      <c r="B646" t="b">
        <v>1</v>
      </c>
      <c r="C646" t="s">
        <v>585</v>
      </c>
      <c r="D646" t="s">
        <v>598</v>
      </c>
      <c r="E646" t="s">
        <v>599</v>
      </c>
      <c r="F646" t="s">
        <v>858</v>
      </c>
      <c r="G646" t="s">
        <v>76</v>
      </c>
      <c r="H646" t="s">
        <v>790</v>
      </c>
      <c r="I646">
        <v>250007</v>
      </c>
    </row>
    <row r="647" spans="1:9">
      <c r="A647" t="str">
        <f t="shared" si="11"/>
        <v>[radk]NHKラジオ第1(大阪)</v>
      </c>
      <c r="B647" t="b">
        <v>1</v>
      </c>
      <c r="C647" t="s">
        <v>585</v>
      </c>
      <c r="D647" t="s">
        <v>577</v>
      </c>
      <c r="E647" t="s">
        <v>568</v>
      </c>
      <c r="F647" t="s">
        <v>858</v>
      </c>
      <c r="G647" t="s">
        <v>76</v>
      </c>
      <c r="H647" t="s">
        <v>790</v>
      </c>
      <c r="I647">
        <v>250007</v>
      </c>
    </row>
    <row r="648" spans="1:9">
      <c r="A648" t="str">
        <f t="shared" si="11"/>
        <v>[radk]NHK-FM(東京)</v>
      </c>
      <c r="B648" t="b">
        <v>1</v>
      </c>
      <c r="C648" t="s">
        <v>585</v>
      </c>
      <c r="D648" t="s">
        <v>574</v>
      </c>
      <c r="E648" t="s">
        <v>568</v>
      </c>
      <c r="F648" t="s">
        <v>858</v>
      </c>
      <c r="G648" t="s">
        <v>76</v>
      </c>
      <c r="H648" t="s">
        <v>790</v>
      </c>
      <c r="I648">
        <v>250007</v>
      </c>
    </row>
    <row r="649" spans="1:9">
      <c r="A649" t="str">
        <f t="shared" si="11"/>
        <v>[radk]ABCラジオ</v>
      </c>
      <c r="B649" t="b">
        <v>1</v>
      </c>
      <c r="C649" t="s">
        <v>585</v>
      </c>
      <c r="D649" t="s">
        <v>694</v>
      </c>
      <c r="E649" t="s">
        <v>695</v>
      </c>
      <c r="F649" t="s">
        <v>858</v>
      </c>
      <c r="G649" t="s">
        <v>78</v>
      </c>
      <c r="H649" t="s">
        <v>790</v>
      </c>
      <c r="I649">
        <v>260002</v>
      </c>
    </row>
    <row r="650" spans="1:9">
      <c r="A650" t="str">
        <f t="shared" si="11"/>
        <v>[radk]MBSラジオ</v>
      </c>
      <c r="B650" t="b">
        <v>1</v>
      </c>
      <c r="C650" t="s">
        <v>585</v>
      </c>
      <c r="D650" t="s">
        <v>696</v>
      </c>
      <c r="E650" t="s">
        <v>697</v>
      </c>
      <c r="F650" t="s">
        <v>858</v>
      </c>
      <c r="G650" t="s">
        <v>78</v>
      </c>
      <c r="H650" t="s">
        <v>790</v>
      </c>
      <c r="I650">
        <v>260002</v>
      </c>
    </row>
    <row r="651" spans="1:9">
      <c r="A651" t="str">
        <f t="shared" si="11"/>
        <v>[radk]OBCラジオ大阪</v>
      </c>
      <c r="B651" t="b">
        <v>1</v>
      </c>
      <c r="C651" t="s">
        <v>585</v>
      </c>
      <c r="D651" t="s">
        <v>698</v>
      </c>
      <c r="E651" t="s">
        <v>699</v>
      </c>
      <c r="F651" t="s">
        <v>858</v>
      </c>
      <c r="G651" t="s">
        <v>78</v>
      </c>
      <c r="H651" t="s">
        <v>790</v>
      </c>
      <c r="I651">
        <v>260002</v>
      </c>
    </row>
    <row r="652" spans="1:9">
      <c r="A652" t="str">
        <f t="shared" si="11"/>
        <v>[radk]FM COCOLO</v>
      </c>
      <c r="B652" t="b">
        <v>1</v>
      </c>
      <c r="C652" t="s">
        <v>585</v>
      </c>
      <c r="D652" t="s">
        <v>700</v>
      </c>
      <c r="E652" t="s">
        <v>701</v>
      </c>
      <c r="F652" t="s">
        <v>858</v>
      </c>
      <c r="G652" t="s">
        <v>78</v>
      </c>
      <c r="H652" t="s">
        <v>790</v>
      </c>
      <c r="I652">
        <v>260002</v>
      </c>
    </row>
    <row r="653" spans="1:9">
      <c r="A653" t="str">
        <f t="shared" si="11"/>
        <v>[radk]FM802</v>
      </c>
      <c r="B653" t="b">
        <v>1</v>
      </c>
      <c r="C653" t="s">
        <v>585</v>
      </c>
      <c r="D653" t="s">
        <v>702</v>
      </c>
      <c r="E653" t="s">
        <v>703</v>
      </c>
      <c r="F653" t="s">
        <v>858</v>
      </c>
      <c r="G653" t="s">
        <v>78</v>
      </c>
      <c r="H653" t="s">
        <v>790</v>
      </c>
      <c r="I653">
        <v>260002</v>
      </c>
    </row>
    <row r="654" spans="1:9">
      <c r="A654" t="str">
        <f t="shared" si="11"/>
        <v>[radk]FM大阪</v>
      </c>
      <c r="B654" t="b">
        <v>1</v>
      </c>
      <c r="C654" t="s">
        <v>585</v>
      </c>
      <c r="D654" t="s">
        <v>704</v>
      </c>
      <c r="E654" t="s">
        <v>705</v>
      </c>
      <c r="F654" t="s">
        <v>858</v>
      </c>
      <c r="G654" t="s">
        <v>78</v>
      </c>
      <c r="H654" t="s">
        <v>790</v>
      </c>
      <c r="I654">
        <v>260002</v>
      </c>
    </row>
    <row r="655" spans="1:9">
      <c r="A655" t="str">
        <f t="shared" si="11"/>
        <v>[radk]ラジオNIKKEI第1</v>
      </c>
      <c r="B655" t="b">
        <v>1</v>
      </c>
      <c r="C655" t="s">
        <v>585</v>
      </c>
      <c r="D655" t="s">
        <v>590</v>
      </c>
      <c r="E655" t="s">
        <v>591</v>
      </c>
      <c r="F655" t="s">
        <v>858</v>
      </c>
      <c r="G655" t="s">
        <v>78</v>
      </c>
      <c r="H655" t="s">
        <v>790</v>
      </c>
      <c r="I655">
        <v>260002</v>
      </c>
    </row>
    <row r="656" spans="1:9">
      <c r="A656" t="str">
        <f t="shared" si="11"/>
        <v>[radk]ラジオNIKKEI第2</v>
      </c>
      <c r="B656" t="b">
        <v>1</v>
      </c>
      <c r="C656" t="s">
        <v>585</v>
      </c>
      <c r="D656" t="s">
        <v>592</v>
      </c>
      <c r="E656" t="s">
        <v>593</v>
      </c>
      <c r="F656" t="s">
        <v>858</v>
      </c>
      <c r="G656" t="s">
        <v>78</v>
      </c>
      <c r="H656" t="s">
        <v>790</v>
      </c>
      <c r="I656">
        <v>260002</v>
      </c>
    </row>
    <row r="657" spans="1:9">
      <c r="A657" t="str">
        <f t="shared" si="11"/>
        <v>[radk]KBS京都ラジオ</v>
      </c>
      <c r="B657" t="b">
        <v>1</v>
      </c>
      <c r="C657" t="s">
        <v>585</v>
      </c>
      <c r="D657" t="s">
        <v>706</v>
      </c>
      <c r="E657" t="s">
        <v>707</v>
      </c>
      <c r="F657" t="s">
        <v>858</v>
      </c>
      <c r="G657" t="s">
        <v>78</v>
      </c>
      <c r="H657" t="s">
        <v>790</v>
      </c>
      <c r="I657">
        <v>260002</v>
      </c>
    </row>
    <row r="658" spans="1:9">
      <c r="A658" t="str">
        <f t="shared" si="11"/>
        <v>[radk]Kiss FM KOBE</v>
      </c>
      <c r="B658" t="b">
        <v>1</v>
      </c>
      <c r="C658" t="s">
        <v>585</v>
      </c>
      <c r="D658" t="s">
        <v>708</v>
      </c>
      <c r="E658" t="s">
        <v>709</v>
      </c>
      <c r="F658" t="s">
        <v>858</v>
      </c>
      <c r="G658" t="s">
        <v>78</v>
      </c>
      <c r="H658" t="s">
        <v>790</v>
      </c>
      <c r="I658">
        <v>260002</v>
      </c>
    </row>
    <row r="659" spans="1:9">
      <c r="A659" t="str">
        <f t="shared" si="11"/>
        <v>[radk]α-STATION FM KYOTO</v>
      </c>
      <c r="B659" t="b">
        <v>1</v>
      </c>
      <c r="C659" t="s">
        <v>585</v>
      </c>
      <c r="D659" t="s">
        <v>714</v>
      </c>
      <c r="E659" t="s">
        <v>715</v>
      </c>
      <c r="F659" t="s">
        <v>858</v>
      </c>
      <c r="G659" t="s">
        <v>78</v>
      </c>
      <c r="H659" t="s">
        <v>790</v>
      </c>
      <c r="I659">
        <v>260002</v>
      </c>
    </row>
    <row r="660" spans="1:9">
      <c r="A660" t="str">
        <f t="shared" si="11"/>
        <v>[radk]ラジオ関西</v>
      </c>
      <c r="B660" t="b">
        <v>1</v>
      </c>
      <c r="C660" t="s">
        <v>585</v>
      </c>
      <c r="D660" t="s">
        <v>712</v>
      </c>
      <c r="E660" t="s">
        <v>713</v>
      </c>
      <c r="F660" t="s">
        <v>858</v>
      </c>
      <c r="G660" t="s">
        <v>78</v>
      </c>
      <c r="H660" t="s">
        <v>790</v>
      </c>
      <c r="I660">
        <v>260002</v>
      </c>
    </row>
    <row r="661" spans="1:9">
      <c r="A661" t="str">
        <f t="shared" si="11"/>
        <v>[radk]放送大学</v>
      </c>
      <c r="B661" t="b">
        <v>1</v>
      </c>
      <c r="C661" t="s">
        <v>585</v>
      </c>
      <c r="D661" t="s">
        <v>598</v>
      </c>
      <c r="E661" t="s">
        <v>599</v>
      </c>
      <c r="F661" t="s">
        <v>858</v>
      </c>
      <c r="G661" t="s">
        <v>78</v>
      </c>
      <c r="H661" t="s">
        <v>790</v>
      </c>
      <c r="I661">
        <v>260002</v>
      </c>
    </row>
    <row r="662" spans="1:9">
      <c r="A662" t="str">
        <f t="shared" si="11"/>
        <v>[radk]NHKラジオ第1(大阪)</v>
      </c>
      <c r="B662" t="b">
        <v>1</v>
      </c>
      <c r="C662" t="s">
        <v>585</v>
      </c>
      <c r="D662" t="s">
        <v>577</v>
      </c>
      <c r="E662" t="s">
        <v>568</v>
      </c>
      <c r="F662" t="s">
        <v>858</v>
      </c>
      <c r="G662" t="s">
        <v>78</v>
      </c>
      <c r="H662" t="s">
        <v>790</v>
      </c>
      <c r="I662">
        <v>260002</v>
      </c>
    </row>
    <row r="663" spans="1:9">
      <c r="A663" t="str">
        <f t="shared" si="11"/>
        <v>[radk]NHK-FM(東京)</v>
      </c>
      <c r="B663" t="b">
        <v>1</v>
      </c>
      <c r="C663" t="s">
        <v>585</v>
      </c>
      <c r="D663" t="s">
        <v>574</v>
      </c>
      <c r="E663" t="s">
        <v>568</v>
      </c>
      <c r="F663" t="s">
        <v>858</v>
      </c>
      <c r="G663" t="s">
        <v>78</v>
      </c>
      <c r="H663" t="s">
        <v>790</v>
      </c>
      <c r="I663">
        <v>260002</v>
      </c>
    </row>
    <row r="664" spans="1:9">
      <c r="A664" t="str">
        <f t="shared" si="11"/>
        <v>[radk]ABCラジオ</v>
      </c>
      <c r="B664" t="b">
        <v>1</v>
      </c>
      <c r="C664" t="s">
        <v>585</v>
      </c>
      <c r="D664" t="s">
        <v>694</v>
      </c>
      <c r="E664" t="s">
        <v>695</v>
      </c>
      <c r="F664" t="s">
        <v>858</v>
      </c>
      <c r="G664" t="s">
        <v>265</v>
      </c>
      <c r="H664" t="s">
        <v>790</v>
      </c>
      <c r="I664">
        <v>270008</v>
      </c>
    </row>
    <row r="665" spans="1:9">
      <c r="A665" t="str">
        <f t="shared" si="11"/>
        <v>[radk]MBSラジオ</v>
      </c>
      <c r="B665" t="b">
        <v>1</v>
      </c>
      <c r="C665" t="s">
        <v>585</v>
      </c>
      <c r="D665" t="s">
        <v>696</v>
      </c>
      <c r="E665" t="s">
        <v>697</v>
      </c>
      <c r="F665" t="s">
        <v>858</v>
      </c>
      <c r="G665" t="s">
        <v>265</v>
      </c>
      <c r="H665" t="s">
        <v>790</v>
      </c>
      <c r="I665">
        <v>270008</v>
      </c>
    </row>
    <row r="666" spans="1:9">
      <c r="A666" t="str">
        <f t="shared" si="11"/>
        <v>[radk]OBCラジオ大阪</v>
      </c>
      <c r="B666" t="b">
        <v>1</v>
      </c>
      <c r="C666" t="s">
        <v>585</v>
      </c>
      <c r="D666" t="s">
        <v>698</v>
      </c>
      <c r="E666" t="s">
        <v>699</v>
      </c>
      <c r="F666" t="s">
        <v>858</v>
      </c>
      <c r="G666" t="s">
        <v>265</v>
      </c>
      <c r="H666" t="s">
        <v>790</v>
      </c>
      <c r="I666">
        <v>270008</v>
      </c>
    </row>
    <row r="667" spans="1:9">
      <c r="A667" t="str">
        <f t="shared" si="11"/>
        <v>[radk]FM COCOLO</v>
      </c>
      <c r="B667" t="b">
        <v>1</v>
      </c>
      <c r="C667" t="s">
        <v>585</v>
      </c>
      <c r="D667" t="s">
        <v>700</v>
      </c>
      <c r="E667" t="s">
        <v>701</v>
      </c>
      <c r="F667" t="s">
        <v>858</v>
      </c>
      <c r="G667" t="s">
        <v>265</v>
      </c>
      <c r="H667" t="s">
        <v>790</v>
      </c>
      <c r="I667">
        <v>270008</v>
      </c>
    </row>
    <row r="668" spans="1:9">
      <c r="A668" t="str">
        <f t="shared" si="11"/>
        <v>[radk]FM802</v>
      </c>
      <c r="B668" t="b">
        <v>1</v>
      </c>
      <c r="C668" t="s">
        <v>585</v>
      </c>
      <c r="D668" t="s">
        <v>702</v>
      </c>
      <c r="E668" t="s">
        <v>703</v>
      </c>
      <c r="F668" t="s">
        <v>858</v>
      </c>
      <c r="G668" t="s">
        <v>265</v>
      </c>
      <c r="H668" t="s">
        <v>790</v>
      </c>
      <c r="I668">
        <v>270008</v>
      </c>
    </row>
    <row r="669" spans="1:9">
      <c r="A669" t="str">
        <f t="shared" si="11"/>
        <v>[radk]FM大阪</v>
      </c>
      <c r="B669" t="b">
        <v>1</v>
      </c>
      <c r="C669" t="s">
        <v>585</v>
      </c>
      <c r="D669" t="s">
        <v>704</v>
      </c>
      <c r="E669" t="s">
        <v>705</v>
      </c>
      <c r="F669" t="s">
        <v>858</v>
      </c>
      <c r="G669" t="s">
        <v>265</v>
      </c>
      <c r="H669" t="s">
        <v>790</v>
      </c>
      <c r="I669">
        <v>270008</v>
      </c>
    </row>
    <row r="670" spans="1:9">
      <c r="A670" t="str">
        <f t="shared" si="11"/>
        <v>[radk]ラジオNIKKEI第1</v>
      </c>
      <c r="B670" t="b">
        <v>1</v>
      </c>
      <c r="C670" t="s">
        <v>585</v>
      </c>
      <c r="D670" t="s">
        <v>590</v>
      </c>
      <c r="E670" t="s">
        <v>591</v>
      </c>
      <c r="F670" t="s">
        <v>858</v>
      </c>
      <c r="G670" t="s">
        <v>265</v>
      </c>
      <c r="H670" t="s">
        <v>790</v>
      </c>
      <c r="I670">
        <v>270008</v>
      </c>
    </row>
    <row r="671" spans="1:9">
      <c r="A671" t="str">
        <f t="shared" si="11"/>
        <v>[radk]ラジオNIKKEI第2</v>
      </c>
      <c r="B671" t="b">
        <v>1</v>
      </c>
      <c r="C671" t="s">
        <v>585</v>
      </c>
      <c r="D671" t="s">
        <v>592</v>
      </c>
      <c r="E671" t="s">
        <v>593</v>
      </c>
      <c r="F671" t="s">
        <v>858</v>
      </c>
      <c r="G671" t="s">
        <v>265</v>
      </c>
      <c r="H671" t="s">
        <v>790</v>
      </c>
      <c r="I671">
        <v>270008</v>
      </c>
    </row>
    <row r="672" spans="1:9">
      <c r="A672" t="str">
        <f t="shared" si="11"/>
        <v>[radk]Kiss FM KOBE</v>
      </c>
      <c r="B672" t="b">
        <v>1</v>
      </c>
      <c r="C672" t="s">
        <v>585</v>
      </c>
      <c r="D672" t="s">
        <v>708</v>
      </c>
      <c r="E672" t="s">
        <v>709</v>
      </c>
      <c r="F672" t="s">
        <v>858</v>
      </c>
      <c r="G672" t="s">
        <v>265</v>
      </c>
      <c r="H672" t="s">
        <v>790</v>
      </c>
      <c r="I672">
        <v>270008</v>
      </c>
    </row>
    <row r="673" spans="1:9">
      <c r="A673" t="str">
        <f t="shared" si="11"/>
        <v>[radk]ラジオ関西</v>
      </c>
      <c r="B673" t="b">
        <v>1</v>
      </c>
      <c r="C673" t="s">
        <v>585</v>
      </c>
      <c r="D673" t="s">
        <v>712</v>
      </c>
      <c r="E673" t="s">
        <v>713</v>
      </c>
      <c r="F673" t="s">
        <v>858</v>
      </c>
      <c r="G673" t="s">
        <v>265</v>
      </c>
      <c r="H673" t="s">
        <v>790</v>
      </c>
      <c r="I673">
        <v>270008</v>
      </c>
    </row>
    <row r="674" spans="1:9">
      <c r="A674" t="str">
        <f t="shared" si="11"/>
        <v>[radk]KBS京都ラジオ</v>
      </c>
      <c r="B674" t="b">
        <v>1</v>
      </c>
      <c r="C674" t="s">
        <v>585</v>
      </c>
      <c r="D674" t="s">
        <v>706</v>
      </c>
      <c r="E674" t="s">
        <v>707</v>
      </c>
      <c r="F674" t="s">
        <v>858</v>
      </c>
      <c r="G674" t="s">
        <v>265</v>
      </c>
      <c r="H674" t="s">
        <v>790</v>
      </c>
      <c r="I674">
        <v>270008</v>
      </c>
    </row>
    <row r="675" spans="1:9">
      <c r="A675" t="str">
        <f t="shared" si="11"/>
        <v>[radk]α-STATION FM KYOTO</v>
      </c>
      <c r="B675" t="b">
        <v>1</v>
      </c>
      <c r="C675" t="s">
        <v>585</v>
      </c>
      <c r="D675" t="s">
        <v>714</v>
      </c>
      <c r="E675" t="s">
        <v>715</v>
      </c>
      <c r="F675" t="s">
        <v>858</v>
      </c>
      <c r="G675" t="s">
        <v>265</v>
      </c>
      <c r="H675" t="s">
        <v>790</v>
      </c>
      <c r="I675">
        <v>270008</v>
      </c>
    </row>
    <row r="676" spans="1:9">
      <c r="A676" t="str">
        <f t="shared" si="11"/>
        <v>[radk]放送大学</v>
      </c>
      <c r="B676" t="b">
        <v>1</v>
      </c>
      <c r="C676" t="s">
        <v>585</v>
      </c>
      <c r="D676" t="s">
        <v>598</v>
      </c>
      <c r="E676" t="s">
        <v>599</v>
      </c>
      <c r="F676" t="s">
        <v>858</v>
      </c>
      <c r="G676" t="s">
        <v>265</v>
      </c>
      <c r="H676" t="s">
        <v>790</v>
      </c>
      <c r="I676">
        <v>270008</v>
      </c>
    </row>
    <row r="677" spans="1:9">
      <c r="A677" t="str">
        <f t="shared" si="11"/>
        <v>[radk]NHKラジオ第1(大阪)</v>
      </c>
      <c r="B677" t="b">
        <v>1</v>
      </c>
      <c r="C677" t="s">
        <v>585</v>
      </c>
      <c r="D677" t="s">
        <v>577</v>
      </c>
      <c r="E677" t="s">
        <v>568</v>
      </c>
      <c r="F677" t="s">
        <v>858</v>
      </c>
      <c r="G677" t="s">
        <v>265</v>
      </c>
      <c r="H677" t="s">
        <v>790</v>
      </c>
      <c r="I677">
        <v>270008</v>
      </c>
    </row>
    <row r="678" spans="1:9">
      <c r="A678" t="str">
        <f t="shared" si="11"/>
        <v>[radk]NHK-FM(東京)</v>
      </c>
      <c r="B678" t="b">
        <v>1</v>
      </c>
      <c r="C678" t="s">
        <v>585</v>
      </c>
      <c r="D678" t="s">
        <v>574</v>
      </c>
      <c r="E678" t="s">
        <v>568</v>
      </c>
      <c r="F678" t="s">
        <v>858</v>
      </c>
      <c r="G678" t="s">
        <v>265</v>
      </c>
      <c r="H678" t="s">
        <v>790</v>
      </c>
      <c r="I678">
        <v>270008</v>
      </c>
    </row>
    <row r="679" spans="1:9">
      <c r="A679" t="str">
        <f t="shared" si="11"/>
        <v>[radk]ABCラジオ</v>
      </c>
      <c r="B679" t="b">
        <v>1</v>
      </c>
      <c r="C679" t="s">
        <v>585</v>
      </c>
      <c r="D679" t="s">
        <v>694</v>
      </c>
      <c r="E679" t="s">
        <v>695</v>
      </c>
      <c r="F679" t="s">
        <v>858</v>
      </c>
      <c r="G679" t="s">
        <v>83</v>
      </c>
      <c r="H679" t="s">
        <v>790</v>
      </c>
      <c r="I679">
        <v>280003</v>
      </c>
    </row>
    <row r="680" spans="1:9">
      <c r="A680" t="str">
        <f t="shared" si="11"/>
        <v>[radk]MBSラジオ</v>
      </c>
      <c r="B680" t="b">
        <v>1</v>
      </c>
      <c r="C680" t="s">
        <v>585</v>
      </c>
      <c r="D680" t="s">
        <v>696</v>
      </c>
      <c r="E680" t="s">
        <v>697</v>
      </c>
      <c r="F680" t="s">
        <v>858</v>
      </c>
      <c r="G680" t="s">
        <v>83</v>
      </c>
      <c r="H680" t="s">
        <v>790</v>
      </c>
      <c r="I680">
        <v>280003</v>
      </c>
    </row>
    <row r="681" spans="1:9">
      <c r="A681" t="str">
        <f t="shared" si="11"/>
        <v>[radk]OBCラジオ大阪</v>
      </c>
      <c r="B681" t="b">
        <v>1</v>
      </c>
      <c r="C681" t="s">
        <v>585</v>
      </c>
      <c r="D681" t="s">
        <v>698</v>
      </c>
      <c r="E681" t="s">
        <v>699</v>
      </c>
      <c r="F681" t="s">
        <v>858</v>
      </c>
      <c r="G681" t="s">
        <v>83</v>
      </c>
      <c r="H681" t="s">
        <v>790</v>
      </c>
      <c r="I681">
        <v>280003</v>
      </c>
    </row>
    <row r="682" spans="1:9">
      <c r="A682" t="str">
        <f t="shared" si="11"/>
        <v>[radk]FM COCOLO</v>
      </c>
      <c r="B682" t="b">
        <v>1</v>
      </c>
      <c r="C682" t="s">
        <v>585</v>
      </c>
      <c r="D682" t="s">
        <v>700</v>
      </c>
      <c r="E682" t="s">
        <v>701</v>
      </c>
      <c r="F682" t="s">
        <v>858</v>
      </c>
      <c r="G682" t="s">
        <v>83</v>
      </c>
      <c r="H682" t="s">
        <v>790</v>
      </c>
      <c r="I682">
        <v>280003</v>
      </c>
    </row>
    <row r="683" spans="1:9">
      <c r="A683" t="str">
        <f t="shared" si="11"/>
        <v>[radk]FM802</v>
      </c>
      <c r="B683" t="b">
        <v>1</v>
      </c>
      <c r="C683" t="s">
        <v>585</v>
      </c>
      <c r="D683" t="s">
        <v>702</v>
      </c>
      <c r="E683" t="s">
        <v>703</v>
      </c>
      <c r="F683" t="s">
        <v>858</v>
      </c>
      <c r="G683" t="s">
        <v>83</v>
      </c>
      <c r="H683" t="s">
        <v>790</v>
      </c>
      <c r="I683">
        <v>280003</v>
      </c>
    </row>
    <row r="684" spans="1:9">
      <c r="A684" t="str">
        <f t="shared" si="11"/>
        <v>[radk]FM大阪</v>
      </c>
      <c r="B684" t="b">
        <v>1</v>
      </c>
      <c r="C684" t="s">
        <v>585</v>
      </c>
      <c r="D684" t="s">
        <v>704</v>
      </c>
      <c r="E684" t="s">
        <v>705</v>
      </c>
      <c r="F684" t="s">
        <v>858</v>
      </c>
      <c r="G684" t="s">
        <v>83</v>
      </c>
      <c r="H684" t="s">
        <v>790</v>
      </c>
      <c r="I684">
        <v>280003</v>
      </c>
    </row>
    <row r="685" spans="1:9">
      <c r="A685" t="str">
        <f t="shared" si="11"/>
        <v>[radk]ラジオNIKKEI第1</v>
      </c>
      <c r="B685" t="b">
        <v>1</v>
      </c>
      <c r="C685" t="s">
        <v>585</v>
      </c>
      <c r="D685" t="s">
        <v>590</v>
      </c>
      <c r="E685" t="s">
        <v>591</v>
      </c>
      <c r="F685" t="s">
        <v>858</v>
      </c>
      <c r="G685" t="s">
        <v>83</v>
      </c>
      <c r="H685" t="s">
        <v>790</v>
      </c>
      <c r="I685">
        <v>280003</v>
      </c>
    </row>
    <row r="686" spans="1:9">
      <c r="A686" t="str">
        <f t="shared" si="11"/>
        <v>[radk]ラジオNIKKEI第2</v>
      </c>
      <c r="B686" t="b">
        <v>1</v>
      </c>
      <c r="C686" t="s">
        <v>585</v>
      </c>
      <c r="D686" t="s">
        <v>592</v>
      </c>
      <c r="E686" t="s">
        <v>593</v>
      </c>
      <c r="F686" t="s">
        <v>858</v>
      </c>
      <c r="G686" t="s">
        <v>83</v>
      </c>
      <c r="H686" t="s">
        <v>790</v>
      </c>
      <c r="I686">
        <v>280003</v>
      </c>
    </row>
    <row r="687" spans="1:9">
      <c r="A687" t="str">
        <f t="shared" si="11"/>
        <v>[radk]ラジオ関西</v>
      </c>
      <c r="B687" t="b">
        <v>1</v>
      </c>
      <c r="C687" t="s">
        <v>585</v>
      </c>
      <c r="D687" t="s">
        <v>712</v>
      </c>
      <c r="E687" t="s">
        <v>713</v>
      </c>
      <c r="F687" t="s">
        <v>858</v>
      </c>
      <c r="G687" t="s">
        <v>83</v>
      </c>
      <c r="H687" t="s">
        <v>790</v>
      </c>
      <c r="I687">
        <v>280003</v>
      </c>
    </row>
    <row r="688" spans="1:9">
      <c r="A688" t="str">
        <f t="shared" si="11"/>
        <v>[radk]Kiss FM KOBE</v>
      </c>
      <c r="B688" t="b">
        <v>1</v>
      </c>
      <c r="C688" t="s">
        <v>585</v>
      </c>
      <c r="D688" t="s">
        <v>708</v>
      </c>
      <c r="E688" t="s">
        <v>709</v>
      </c>
      <c r="F688" t="s">
        <v>858</v>
      </c>
      <c r="G688" t="s">
        <v>83</v>
      </c>
      <c r="H688" t="s">
        <v>790</v>
      </c>
      <c r="I688">
        <v>280003</v>
      </c>
    </row>
    <row r="689" spans="1:9">
      <c r="A689" t="str">
        <f t="shared" si="11"/>
        <v>[radk]放送大学</v>
      </c>
      <c r="B689" t="b">
        <v>1</v>
      </c>
      <c r="C689" t="s">
        <v>585</v>
      </c>
      <c r="D689" t="s">
        <v>598</v>
      </c>
      <c r="E689" t="s">
        <v>599</v>
      </c>
      <c r="F689" t="s">
        <v>858</v>
      </c>
      <c r="G689" t="s">
        <v>83</v>
      </c>
      <c r="H689" t="s">
        <v>790</v>
      </c>
      <c r="I689">
        <v>280003</v>
      </c>
    </row>
    <row r="690" spans="1:9">
      <c r="A690" t="str">
        <f t="shared" si="11"/>
        <v>[radk]NHKラジオ第1(大阪)</v>
      </c>
      <c r="B690" t="b">
        <v>1</v>
      </c>
      <c r="C690" t="s">
        <v>585</v>
      </c>
      <c r="D690" t="s">
        <v>577</v>
      </c>
      <c r="E690" t="s">
        <v>568</v>
      </c>
      <c r="F690" t="s">
        <v>858</v>
      </c>
      <c r="G690" t="s">
        <v>83</v>
      </c>
      <c r="H690" t="s">
        <v>790</v>
      </c>
      <c r="I690">
        <v>280003</v>
      </c>
    </row>
    <row r="691" spans="1:9">
      <c r="A691" t="str">
        <f t="shared" si="11"/>
        <v>[radk]NHK-FM(東京)</v>
      </c>
      <c r="B691" t="b">
        <v>1</v>
      </c>
      <c r="C691" t="s">
        <v>585</v>
      </c>
      <c r="D691" t="s">
        <v>574</v>
      </c>
      <c r="E691" t="s">
        <v>568</v>
      </c>
      <c r="F691" t="s">
        <v>858</v>
      </c>
      <c r="G691" t="s">
        <v>83</v>
      </c>
      <c r="H691" t="s">
        <v>790</v>
      </c>
      <c r="I691">
        <v>280003</v>
      </c>
    </row>
    <row r="692" spans="1:9">
      <c r="A692" t="str">
        <f t="shared" si="11"/>
        <v>[radk]ABCラジオ</v>
      </c>
      <c r="B692" t="b">
        <v>1</v>
      </c>
      <c r="C692" t="s">
        <v>585</v>
      </c>
      <c r="D692" t="s">
        <v>694</v>
      </c>
      <c r="E692" t="s">
        <v>695</v>
      </c>
      <c r="F692" t="s">
        <v>858</v>
      </c>
      <c r="G692" t="s">
        <v>268</v>
      </c>
      <c r="H692" t="s">
        <v>790</v>
      </c>
      <c r="I692">
        <v>290009</v>
      </c>
    </row>
    <row r="693" spans="1:9">
      <c r="A693" t="str">
        <f t="shared" si="11"/>
        <v>[radk]MBSラジオ</v>
      </c>
      <c r="B693" t="b">
        <v>1</v>
      </c>
      <c r="C693" t="s">
        <v>585</v>
      </c>
      <c r="D693" t="s">
        <v>696</v>
      </c>
      <c r="E693" t="s">
        <v>697</v>
      </c>
      <c r="F693" t="s">
        <v>858</v>
      </c>
      <c r="G693" t="s">
        <v>268</v>
      </c>
      <c r="H693" t="s">
        <v>790</v>
      </c>
      <c r="I693">
        <v>290009</v>
      </c>
    </row>
    <row r="694" spans="1:9">
      <c r="A694" t="str">
        <f t="shared" si="11"/>
        <v>[radk]OBCラジオ大阪</v>
      </c>
      <c r="B694" t="b">
        <v>1</v>
      </c>
      <c r="C694" t="s">
        <v>585</v>
      </c>
      <c r="D694" t="s">
        <v>698</v>
      </c>
      <c r="E694" t="s">
        <v>699</v>
      </c>
      <c r="F694" t="s">
        <v>858</v>
      </c>
      <c r="G694" t="s">
        <v>268</v>
      </c>
      <c r="H694" t="s">
        <v>790</v>
      </c>
      <c r="I694">
        <v>290009</v>
      </c>
    </row>
    <row r="695" spans="1:9">
      <c r="A695" t="str">
        <f t="shared" si="11"/>
        <v>[radk]FM COCOLO</v>
      </c>
      <c r="B695" t="b">
        <v>1</v>
      </c>
      <c r="C695" t="s">
        <v>585</v>
      </c>
      <c r="D695" t="s">
        <v>700</v>
      </c>
      <c r="E695" t="s">
        <v>701</v>
      </c>
      <c r="F695" t="s">
        <v>858</v>
      </c>
      <c r="G695" t="s">
        <v>268</v>
      </c>
      <c r="H695" t="s">
        <v>790</v>
      </c>
      <c r="I695">
        <v>290009</v>
      </c>
    </row>
    <row r="696" spans="1:9">
      <c r="A696" t="str">
        <f t="shared" si="11"/>
        <v>[radk]FM802</v>
      </c>
      <c r="B696" t="b">
        <v>1</v>
      </c>
      <c r="C696" t="s">
        <v>585</v>
      </c>
      <c r="D696" t="s">
        <v>702</v>
      </c>
      <c r="E696" t="s">
        <v>703</v>
      </c>
      <c r="F696" t="s">
        <v>858</v>
      </c>
      <c r="G696" t="s">
        <v>268</v>
      </c>
      <c r="H696" t="s">
        <v>790</v>
      </c>
      <c r="I696">
        <v>290009</v>
      </c>
    </row>
    <row r="697" spans="1:9">
      <c r="A697" t="str">
        <f t="shared" si="11"/>
        <v>[radk]FM大阪</v>
      </c>
      <c r="B697" t="b">
        <v>1</v>
      </c>
      <c r="C697" t="s">
        <v>585</v>
      </c>
      <c r="D697" t="s">
        <v>704</v>
      </c>
      <c r="E697" t="s">
        <v>705</v>
      </c>
      <c r="F697" t="s">
        <v>858</v>
      </c>
      <c r="G697" t="s">
        <v>268</v>
      </c>
      <c r="H697" t="s">
        <v>790</v>
      </c>
      <c r="I697">
        <v>290009</v>
      </c>
    </row>
    <row r="698" spans="1:9">
      <c r="A698" t="str">
        <f t="shared" si="11"/>
        <v>[radk]ラジオNIKKEI第1</v>
      </c>
      <c r="B698" t="b">
        <v>1</v>
      </c>
      <c r="C698" t="s">
        <v>585</v>
      </c>
      <c r="D698" t="s">
        <v>590</v>
      </c>
      <c r="E698" t="s">
        <v>591</v>
      </c>
      <c r="F698" t="s">
        <v>858</v>
      </c>
      <c r="G698" t="s">
        <v>268</v>
      </c>
      <c r="H698" t="s">
        <v>790</v>
      </c>
      <c r="I698">
        <v>290009</v>
      </c>
    </row>
    <row r="699" spans="1:9">
      <c r="A699" t="str">
        <f t="shared" si="11"/>
        <v>[radk]ラジオNIKKEI第2</v>
      </c>
      <c r="B699" t="b">
        <v>1</v>
      </c>
      <c r="C699" t="s">
        <v>585</v>
      </c>
      <c r="D699" t="s">
        <v>592</v>
      </c>
      <c r="E699" t="s">
        <v>593</v>
      </c>
      <c r="F699" t="s">
        <v>858</v>
      </c>
      <c r="G699" t="s">
        <v>268</v>
      </c>
      <c r="H699" t="s">
        <v>790</v>
      </c>
      <c r="I699">
        <v>290009</v>
      </c>
    </row>
    <row r="700" spans="1:9">
      <c r="A700" t="str">
        <f t="shared" si="11"/>
        <v>[radk]Kiss FM KOBE</v>
      </c>
      <c r="B700" t="b">
        <v>1</v>
      </c>
      <c r="C700" t="s">
        <v>585</v>
      </c>
      <c r="D700" t="s">
        <v>708</v>
      </c>
      <c r="E700" t="s">
        <v>709</v>
      </c>
      <c r="F700" t="s">
        <v>858</v>
      </c>
      <c r="G700" t="s">
        <v>268</v>
      </c>
      <c r="H700" t="s">
        <v>790</v>
      </c>
      <c r="I700">
        <v>290009</v>
      </c>
    </row>
    <row r="701" spans="1:9">
      <c r="A701" t="str">
        <f t="shared" ref="A701:A764" si="12">C701&amp;D701</f>
        <v>[radk]ラジオ関西</v>
      </c>
      <c r="B701" t="b">
        <v>1</v>
      </c>
      <c r="C701" t="s">
        <v>585</v>
      </c>
      <c r="D701" t="s">
        <v>712</v>
      </c>
      <c r="E701" t="s">
        <v>713</v>
      </c>
      <c r="F701" t="s">
        <v>858</v>
      </c>
      <c r="G701" t="s">
        <v>268</v>
      </c>
      <c r="H701" t="s">
        <v>790</v>
      </c>
      <c r="I701">
        <v>290009</v>
      </c>
    </row>
    <row r="702" spans="1:9">
      <c r="A702" t="str">
        <f t="shared" si="12"/>
        <v>[radk]α-STATION FM KYOTO</v>
      </c>
      <c r="B702" t="b">
        <v>1</v>
      </c>
      <c r="C702" t="s">
        <v>585</v>
      </c>
      <c r="D702" t="s">
        <v>714</v>
      </c>
      <c r="E702" t="s">
        <v>715</v>
      </c>
      <c r="F702" t="s">
        <v>858</v>
      </c>
      <c r="G702" t="s">
        <v>268</v>
      </c>
      <c r="H702" t="s">
        <v>790</v>
      </c>
      <c r="I702">
        <v>290009</v>
      </c>
    </row>
    <row r="703" spans="1:9">
      <c r="A703" t="str">
        <f t="shared" si="12"/>
        <v>[radk]放送大学</v>
      </c>
      <c r="B703" t="b">
        <v>1</v>
      </c>
      <c r="C703" t="s">
        <v>585</v>
      </c>
      <c r="D703" t="s">
        <v>598</v>
      </c>
      <c r="E703" t="s">
        <v>599</v>
      </c>
      <c r="F703" t="s">
        <v>858</v>
      </c>
      <c r="G703" t="s">
        <v>268</v>
      </c>
      <c r="H703" t="s">
        <v>790</v>
      </c>
      <c r="I703">
        <v>290009</v>
      </c>
    </row>
    <row r="704" spans="1:9">
      <c r="A704" t="str">
        <f t="shared" si="12"/>
        <v>[radk]NHKラジオ第1(大阪)</v>
      </c>
      <c r="B704" t="b">
        <v>1</v>
      </c>
      <c r="C704" t="s">
        <v>585</v>
      </c>
      <c r="D704" t="s">
        <v>577</v>
      </c>
      <c r="E704" t="s">
        <v>568</v>
      </c>
      <c r="F704" t="s">
        <v>858</v>
      </c>
      <c r="G704" t="s">
        <v>268</v>
      </c>
      <c r="H704" t="s">
        <v>790</v>
      </c>
      <c r="I704">
        <v>290009</v>
      </c>
    </row>
    <row r="705" spans="1:9">
      <c r="A705" t="str">
        <f t="shared" si="12"/>
        <v>[radk]NHK-FM(東京)</v>
      </c>
      <c r="B705" t="b">
        <v>1</v>
      </c>
      <c r="C705" t="s">
        <v>585</v>
      </c>
      <c r="D705" t="s">
        <v>574</v>
      </c>
      <c r="E705" t="s">
        <v>568</v>
      </c>
      <c r="F705" t="s">
        <v>858</v>
      </c>
      <c r="G705" t="s">
        <v>268</v>
      </c>
      <c r="H705" t="s">
        <v>790</v>
      </c>
      <c r="I705">
        <v>290009</v>
      </c>
    </row>
    <row r="706" spans="1:9">
      <c r="A706" t="str">
        <f t="shared" si="12"/>
        <v>[radk]ABCラジオ</v>
      </c>
      <c r="B706" t="b">
        <v>1</v>
      </c>
      <c r="C706" t="s">
        <v>585</v>
      </c>
      <c r="D706" t="s">
        <v>694</v>
      </c>
      <c r="E706" t="s">
        <v>695</v>
      </c>
      <c r="F706" t="s">
        <v>858</v>
      </c>
      <c r="G706" t="s">
        <v>202</v>
      </c>
      <c r="H706" t="s">
        <v>790</v>
      </c>
      <c r="I706">
        <v>300004</v>
      </c>
    </row>
    <row r="707" spans="1:9">
      <c r="A707" t="str">
        <f t="shared" si="12"/>
        <v>[radk]MBSラジオ</v>
      </c>
      <c r="B707" t="b">
        <v>1</v>
      </c>
      <c r="C707" t="s">
        <v>585</v>
      </c>
      <c r="D707" t="s">
        <v>696</v>
      </c>
      <c r="E707" t="s">
        <v>697</v>
      </c>
      <c r="F707" t="s">
        <v>858</v>
      </c>
      <c r="G707" t="s">
        <v>202</v>
      </c>
      <c r="H707" t="s">
        <v>790</v>
      </c>
      <c r="I707">
        <v>300004</v>
      </c>
    </row>
    <row r="708" spans="1:9">
      <c r="A708" t="str">
        <f t="shared" si="12"/>
        <v>[radk]OBCラジオ大阪</v>
      </c>
      <c r="B708" t="b">
        <v>1</v>
      </c>
      <c r="C708" t="s">
        <v>585</v>
      </c>
      <c r="D708" t="s">
        <v>698</v>
      </c>
      <c r="E708" t="s">
        <v>699</v>
      </c>
      <c r="F708" t="s">
        <v>858</v>
      </c>
      <c r="G708" t="s">
        <v>202</v>
      </c>
      <c r="H708" t="s">
        <v>790</v>
      </c>
      <c r="I708">
        <v>300004</v>
      </c>
    </row>
    <row r="709" spans="1:9">
      <c r="A709" t="str">
        <f t="shared" si="12"/>
        <v>[radk]FM COCOLO</v>
      </c>
      <c r="B709" t="b">
        <v>1</v>
      </c>
      <c r="C709" t="s">
        <v>585</v>
      </c>
      <c r="D709" t="s">
        <v>700</v>
      </c>
      <c r="E709" t="s">
        <v>701</v>
      </c>
      <c r="F709" t="s">
        <v>858</v>
      </c>
      <c r="G709" t="s">
        <v>202</v>
      </c>
      <c r="H709" t="s">
        <v>790</v>
      </c>
      <c r="I709">
        <v>300004</v>
      </c>
    </row>
    <row r="710" spans="1:9">
      <c r="A710" t="str">
        <f t="shared" si="12"/>
        <v>[radk]FM802</v>
      </c>
      <c r="B710" t="b">
        <v>1</v>
      </c>
      <c r="C710" t="s">
        <v>585</v>
      </c>
      <c r="D710" t="s">
        <v>702</v>
      </c>
      <c r="E710" t="s">
        <v>703</v>
      </c>
      <c r="F710" t="s">
        <v>858</v>
      </c>
      <c r="G710" t="s">
        <v>202</v>
      </c>
      <c r="H710" t="s">
        <v>790</v>
      </c>
      <c r="I710">
        <v>300004</v>
      </c>
    </row>
    <row r="711" spans="1:9">
      <c r="A711" t="str">
        <f t="shared" si="12"/>
        <v>[radk]FM大阪</v>
      </c>
      <c r="B711" t="b">
        <v>1</v>
      </c>
      <c r="C711" t="s">
        <v>585</v>
      </c>
      <c r="D711" t="s">
        <v>704</v>
      </c>
      <c r="E711" t="s">
        <v>705</v>
      </c>
      <c r="F711" t="s">
        <v>858</v>
      </c>
      <c r="G711" t="s">
        <v>202</v>
      </c>
      <c r="H711" t="s">
        <v>790</v>
      </c>
      <c r="I711">
        <v>300004</v>
      </c>
    </row>
    <row r="712" spans="1:9">
      <c r="A712" t="str">
        <f t="shared" si="12"/>
        <v>[radk]wbs和歌山放送</v>
      </c>
      <c r="B712" t="b">
        <v>1</v>
      </c>
      <c r="C712" t="s">
        <v>585</v>
      </c>
      <c r="D712" t="s">
        <v>716</v>
      </c>
      <c r="E712" t="s">
        <v>717</v>
      </c>
      <c r="F712" t="s">
        <v>858</v>
      </c>
      <c r="G712" t="s">
        <v>202</v>
      </c>
      <c r="H712" t="s">
        <v>790</v>
      </c>
      <c r="I712">
        <v>300004</v>
      </c>
    </row>
    <row r="713" spans="1:9">
      <c r="A713" t="str">
        <f t="shared" si="12"/>
        <v>[radk]ラジオNIKKEI第1</v>
      </c>
      <c r="B713" t="b">
        <v>1</v>
      </c>
      <c r="C713" t="s">
        <v>585</v>
      </c>
      <c r="D713" t="s">
        <v>590</v>
      </c>
      <c r="E713" t="s">
        <v>591</v>
      </c>
      <c r="F713" t="s">
        <v>858</v>
      </c>
      <c r="G713" t="s">
        <v>202</v>
      </c>
      <c r="H713" t="s">
        <v>790</v>
      </c>
      <c r="I713">
        <v>300004</v>
      </c>
    </row>
    <row r="714" spans="1:9">
      <c r="A714" t="str">
        <f t="shared" si="12"/>
        <v>[radk]ラジオNIKKEI第2</v>
      </c>
      <c r="B714" t="b">
        <v>1</v>
      </c>
      <c r="C714" t="s">
        <v>585</v>
      </c>
      <c r="D714" t="s">
        <v>592</v>
      </c>
      <c r="E714" t="s">
        <v>593</v>
      </c>
      <c r="F714" t="s">
        <v>858</v>
      </c>
      <c r="G714" t="s">
        <v>202</v>
      </c>
      <c r="H714" t="s">
        <v>790</v>
      </c>
      <c r="I714">
        <v>300004</v>
      </c>
    </row>
    <row r="715" spans="1:9">
      <c r="A715" t="str">
        <f t="shared" si="12"/>
        <v>[radk]Kiss FM KOBE</v>
      </c>
      <c r="B715" t="b">
        <v>1</v>
      </c>
      <c r="C715" t="s">
        <v>585</v>
      </c>
      <c r="D715" t="s">
        <v>708</v>
      </c>
      <c r="E715" t="s">
        <v>709</v>
      </c>
      <c r="F715" t="s">
        <v>858</v>
      </c>
      <c r="G715" t="s">
        <v>202</v>
      </c>
      <c r="H715" t="s">
        <v>790</v>
      </c>
      <c r="I715">
        <v>300004</v>
      </c>
    </row>
    <row r="716" spans="1:9">
      <c r="A716" t="str">
        <f t="shared" si="12"/>
        <v>[radk]ラジオ関西</v>
      </c>
      <c r="B716" t="b">
        <v>1</v>
      </c>
      <c r="C716" t="s">
        <v>585</v>
      </c>
      <c r="D716" t="s">
        <v>712</v>
      </c>
      <c r="E716" t="s">
        <v>713</v>
      </c>
      <c r="F716" t="s">
        <v>858</v>
      </c>
      <c r="G716" t="s">
        <v>202</v>
      </c>
      <c r="H716" t="s">
        <v>790</v>
      </c>
      <c r="I716">
        <v>300004</v>
      </c>
    </row>
    <row r="717" spans="1:9">
      <c r="A717" t="str">
        <f t="shared" si="12"/>
        <v>[radk]放送大学</v>
      </c>
      <c r="B717" t="b">
        <v>1</v>
      </c>
      <c r="C717" t="s">
        <v>585</v>
      </c>
      <c r="D717" t="s">
        <v>598</v>
      </c>
      <c r="E717" t="s">
        <v>599</v>
      </c>
      <c r="F717" t="s">
        <v>858</v>
      </c>
      <c r="G717" t="s">
        <v>202</v>
      </c>
      <c r="H717" t="s">
        <v>790</v>
      </c>
      <c r="I717">
        <v>300004</v>
      </c>
    </row>
    <row r="718" spans="1:9">
      <c r="A718" t="str">
        <f t="shared" si="12"/>
        <v>[radk]NHKラジオ第1(大阪)</v>
      </c>
      <c r="B718" t="b">
        <v>1</v>
      </c>
      <c r="C718" t="s">
        <v>585</v>
      </c>
      <c r="D718" t="s">
        <v>577</v>
      </c>
      <c r="E718" t="s">
        <v>568</v>
      </c>
      <c r="F718" t="s">
        <v>858</v>
      </c>
      <c r="G718" t="s">
        <v>202</v>
      </c>
      <c r="H718" t="s">
        <v>790</v>
      </c>
      <c r="I718">
        <v>300004</v>
      </c>
    </row>
    <row r="719" spans="1:9">
      <c r="A719" t="str">
        <f t="shared" si="12"/>
        <v>[radk]NHK-FM(東京)</v>
      </c>
      <c r="B719" t="b">
        <v>1</v>
      </c>
      <c r="C719" t="s">
        <v>585</v>
      </c>
      <c r="D719" t="s">
        <v>574</v>
      </c>
      <c r="E719" t="s">
        <v>568</v>
      </c>
      <c r="F719" t="s">
        <v>858</v>
      </c>
      <c r="G719" t="s">
        <v>202</v>
      </c>
      <c r="H719" t="s">
        <v>790</v>
      </c>
      <c r="I719">
        <v>300004</v>
      </c>
    </row>
    <row r="720" spans="1:9">
      <c r="A720" t="str">
        <f t="shared" si="12"/>
        <v>[radk]BSSラジオ</v>
      </c>
      <c r="B720" t="b">
        <v>1</v>
      </c>
      <c r="C720" t="s">
        <v>585</v>
      </c>
      <c r="D720" t="s">
        <v>718</v>
      </c>
      <c r="E720" t="s">
        <v>719</v>
      </c>
      <c r="F720" t="s">
        <v>864</v>
      </c>
      <c r="G720" t="s">
        <v>86</v>
      </c>
      <c r="H720" t="s">
        <v>790</v>
      </c>
      <c r="I720">
        <v>310000</v>
      </c>
    </row>
    <row r="721" spans="1:9">
      <c r="A721" t="str">
        <f t="shared" si="12"/>
        <v>[radk]ラジオNIKKEI第1</v>
      </c>
      <c r="B721" t="b">
        <v>1</v>
      </c>
      <c r="C721" t="s">
        <v>585</v>
      </c>
      <c r="D721" t="s">
        <v>590</v>
      </c>
      <c r="E721" t="s">
        <v>591</v>
      </c>
      <c r="F721" t="s">
        <v>864</v>
      </c>
      <c r="G721" t="s">
        <v>86</v>
      </c>
      <c r="H721" t="s">
        <v>790</v>
      </c>
      <c r="I721">
        <v>310000</v>
      </c>
    </row>
    <row r="722" spans="1:9">
      <c r="A722" t="str">
        <f t="shared" si="12"/>
        <v>[radk]ラジオNIKKEI第2</v>
      </c>
      <c r="B722" t="b">
        <v>1</v>
      </c>
      <c r="C722" t="s">
        <v>585</v>
      </c>
      <c r="D722" t="s">
        <v>592</v>
      </c>
      <c r="E722" t="s">
        <v>593</v>
      </c>
      <c r="F722" t="s">
        <v>864</v>
      </c>
      <c r="G722" t="s">
        <v>86</v>
      </c>
      <c r="H722" t="s">
        <v>790</v>
      </c>
      <c r="I722">
        <v>310000</v>
      </c>
    </row>
    <row r="723" spans="1:9">
      <c r="A723" t="str">
        <f t="shared" si="12"/>
        <v>[radk]エフエム山陰</v>
      </c>
      <c r="B723" t="b">
        <v>1</v>
      </c>
      <c r="C723" t="s">
        <v>585</v>
      </c>
      <c r="D723" t="s">
        <v>720</v>
      </c>
      <c r="E723" t="s">
        <v>721</v>
      </c>
      <c r="F723" t="s">
        <v>864</v>
      </c>
      <c r="G723" t="s">
        <v>86</v>
      </c>
      <c r="H723" t="s">
        <v>790</v>
      </c>
      <c r="I723">
        <v>310000</v>
      </c>
    </row>
    <row r="724" spans="1:9">
      <c r="A724" t="str">
        <f t="shared" si="12"/>
        <v>[radk]放送大学</v>
      </c>
      <c r="B724" t="b">
        <v>1</v>
      </c>
      <c r="C724" t="s">
        <v>585</v>
      </c>
      <c r="D724" t="s">
        <v>598</v>
      </c>
      <c r="E724" t="s">
        <v>599</v>
      </c>
      <c r="F724" t="s">
        <v>864</v>
      </c>
      <c r="G724" t="s">
        <v>86</v>
      </c>
      <c r="H724" t="s">
        <v>790</v>
      </c>
      <c r="I724">
        <v>310000</v>
      </c>
    </row>
    <row r="725" spans="1:9">
      <c r="A725" t="str">
        <f t="shared" si="12"/>
        <v>[radk]NHKラジオ第1(広島)</v>
      </c>
      <c r="B725" t="b">
        <v>1</v>
      </c>
      <c r="C725" t="s">
        <v>585</v>
      </c>
      <c r="D725" t="s">
        <v>579</v>
      </c>
      <c r="E725" t="s">
        <v>568</v>
      </c>
      <c r="F725" t="s">
        <v>864</v>
      </c>
      <c r="G725" t="s">
        <v>86</v>
      </c>
      <c r="H725" t="s">
        <v>790</v>
      </c>
      <c r="I725">
        <v>310000</v>
      </c>
    </row>
    <row r="726" spans="1:9">
      <c r="A726" t="str">
        <f t="shared" si="12"/>
        <v>[radk]NHK-FM(東京)</v>
      </c>
      <c r="B726" t="b">
        <v>1</v>
      </c>
      <c r="C726" t="s">
        <v>585</v>
      </c>
      <c r="D726" t="s">
        <v>574</v>
      </c>
      <c r="E726" t="s">
        <v>568</v>
      </c>
      <c r="F726" t="s">
        <v>864</v>
      </c>
      <c r="G726" t="s">
        <v>86</v>
      </c>
      <c r="H726" t="s">
        <v>790</v>
      </c>
      <c r="I726">
        <v>310000</v>
      </c>
    </row>
    <row r="727" spans="1:9">
      <c r="A727" t="str">
        <f t="shared" si="12"/>
        <v>[radk]BSSラジオ</v>
      </c>
      <c r="B727" t="b">
        <v>1</v>
      </c>
      <c r="C727" t="s">
        <v>585</v>
      </c>
      <c r="D727" t="s">
        <v>718</v>
      </c>
      <c r="E727" t="s">
        <v>719</v>
      </c>
      <c r="F727" t="s">
        <v>864</v>
      </c>
      <c r="G727" t="s">
        <v>722</v>
      </c>
      <c r="H727" t="s">
        <v>790</v>
      </c>
      <c r="I727">
        <v>320005</v>
      </c>
    </row>
    <row r="728" spans="1:9">
      <c r="A728" t="str">
        <f t="shared" si="12"/>
        <v>[radk]ラジオNIKKEI第1</v>
      </c>
      <c r="B728" t="b">
        <v>1</v>
      </c>
      <c r="C728" t="s">
        <v>585</v>
      </c>
      <c r="D728" t="s">
        <v>590</v>
      </c>
      <c r="E728" t="s">
        <v>591</v>
      </c>
      <c r="F728" t="s">
        <v>864</v>
      </c>
      <c r="G728" t="s">
        <v>722</v>
      </c>
      <c r="H728" t="s">
        <v>790</v>
      </c>
      <c r="I728">
        <v>320005</v>
      </c>
    </row>
    <row r="729" spans="1:9">
      <c r="A729" t="str">
        <f t="shared" si="12"/>
        <v>[radk]ラジオNIKKEI第2</v>
      </c>
      <c r="B729" t="b">
        <v>1</v>
      </c>
      <c r="C729" t="s">
        <v>585</v>
      </c>
      <c r="D729" t="s">
        <v>592</v>
      </c>
      <c r="E729" t="s">
        <v>593</v>
      </c>
      <c r="F729" t="s">
        <v>864</v>
      </c>
      <c r="G729" t="s">
        <v>722</v>
      </c>
      <c r="H729" t="s">
        <v>790</v>
      </c>
      <c r="I729">
        <v>320005</v>
      </c>
    </row>
    <row r="730" spans="1:9">
      <c r="A730" t="str">
        <f t="shared" si="12"/>
        <v>[radk]エフエム山陰</v>
      </c>
      <c r="B730" t="b">
        <v>1</v>
      </c>
      <c r="C730" t="s">
        <v>585</v>
      </c>
      <c r="D730" t="s">
        <v>720</v>
      </c>
      <c r="E730" t="s">
        <v>721</v>
      </c>
      <c r="F730" t="s">
        <v>864</v>
      </c>
      <c r="G730" t="s">
        <v>722</v>
      </c>
      <c r="H730" t="s">
        <v>790</v>
      </c>
      <c r="I730">
        <v>320005</v>
      </c>
    </row>
    <row r="731" spans="1:9">
      <c r="A731" t="str">
        <f t="shared" si="12"/>
        <v>[radk]放送大学</v>
      </c>
      <c r="B731" t="b">
        <v>1</v>
      </c>
      <c r="C731" t="s">
        <v>585</v>
      </c>
      <c r="D731" t="s">
        <v>598</v>
      </c>
      <c r="E731" t="s">
        <v>599</v>
      </c>
      <c r="F731" t="s">
        <v>864</v>
      </c>
      <c r="G731" t="s">
        <v>722</v>
      </c>
      <c r="H731" t="s">
        <v>790</v>
      </c>
      <c r="I731">
        <v>320005</v>
      </c>
    </row>
    <row r="732" spans="1:9">
      <c r="A732" t="str">
        <f t="shared" si="12"/>
        <v>[radk]NHKラジオ第1(広島)</v>
      </c>
      <c r="B732" t="b">
        <v>1</v>
      </c>
      <c r="C732" t="s">
        <v>585</v>
      </c>
      <c r="D732" t="s">
        <v>579</v>
      </c>
      <c r="E732" t="s">
        <v>568</v>
      </c>
      <c r="F732" t="s">
        <v>864</v>
      </c>
      <c r="G732" t="s">
        <v>722</v>
      </c>
      <c r="H732" t="s">
        <v>790</v>
      </c>
      <c r="I732">
        <v>320005</v>
      </c>
    </row>
    <row r="733" spans="1:9">
      <c r="A733" t="str">
        <f t="shared" si="12"/>
        <v>[radk]NHK-FM(東京)</v>
      </c>
      <c r="B733" t="b">
        <v>1</v>
      </c>
      <c r="C733" t="s">
        <v>585</v>
      </c>
      <c r="D733" t="s">
        <v>574</v>
      </c>
      <c r="E733" t="s">
        <v>568</v>
      </c>
      <c r="F733" t="s">
        <v>864</v>
      </c>
      <c r="G733" t="s">
        <v>722</v>
      </c>
      <c r="H733" t="s">
        <v>790</v>
      </c>
      <c r="I733">
        <v>320005</v>
      </c>
    </row>
    <row r="734" spans="1:9">
      <c r="A734" t="str">
        <f t="shared" si="12"/>
        <v>[radk]RSKラジオ</v>
      </c>
      <c r="B734" t="b">
        <v>1</v>
      </c>
      <c r="C734" t="s">
        <v>585</v>
      </c>
      <c r="D734" t="s">
        <v>723</v>
      </c>
      <c r="E734" t="s">
        <v>724</v>
      </c>
      <c r="F734" t="s">
        <v>864</v>
      </c>
      <c r="G734" t="s">
        <v>278</v>
      </c>
      <c r="H734" t="s">
        <v>790</v>
      </c>
      <c r="I734">
        <v>330001</v>
      </c>
    </row>
    <row r="735" spans="1:9">
      <c r="A735" t="str">
        <f t="shared" si="12"/>
        <v>[radk]ラジオNIKKEI第1</v>
      </c>
      <c r="B735" t="b">
        <v>1</v>
      </c>
      <c r="C735" t="s">
        <v>585</v>
      </c>
      <c r="D735" t="s">
        <v>590</v>
      </c>
      <c r="E735" t="s">
        <v>591</v>
      </c>
      <c r="F735" t="s">
        <v>864</v>
      </c>
      <c r="G735" t="s">
        <v>278</v>
      </c>
      <c r="H735" t="s">
        <v>790</v>
      </c>
      <c r="I735">
        <v>330001</v>
      </c>
    </row>
    <row r="736" spans="1:9">
      <c r="A736" t="str">
        <f t="shared" si="12"/>
        <v>[radk]ラジオNIKKEI第2</v>
      </c>
      <c r="B736" t="b">
        <v>1</v>
      </c>
      <c r="C736" t="s">
        <v>585</v>
      </c>
      <c r="D736" t="s">
        <v>592</v>
      </c>
      <c r="E736" t="s">
        <v>593</v>
      </c>
      <c r="F736" t="s">
        <v>864</v>
      </c>
      <c r="G736" t="s">
        <v>278</v>
      </c>
      <c r="H736" t="s">
        <v>790</v>
      </c>
      <c r="I736">
        <v>330001</v>
      </c>
    </row>
    <row r="737" spans="1:9">
      <c r="A737" t="str">
        <f t="shared" si="12"/>
        <v>[radk]FM岡山</v>
      </c>
      <c r="B737" t="b">
        <v>1</v>
      </c>
      <c r="C737" t="s">
        <v>585</v>
      </c>
      <c r="D737" t="s">
        <v>725</v>
      </c>
      <c r="E737" t="s">
        <v>726</v>
      </c>
      <c r="F737" t="s">
        <v>864</v>
      </c>
      <c r="G737" t="s">
        <v>278</v>
      </c>
      <c r="H737" t="s">
        <v>790</v>
      </c>
      <c r="I737">
        <v>330001</v>
      </c>
    </row>
    <row r="738" spans="1:9">
      <c r="A738" t="str">
        <f t="shared" si="12"/>
        <v>[radk]放送大学</v>
      </c>
      <c r="B738" t="b">
        <v>1</v>
      </c>
      <c r="C738" t="s">
        <v>585</v>
      </c>
      <c r="D738" t="s">
        <v>598</v>
      </c>
      <c r="E738" t="s">
        <v>599</v>
      </c>
      <c r="F738" t="s">
        <v>864</v>
      </c>
      <c r="G738" t="s">
        <v>278</v>
      </c>
      <c r="H738" t="s">
        <v>790</v>
      </c>
      <c r="I738">
        <v>330001</v>
      </c>
    </row>
    <row r="739" spans="1:9">
      <c r="A739" t="str">
        <f t="shared" si="12"/>
        <v>[radk]NHKラジオ第1(広島)</v>
      </c>
      <c r="B739" t="b">
        <v>1</v>
      </c>
      <c r="C739" t="s">
        <v>585</v>
      </c>
      <c r="D739" t="s">
        <v>579</v>
      </c>
      <c r="E739" t="s">
        <v>568</v>
      </c>
      <c r="F739" t="s">
        <v>864</v>
      </c>
      <c r="G739" t="s">
        <v>278</v>
      </c>
      <c r="H739" t="s">
        <v>790</v>
      </c>
      <c r="I739">
        <v>330001</v>
      </c>
    </row>
    <row r="740" spans="1:9">
      <c r="A740" t="str">
        <f t="shared" si="12"/>
        <v>[radk]NHK-FM(東京)</v>
      </c>
      <c r="B740" t="b">
        <v>1</v>
      </c>
      <c r="C740" t="s">
        <v>585</v>
      </c>
      <c r="D740" t="s">
        <v>574</v>
      </c>
      <c r="E740" t="s">
        <v>568</v>
      </c>
      <c r="F740" t="s">
        <v>864</v>
      </c>
      <c r="G740" t="s">
        <v>278</v>
      </c>
      <c r="H740" t="s">
        <v>790</v>
      </c>
      <c r="I740">
        <v>330001</v>
      </c>
    </row>
    <row r="741" spans="1:9">
      <c r="A741" t="str">
        <f t="shared" si="12"/>
        <v>[radk]RCCラジオ</v>
      </c>
      <c r="B741" t="b">
        <v>1</v>
      </c>
      <c r="C741" t="s">
        <v>585</v>
      </c>
      <c r="D741" t="s">
        <v>727</v>
      </c>
      <c r="E741" t="s">
        <v>728</v>
      </c>
      <c r="F741" t="s">
        <v>864</v>
      </c>
      <c r="G741" t="s">
        <v>527</v>
      </c>
      <c r="H741" t="s">
        <v>790</v>
      </c>
      <c r="I741">
        <v>340006</v>
      </c>
    </row>
    <row r="742" spans="1:9">
      <c r="A742" t="str">
        <f t="shared" si="12"/>
        <v>[radk]ラジオNIKKEI第1</v>
      </c>
      <c r="B742" t="b">
        <v>1</v>
      </c>
      <c r="C742" t="s">
        <v>585</v>
      </c>
      <c r="D742" t="s">
        <v>590</v>
      </c>
      <c r="E742" t="s">
        <v>591</v>
      </c>
      <c r="F742" t="s">
        <v>864</v>
      </c>
      <c r="G742" t="s">
        <v>527</v>
      </c>
      <c r="H742" t="s">
        <v>790</v>
      </c>
      <c r="I742">
        <v>340006</v>
      </c>
    </row>
    <row r="743" spans="1:9">
      <c r="A743" t="str">
        <f t="shared" si="12"/>
        <v>[radk]ラジオNIKKEI第2</v>
      </c>
      <c r="B743" t="b">
        <v>1</v>
      </c>
      <c r="C743" t="s">
        <v>585</v>
      </c>
      <c r="D743" t="s">
        <v>592</v>
      </c>
      <c r="E743" t="s">
        <v>593</v>
      </c>
      <c r="F743" t="s">
        <v>864</v>
      </c>
      <c r="G743" t="s">
        <v>527</v>
      </c>
      <c r="H743" t="s">
        <v>790</v>
      </c>
      <c r="I743">
        <v>340006</v>
      </c>
    </row>
    <row r="744" spans="1:9">
      <c r="A744" t="str">
        <f t="shared" si="12"/>
        <v>[radk]広島FM</v>
      </c>
      <c r="B744" t="b">
        <v>1</v>
      </c>
      <c r="C744" t="s">
        <v>585</v>
      </c>
      <c r="D744" t="s">
        <v>729</v>
      </c>
      <c r="E744" t="s">
        <v>730</v>
      </c>
      <c r="F744" t="s">
        <v>864</v>
      </c>
      <c r="G744" t="s">
        <v>527</v>
      </c>
      <c r="H744" t="s">
        <v>790</v>
      </c>
      <c r="I744">
        <v>340006</v>
      </c>
    </row>
    <row r="745" spans="1:9">
      <c r="A745" t="str">
        <f t="shared" si="12"/>
        <v>[radk]放送大学</v>
      </c>
      <c r="B745" t="b">
        <v>1</v>
      </c>
      <c r="C745" t="s">
        <v>585</v>
      </c>
      <c r="D745" t="s">
        <v>598</v>
      </c>
      <c r="E745" t="s">
        <v>599</v>
      </c>
      <c r="F745" t="s">
        <v>864</v>
      </c>
      <c r="G745" t="s">
        <v>527</v>
      </c>
      <c r="H745" t="s">
        <v>790</v>
      </c>
      <c r="I745">
        <v>340006</v>
      </c>
    </row>
    <row r="746" spans="1:9">
      <c r="A746" t="str">
        <f t="shared" si="12"/>
        <v>[radk]NHKラジオ第1(広島)</v>
      </c>
      <c r="B746" t="b">
        <v>1</v>
      </c>
      <c r="C746" t="s">
        <v>585</v>
      </c>
      <c r="D746" t="s">
        <v>579</v>
      </c>
      <c r="E746" t="s">
        <v>568</v>
      </c>
      <c r="F746" t="s">
        <v>864</v>
      </c>
      <c r="G746" t="s">
        <v>527</v>
      </c>
      <c r="H746" t="s">
        <v>790</v>
      </c>
      <c r="I746">
        <v>340006</v>
      </c>
    </row>
    <row r="747" spans="1:9">
      <c r="A747" t="str">
        <f t="shared" si="12"/>
        <v>[radk]NHK-FM(東京)</v>
      </c>
      <c r="B747" t="b">
        <v>1</v>
      </c>
      <c r="C747" t="s">
        <v>585</v>
      </c>
      <c r="D747" t="s">
        <v>574</v>
      </c>
      <c r="E747" t="s">
        <v>568</v>
      </c>
      <c r="F747" t="s">
        <v>864</v>
      </c>
      <c r="G747" t="s">
        <v>527</v>
      </c>
      <c r="H747" t="s">
        <v>790</v>
      </c>
      <c r="I747">
        <v>340006</v>
      </c>
    </row>
    <row r="748" spans="1:9">
      <c r="A748" t="str">
        <f t="shared" si="12"/>
        <v>[radk]KRY山口放送</v>
      </c>
      <c r="B748" t="b">
        <v>1</v>
      </c>
      <c r="C748" t="s">
        <v>585</v>
      </c>
      <c r="D748" t="s">
        <v>731</v>
      </c>
      <c r="E748" t="s">
        <v>732</v>
      </c>
      <c r="F748" t="s">
        <v>864</v>
      </c>
      <c r="G748" t="s">
        <v>280</v>
      </c>
      <c r="H748" t="s">
        <v>790</v>
      </c>
      <c r="I748">
        <v>350001</v>
      </c>
    </row>
    <row r="749" spans="1:9">
      <c r="A749" t="str">
        <f t="shared" si="12"/>
        <v>[radk]ラジオNIKKEI第1</v>
      </c>
      <c r="B749" t="b">
        <v>1</v>
      </c>
      <c r="C749" t="s">
        <v>585</v>
      </c>
      <c r="D749" t="s">
        <v>590</v>
      </c>
      <c r="E749" t="s">
        <v>591</v>
      </c>
      <c r="F749" t="s">
        <v>864</v>
      </c>
      <c r="G749" t="s">
        <v>280</v>
      </c>
      <c r="H749" t="s">
        <v>790</v>
      </c>
      <c r="I749">
        <v>350001</v>
      </c>
    </row>
    <row r="750" spans="1:9">
      <c r="A750" t="str">
        <f t="shared" si="12"/>
        <v>[radk]ラジオNIKKEI第2</v>
      </c>
      <c r="B750" t="b">
        <v>1</v>
      </c>
      <c r="C750" t="s">
        <v>585</v>
      </c>
      <c r="D750" t="s">
        <v>592</v>
      </c>
      <c r="E750" t="s">
        <v>593</v>
      </c>
      <c r="F750" t="s">
        <v>864</v>
      </c>
      <c r="G750" t="s">
        <v>280</v>
      </c>
      <c r="H750" t="s">
        <v>790</v>
      </c>
      <c r="I750">
        <v>350001</v>
      </c>
    </row>
    <row r="751" spans="1:9">
      <c r="A751" t="str">
        <f t="shared" si="12"/>
        <v>[radk]エフエム山口</v>
      </c>
      <c r="B751" t="b">
        <v>1</v>
      </c>
      <c r="C751" t="s">
        <v>585</v>
      </c>
      <c r="D751" t="s">
        <v>733</v>
      </c>
      <c r="E751" t="s">
        <v>734</v>
      </c>
      <c r="F751" t="s">
        <v>864</v>
      </c>
      <c r="G751" t="s">
        <v>280</v>
      </c>
      <c r="H751" t="s">
        <v>790</v>
      </c>
      <c r="I751">
        <v>350001</v>
      </c>
    </row>
    <row r="752" spans="1:9">
      <c r="A752" t="str">
        <f t="shared" si="12"/>
        <v>[radk]放送大学</v>
      </c>
      <c r="B752" t="b">
        <v>1</v>
      </c>
      <c r="C752" t="s">
        <v>585</v>
      </c>
      <c r="D752" t="s">
        <v>598</v>
      </c>
      <c r="E752" t="s">
        <v>599</v>
      </c>
      <c r="F752" t="s">
        <v>864</v>
      </c>
      <c r="G752" t="s">
        <v>280</v>
      </c>
      <c r="H752" t="s">
        <v>790</v>
      </c>
      <c r="I752">
        <v>350001</v>
      </c>
    </row>
    <row r="753" spans="1:9">
      <c r="A753" t="str">
        <f t="shared" si="12"/>
        <v>[radk]NHKラジオ第1(広島)</v>
      </c>
      <c r="B753" t="b">
        <v>1</v>
      </c>
      <c r="C753" t="s">
        <v>585</v>
      </c>
      <c r="D753" t="s">
        <v>579</v>
      </c>
      <c r="E753" t="s">
        <v>568</v>
      </c>
      <c r="F753" t="s">
        <v>864</v>
      </c>
      <c r="G753" t="s">
        <v>280</v>
      </c>
      <c r="H753" t="s">
        <v>790</v>
      </c>
      <c r="I753">
        <v>350001</v>
      </c>
    </row>
    <row r="754" spans="1:9">
      <c r="A754" t="str">
        <f t="shared" si="12"/>
        <v>[radk]NHK-FM(東京)</v>
      </c>
      <c r="B754" t="b">
        <v>1</v>
      </c>
      <c r="C754" t="s">
        <v>585</v>
      </c>
      <c r="D754" t="s">
        <v>574</v>
      </c>
      <c r="E754" t="s">
        <v>568</v>
      </c>
      <c r="F754" t="s">
        <v>864</v>
      </c>
      <c r="G754" t="s">
        <v>280</v>
      </c>
      <c r="H754" t="s">
        <v>790</v>
      </c>
      <c r="I754">
        <v>350001</v>
      </c>
    </row>
    <row r="755" spans="1:9">
      <c r="A755" t="str">
        <f t="shared" si="12"/>
        <v>[radk]JRT四国放送</v>
      </c>
      <c r="B755" t="b">
        <v>1</v>
      </c>
      <c r="C755" t="s">
        <v>585</v>
      </c>
      <c r="D755" t="s">
        <v>735</v>
      </c>
      <c r="E755" t="s">
        <v>736</v>
      </c>
      <c r="F755" t="s">
        <v>866</v>
      </c>
      <c r="G755" t="s">
        <v>88</v>
      </c>
      <c r="H755" t="s">
        <v>790</v>
      </c>
      <c r="I755">
        <v>360007</v>
      </c>
    </row>
    <row r="756" spans="1:9">
      <c r="A756" t="str">
        <f t="shared" si="12"/>
        <v>[radk]ラジオNIKKEI第1</v>
      </c>
      <c r="B756" t="b">
        <v>1</v>
      </c>
      <c r="C756" t="s">
        <v>585</v>
      </c>
      <c r="D756" t="s">
        <v>590</v>
      </c>
      <c r="E756" t="s">
        <v>591</v>
      </c>
      <c r="F756" t="s">
        <v>866</v>
      </c>
      <c r="G756" t="s">
        <v>88</v>
      </c>
      <c r="H756" t="s">
        <v>790</v>
      </c>
      <c r="I756">
        <v>360007</v>
      </c>
    </row>
    <row r="757" spans="1:9">
      <c r="A757" t="str">
        <f t="shared" si="12"/>
        <v>[radk]ラジオNIKKEI第2</v>
      </c>
      <c r="B757" t="b">
        <v>1</v>
      </c>
      <c r="C757" t="s">
        <v>585</v>
      </c>
      <c r="D757" t="s">
        <v>592</v>
      </c>
      <c r="E757" t="s">
        <v>593</v>
      </c>
      <c r="F757" t="s">
        <v>866</v>
      </c>
      <c r="G757" t="s">
        <v>88</v>
      </c>
      <c r="H757" t="s">
        <v>790</v>
      </c>
      <c r="I757">
        <v>360007</v>
      </c>
    </row>
    <row r="758" spans="1:9">
      <c r="A758" t="str">
        <f t="shared" si="12"/>
        <v>[radk]FM徳島</v>
      </c>
      <c r="B758" t="b">
        <v>1</v>
      </c>
      <c r="C758" t="s">
        <v>585</v>
      </c>
      <c r="D758" t="s">
        <v>737</v>
      </c>
      <c r="E758" t="s">
        <v>738</v>
      </c>
      <c r="F758" t="s">
        <v>866</v>
      </c>
      <c r="G758" t="s">
        <v>88</v>
      </c>
      <c r="H758" t="s">
        <v>790</v>
      </c>
      <c r="I758">
        <v>360007</v>
      </c>
    </row>
    <row r="759" spans="1:9">
      <c r="A759" t="str">
        <f t="shared" si="12"/>
        <v>[radk]放送大学</v>
      </c>
      <c r="B759" t="b">
        <v>1</v>
      </c>
      <c r="C759" t="s">
        <v>585</v>
      </c>
      <c r="D759" t="s">
        <v>598</v>
      </c>
      <c r="E759" t="s">
        <v>599</v>
      </c>
      <c r="F759" t="s">
        <v>866</v>
      </c>
      <c r="G759" t="s">
        <v>88</v>
      </c>
      <c r="H759" t="s">
        <v>790</v>
      </c>
      <c r="I759">
        <v>360007</v>
      </c>
    </row>
    <row r="760" spans="1:9">
      <c r="A760" t="str">
        <f t="shared" si="12"/>
        <v>[radk]NHKラジオ第1(松山)</v>
      </c>
      <c r="B760" t="b">
        <v>1</v>
      </c>
      <c r="C760" t="s">
        <v>585</v>
      </c>
      <c r="D760" t="s">
        <v>581</v>
      </c>
      <c r="E760" t="s">
        <v>568</v>
      </c>
      <c r="F760" t="s">
        <v>866</v>
      </c>
      <c r="G760" t="s">
        <v>88</v>
      </c>
      <c r="H760" t="s">
        <v>790</v>
      </c>
      <c r="I760">
        <v>360007</v>
      </c>
    </row>
    <row r="761" spans="1:9">
      <c r="A761" t="str">
        <f t="shared" si="12"/>
        <v>[radk]NHK-FM(東京)</v>
      </c>
      <c r="B761" t="b">
        <v>1</v>
      </c>
      <c r="C761" t="s">
        <v>585</v>
      </c>
      <c r="D761" t="s">
        <v>574</v>
      </c>
      <c r="E761" t="s">
        <v>568</v>
      </c>
      <c r="F761" t="s">
        <v>866</v>
      </c>
      <c r="G761" t="s">
        <v>88</v>
      </c>
      <c r="H761" t="s">
        <v>790</v>
      </c>
      <c r="I761">
        <v>360007</v>
      </c>
    </row>
    <row r="762" spans="1:9">
      <c r="A762" t="str">
        <f t="shared" si="12"/>
        <v>[radk]RNC西日本放送</v>
      </c>
      <c r="B762" t="b">
        <v>1</v>
      </c>
      <c r="C762" t="s">
        <v>585</v>
      </c>
      <c r="D762" t="s">
        <v>739</v>
      </c>
      <c r="E762" t="s">
        <v>740</v>
      </c>
      <c r="F762" t="s">
        <v>866</v>
      </c>
      <c r="G762" t="s">
        <v>90</v>
      </c>
      <c r="H762" t="s">
        <v>790</v>
      </c>
      <c r="I762">
        <v>370002</v>
      </c>
    </row>
    <row r="763" spans="1:9">
      <c r="A763" t="str">
        <f t="shared" si="12"/>
        <v>[radk]ラジオNIKKEI第1</v>
      </c>
      <c r="B763" t="b">
        <v>1</v>
      </c>
      <c r="C763" t="s">
        <v>585</v>
      </c>
      <c r="D763" t="s">
        <v>590</v>
      </c>
      <c r="E763" t="s">
        <v>591</v>
      </c>
      <c r="F763" t="s">
        <v>866</v>
      </c>
      <c r="G763" t="s">
        <v>90</v>
      </c>
      <c r="H763" t="s">
        <v>790</v>
      </c>
      <c r="I763">
        <v>370002</v>
      </c>
    </row>
    <row r="764" spans="1:9">
      <c r="A764" t="str">
        <f t="shared" si="12"/>
        <v>[radk]ラジオNIKKEI第2</v>
      </c>
      <c r="B764" t="b">
        <v>1</v>
      </c>
      <c r="C764" t="s">
        <v>585</v>
      </c>
      <c r="D764" t="s">
        <v>592</v>
      </c>
      <c r="E764" t="s">
        <v>593</v>
      </c>
      <c r="F764" t="s">
        <v>866</v>
      </c>
      <c r="G764" t="s">
        <v>90</v>
      </c>
      <c r="H764" t="s">
        <v>790</v>
      </c>
      <c r="I764">
        <v>370002</v>
      </c>
    </row>
    <row r="765" spans="1:9">
      <c r="A765" t="str">
        <f t="shared" ref="A765:A828" si="13">C765&amp;D765</f>
        <v>[radk]エフエム香川</v>
      </c>
      <c r="B765" t="b">
        <v>1</v>
      </c>
      <c r="C765" t="s">
        <v>585</v>
      </c>
      <c r="D765" t="s">
        <v>741</v>
      </c>
      <c r="E765" t="s">
        <v>742</v>
      </c>
      <c r="F765" t="s">
        <v>866</v>
      </c>
      <c r="G765" t="s">
        <v>90</v>
      </c>
      <c r="H765" t="s">
        <v>790</v>
      </c>
      <c r="I765">
        <v>370002</v>
      </c>
    </row>
    <row r="766" spans="1:9">
      <c r="A766" t="str">
        <f t="shared" si="13"/>
        <v>[radk]放送大学</v>
      </c>
      <c r="B766" t="b">
        <v>1</v>
      </c>
      <c r="C766" t="s">
        <v>585</v>
      </c>
      <c r="D766" t="s">
        <v>598</v>
      </c>
      <c r="E766" t="s">
        <v>599</v>
      </c>
      <c r="F766" t="s">
        <v>866</v>
      </c>
      <c r="G766" t="s">
        <v>90</v>
      </c>
      <c r="H766" t="s">
        <v>790</v>
      </c>
      <c r="I766">
        <v>370002</v>
      </c>
    </row>
    <row r="767" spans="1:9">
      <c r="A767" t="str">
        <f t="shared" si="13"/>
        <v>[radk]NHKラジオ第1(松山)</v>
      </c>
      <c r="B767" t="b">
        <v>1</v>
      </c>
      <c r="C767" t="s">
        <v>585</v>
      </c>
      <c r="D767" t="s">
        <v>581</v>
      </c>
      <c r="E767" t="s">
        <v>568</v>
      </c>
      <c r="F767" t="s">
        <v>866</v>
      </c>
      <c r="G767" t="s">
        <v>90</v>
      </c>
      <c r="H767" t="s">
        <v>790</v>
      </c>
      <c r="I767">
        <v>370002</v>
      </c>
    </row>
    <row r="768" spans="1:9">
      <c r="A768" t="str">
        <f t="shared" si="13"/>
        <v>[radk]NHK-FM(東京)</v>
      </c>
      <c r="B768" t="b">
        <v>1</v>
      </c>
      <c r="C768" t="s">
        <v>585</v>
      </c>
      <c r="D768" t="s">
        <v>574</v>
      </c>
      <c r="E768" t="s">
        <v>568</v>
      </c>
      <c r="F768" t="s">
        <v>866</v>
      </c>
      <c r="G768" t="s">
        <v>90</v>
      </c>
      <c r="H768" t="s">
        <v>790</v>
      </c>
      <c r="I768">
        <v>370002</v>
      </c>
    </row>
    <row r="769" spans="1:9">
      <c r="A769" t="str">
        <f t="shared" si="13"/>
        <v>[radk]RNB南海放送</v>
      </c>
      <c r="B769" t="b">
        <v>1</v>
      </c>
      <c r="C769" t="s">
        <v>585</v>
      </c>
      <c r="D769" t="s">
        <v>743</v>
      </c>
      <c r="E769" t="s">
        <v>744</v>
      </c>
      <c r="F769" t="s">
        <v>866</v>
      </c>
      <c r="G769" t="s">
        <v>546</v>
      </c>
      <c r="H769" t="s">
        <v>790</v>
      </c>
      <c r="I769">
        <v>380008</v>
      </c>
    </row>
    <row r="770" spans="1:9">
      <c r="A770" t="str">
        <f t="shared" si="13"/>
        <v>[radk]ラジオNIKKEI第1</v>
      </c>
      <c r="B770" t="b">
        <v>1</v>
      </c>
      <c r="C770" t="s">
        <v>585</v>
      </c>
      <c r="D770" t="s">
        <v>590</v>
      </c>
      <c r="E770" t="s">
        <v>591</v>
      </c>
      <c r="F770" t="s">
        <v>866</v>
      </c>
      <c r="G770" t="s">
        <v>546</v>
      </c>
      <c r="H770" t="s">
        <v>790</v>
      </c>
      <c r="I770">
        <v>380008</v>
      </c>
    </row>
    <row r="771" spans="1:9">
      <c r="A771" t="str">
        <f t="shared" si="13"/>
        <v>[radk]ラジオNIKKEI第2</v>
      </c>
      <c r="B771" t="b">
        <v>1</v>
      </c>
      <c r="C771" t="s">
        <v>585</v>
      </c>
      <c r="D771" t="s">
        <v>592</v>
      </c>
      <c r="E771" t="s">
        <v>593</v>
      </c>
      <c r="F771" t="s">
        <v>866</v>
      </c>
      <c r="G771" t="s">
        <v>546</v>
      </c>
      <c r="H771" t="s">
        <v>790</v>
      </c>
      <c r="I771">
        <v>380008</v>
      </c>
    </row>
    <row r="772" spans="1:9">
      <c r="A772" t="str">
        <f t="shared" si="13"/>
        <v>[radk]FM愛媛</v>
      </c>
      <c r="B772" t="b">
        <v>1</v>
      </c>
      <c r="C772" t="s">
        <v>585</v>
      </c>
      <c r="D772" t="s">
        <v>745</v>
      </c>
      <c r="E772" t="s">
        <v>746</v>
      </c>
      <c r="F772" t="s">
        <v>866</v>
      </c>
      <c r="G772" t="s">
        <v>546</v>
      </c>
      <c r="H772" t="s">
        <v>790</v>
      </c>
      <c r="I772">
        <v>380008</v>
      </c>
    </row>
    <row r="773" spans="1:9">
      <c r="A773" t="str">
        <f t="shared" si="13"/>
        <v>[radk]放送大学</v>
      </c>
      <c r="B773" t="b">
        <v>1</v>
      </c>
      <c r="C773" t="s">
        <v>585</v>
      </c>
      <c r="D773" t="s">
        <v>598</v>
      </c>
      <c r="E773" t="s">
        <v>599</v>
      </c>
      <c r="F773" t="s">
        <v>866</v>
      </c>
      <c r="G773" t="s">
        <v>546</v>
      </c>
      <c r="H773" t="s">
        <v>790</v>
      </c>
      <c r="I773">
        <v>380008</v>
      </c>
    </row>
    <row r="774" spans="1:9">
      <c r="A774" t="str">
        <f t="shared" si="13"/>
        <v>[radk]NHKラジオ第1(松山)</v>
      </c>
      <c r="B774" t="b">
        <v>1</v>
      </c>
      <c r="C774" t="s">
        <v>585</v>
      </c>
      <c r="D774" t="s">
        <v>581</v>
      </c>
      <c r="E774" t="s">
        <v>568</v>
      </c>
      <c r="F774" t="s">
        <v>866</v>
      </c>
      <c r="G774" t="s">
        <v>546</v>
      </c>
      <c r="H774" t="s">
        <v>790</v>
      </c>
      <c r="I774">
        <v>380008</v>
      </c>
    </row>
    <row r="775" spans="1:9">
      <c r="A775" t="str">
        <f t="shared" si="13"/>
        <v>[radk]NHK-FM(東京)</v>
      </c>
      <c r="B775" t="b">
        <v>1</v>
      </c>
      <c r="C775" t="s">
        <v>585</v>
      </c>
      <c r="D775" t="s">
        <v>574</v>
      </c>
      <c r="E775" t="s">
        <v>568</v>
      </c>
      <c r="F775" t="s">
        <v>866</v>
      </c>
      <c r="G775" t="s">
        <v>546</v>
      </c>
      <c r="H775" t="s">
        <v>790</v>
      </c>
      <c r="I775">
        <v>380008</v>
      </c>
    </row>
    <row r="776" spans="1:9">
      <c r="A776" t="str">
        <f t="shared" si="13"/>
        <v>[radk]RKC高知放送</v>
      </c>
      <c r="B776" t="b">
        <v>1</v>
      </c>
      <c r="C776" t="s">
        <v>585</v>
      </c>
      <c r="D776" t="s">
        <v>747</v>
      </c>
      <c r="E776" t="s">
        <v>748</v>
      </c>
      <c r="F776" t="s">
        <v>866</v>
      </c>
      <c r="G776" t="s">
        <v>749</v>
      </c>
      <c r="H776" t="s">
        <v>790</v>
      </c>
      <c r="I776">
        <v>390003</v>
      </c>
    </row>
    <row r="777" spans="1:9">
      <c r="A777" t="str">
        <f t="shared" si="13"/>
        <v>[radk]ラジオNIKKEI第1</v>
      </c>
      <c r="B777" t="b">
        <v>1</v>
      </c>
      <c r="C777" t="s">
        <v>585</v>
      </c>
      <c r="D777" t="s">
        <v>590</v>
      </c>
      <c r="E777" t="s">
        <v>591</v>
      </c>
      <c r="F777" t="s">
        <v>866</v>
      </c>
      <c r="G777" t="s">
        <v>749</v>
      </c>
      <c r="H777" t="s">
        <v>790</v>
      </c>
      <c r="I777">
        <v>390003</v>
      </c>
    </row>
    <row r="778" spans="1:9">
      <c r="A778" t="str">
        <f t="shared" si="13"/>
        <v>[radk]ラジオNIKKEI第2</v>
      </c>
      <c r="B778" t="b">
        <v>1</v>
      </c>
      <c r="C778" t="s">
        <v>585</v>
      </c>
      <c r="D778" t="s">
        <v>592</v>
      </c>
      <c r="E778" t="s">
        <v>593</v>
      </c>
      <c r="F778" t="s">
        <v>866</v>
      </c>
      <c r="G778" t="s">
        <v>749</v>
      </c>
      <c r="H778" t="s">
        <v>790</v>
      </c>
      <c r="I778">
        <v>390003</v>
      </c>
    </row>
    <row r="779" spans="1:9">
      <c r="A779" t="str">
        <f t="shared" si="13"/>
        <v>[radk]エフエム高知</v>
      </c>
      <c r="B779" t="b">
        <v>1</v>
      </c>
      <c r="C779" t="s">
        <v>585</v>
      </c>
      <c r="D779" t="s">
        <v>750</v>
      </c>
      <c r="E779" t="s">
        <v>751</v>
      </c>
      <c r="F779" t="s">
        <v>866</v>
      </c>
      <c r="G779" t="s">
        <v>749</v>
      </c>
      <c r="H779" t="s">
        <v>790</v>
      </c>
      <c r="I779">
        <v>390003</v>
      </c>
    </row>
    <row r="780" spans="1:9">
      <c r="A780" t="str">
        <f t="shared" si="13"/>
        <v>[radk]放送大学</v>
      </c>
      <c r="B780" t="b">
        <v>1</v>
      </c>
      <c r="C780" t="s">
        <v>585</v>
      </c>
      <c r="D780" t="s">
        <v>598</v>
      </c>
      <c r="E780" t="s">
        <v>599</v>
      </c>
      <c r="F780" t="s">
        <v>866</v>
      </c>
      <c r="G780" t="s">
        <v>749</v>
      </c>
      <c r="H780" t="s">
        <v>790</v>
      </c>
      <c r="I780">
        <v>390003</v>
      </c>
    </row>
    <row r="781" spans="1:9">
      <c r="A781" t="str">
        <f t="shared" si="13"/>
        <v>[radk]NHKラジオ第1(松山)</v>
      </c>
      <c r="B781" t="b">
        <v>1</v>
      </c>
      <c r="C781" t="s">
        <v>585</v>
      </c>
      <c r="D781" t="s">
        <v>581</v>
      </c>
      <c r="E781" t="s">
        <v>568</v>
      </c>
      <c r="F781" t="s">
        <v>866</v>
      </c>
      <c r="G781" t="s">
        <v>749</v>
      </c>
      <c r="H781" t="s">
        <v>790</v>
      </c>
      <c r="I781">
        <v>390003</v>
      </c>
    </row>
    <row r="782" spans="1:9">
      <c r="A782" t="str">
        <f t="shared" si="13"/>
        <v>[radk]NHK-FM(東京)</v>
      </c>
      <c r="B782" t="b">
        <v>1</v>
      </c>
      <c r="C782" t="s">
        <v>585</v>
      </c>
      <c r="D782" t="s">
        <v>574</v>
      </c>
      <c r="E782" t="s">
        <v>568</v>
      </c>
      <c r="F782" t="s">
        <v>866</v>
      </c>
      <c r="G782" t="s">
        <v>749</v>
      </c>
      <c r="H782" t="s">
        <v>790</v>
      </c>
      <c r="I782">
        <v>390003</v>
      </c>
    </row>
    <row r="783" spans="1:9">
      <c r="A783" t="str">
        <f t="shared" si="13"/>
        <v>[radk]RKBラジオ</v>
      </c>
      <c r="B783" t="b">
        <v>1</v>
      </c>
      <c r="C783" t="s">
        <v>585</v>
      </c>
      <c r="D783" t="s">
        <v>752</v>
      </c>
      <c r="E783" t="s">
        <v>753</v>
      </c>
      <c r="F783" t="s">
        <v>870</v>
      </c>
      <c r="G783" t="s">
        <v>93</v>
      </c>
      <c r="H783" t="s">
        <v>790</v>
      </c>
      <c r="I783">
        <v>400009</v>
      </c>
    </row>
    <row r="784" spans="1:9">
      <c r="A784" t="str">
        <f t="shared" si="13"/>
        <v>[radk]KBCラジオ</v>
      </c>
      <c r="B784" t="b">
        <v>1</v>
      </c>
      <c r="C784" t="s">
        <v>585</v>
      </c>
      <c r="D784" t="s">
        <v>754</v>
      </c>
      <c r="E784" t="s">
        <v>755</v>
      </c>
      <c r="F784" t="s">
        <v>870</v>
      </c>
      <c r="G784" t="s">
        <v>93</v>
      </c>
      <c r="H784" t="s">
        <v>790</v>
      </c>
      <c r="I784">
        <v>400009</v>
      </c>
    </row>
    <row r="785" spans="1:9">
      <c r="A785" t="str">
        <f t="shared" si="13"/>
        <v>[radk]ラジオNIKKEI第1</v>
      </c>
      <c r="B785" t="b">
        <v>1</v>
      </c>
      <c r="C785" t="s">
        <v>585</v>
      </c>
      <c r="D785" t="s">
        <v>590</v>
      </c>
      <c r="E785" t="s">
        <v>591</v>
      </c>
      <c r="F785" t="s">
        <v>870</v>
      </c>
      <c r="G785" t="s">
        <v>93</v>
      </c>
      <c r="H785" t="s">
        <v>790</v>
      </c>
      <c r="I785">
        <v>400009</v>
      </c>
    </row>
    <row r="786" spans="1:9">
      <c r="A786" t="str">
        <f t="shared" si="13"/>
        <v>[radk]ラジオNIKKEI第2</v>
      </c>
      <c r="B786" t="b">
        <v>1</v>
      </c>
      <c r="C786" t="s">
        <v>585</v>
      </c>
      <c r="D786" t="s">
        <v>592</v>
      </c>
      <c r="E786" t="s">
        <v>593</v>
      </c>
      <c r="F786" t="s">
        <v>870</v>
      </c>
      <c r="G786" t="s">
        <v>93</v>
      </c>
      <c r="H786" t="s">
        <v>790</v>
      </c>
      <c r="I786">
        <v>400009</v>
      </c>
    </row>
    <row r="787" spans="1:9">
      <c r="A787" t="str">
        <f t="shared" si="13"/>
        <v>[radk]LOVE FM</v>
      </c>
      <c r="B787" t="b">
        <v>1</v>
      </c>
      <c r="C787" t="s">
        <v>585</v>
      </c>
      <c r="D787" t="s">
        <v>756</v>
      </c>
      <c r="E787" t="s">
        <v>757</v>
      </c>
      <c r="F787" t="s">
        <v>870</v>
      </c>
      <c r="G787" t="s">
        <v>93</v>
      </c>
      <c r="H787" t="s">
        <v>790</v>
      </c>
      <c r="I787">
        <v>400009</v>
      </c>
    </row>
    <row r="788" spans="1:9">
      <c r="A788" t="str">
        <f t="shared" si="13"/>
        <v>[radk]CROSS FM</v>
      </c>
      <c r="B788" t="b">
        <v>1</v>
      </c>
      <c r="C788" t="s">
        <v>585</v>
      </c>
      <c r="D788" t="s">
        <v>758</v>
      </c>
      <c r="E788" t="s">
        <v>759</v>
      </c>
      <c r="F788" t="s">
        <v>870</v>
      </c>
      <c r="G788" t="s">
        <v>93</v>
      </c>
      <c r="H788" t="s">
        <v>790</v>
      </c>
      <c r="I788">
        <v>400009</v>
      </c>
    </row>
    <row r="789" spans="1:9">
      <c r="A789" t="str">
        <f t="shared" si="13"/>
        <v>[radk]FM FUKUOKA</v>
      </c>
      <c r="B789" t="b">
        <v>1</v>
      </c>
      <c r="C789" t="s">
        <v>585</v>
      </c>
      <c r="D789" t="s">
        <v>760</v>
      </c>
      <c r="E789" t="s">
        <v>761</v>
      </c>
      <c r="F789" t="s">
        <v>870</v>
      </c>
      <c r="G789" t="s">
        <v>93</v>
      </c>
      <c r="H789" t="s">
        <v>790</v>
      </c>
      <c r="I789">
        <v>400009</v>
      </c>
    </row>
    <row r="790" spans="1:9">
      <c r="A790" t="str">
        <f t="shared" si="13"/>
        <v>[radk]放送大学</v>
      </c>
      <c r="B790" t="b">
        <v>1</v>
      </c>
      <c r="C790" t="s">
        <v>585</v>
      </c>
      <c r="D790" t="s">
        <v>598</v>
      </c>
      <c r="E790" t="s">
        <v>599</v>
      </c>
      <c r="F790" t="s">
        <v>870</v>
      </c>
      <c r="G790" t="s">
        <v>93</v>
      </c>
      <c r="H790" t="s">
        <v>790</v>
      </c>
      <c r="I790">
        <v>400009</v>
      </c>
    </row>
    <row r="791" spans="1:9">
      <c r="A791" t="str">
        <f t="shared" si="13"/>
        <v>[radk]NHKラジオ第1(福岡)</v>
      </c>
      <c r="B791" t="b">
        <v>1</v>
      </c>
      <c r="C791" t="s">
        <v>585</v>
      </c>
      <c r="D791" t="s">
        <v>583</v>
      </c>
      <c r="E791" t="s">
        <v>568</v>
      </c>
      <c r="F791" t="s">
        <v>870</v>
      </c>
      <c r="G791" t="s">
        <v>93</v>
      </c>
      <c r="H791" t="s">
        <v>790</v>
      </c>
      <c r="I791">
        <v>400009</v>
      </c>
    </row>
    <row r="792" spans="1:9">
      <c r="A792" t="str">
        <f t="shared" si="13"/>
        <v>[radk]NHK-FM(東京)</v>
      </c>
      <c r="B792" t="b">
        <v>1</v>
      </c>
      <c r="C792" t="s">
        <v>585</v>
      </c>
      <c r="D792" t="s">
        <v>574</v>
      </c>
      <c r="E792" t="s">
        <v>568</v>
      </c>
      <c r="F792" t="s">
        <v>870</v>
      </c>
      <c r="G792" t="s">
        <v>93</v>
      </c>
      <c r="H792" t="s">
        <v>790</v>
      </c>
      <c r="I792">
        <v>400009</v>
      </c>
    </row>
    <row r="793" spans="1:9">
      <c r="A793" t="str">
        <f t="shared" si="13"/>
        <v>[radk]ラジオNIKKEI第1</v>
      </c>
      <c r="B793" t="b">
        <v>1</v>
      </c>
      <c r="C793" t="s">
        <v>585</v>
      </c>
      <c r="D793" t="s">
        <v>590</v>
      </c>
      <c r="E793" t="s">
        <v>591</v>
      </c>
      <c r="F793" t="s">
        <v>870</v>
      </c>
      <c r="G793" t="s">
        <v>285</v>
      </c>
      <c r="H793" t="s">
        <v>790</v>
      </c>
      <c r="I793">
        <v>410004</v>
      </c>
    </row>
    <row r="794" spans="1:9">
      <c r="A794" t="str">
        <f t="shared" si="13"/>
        <v>[radk]ラジオNIKKEI第2</v>
      </c>
      <c r="B794" t="b">
        <v>1</v>
      </c>
      <c r="C794" t="s">
        <v>585</v>
      </c>
      <c r="D794" t="s">
        <v>592</v>
      </c>
      <c r="E794" t="s">
        <v>593</v>
      </c>
      <c r="F794" t="s">
        <v>870</v>
      </c>
      <c r="G794" t="s">
        <v>285</v>
      </c>
      <c r="H794" t="s">
        <v>790</v>
      </c>
      <c r="I794">
        <v>410004</v>
      </c>
    </row>
    <row r="795" spans="1:9">
      <c r="A795" t="str">
        <f t="shared" si="13"/>
        <v>[radk]エフエム佐賀</v>
      </c>
      <c r="B795" t="b">
        <v>1</v>
      </c>
      <c r="C795" t="s">
        <v>585</v>
      </c>
      <c r="D795" t="s">
        <v>762</v>
      </c>
      <c r="E795" t="s">
        <v>763</v>
      </c>
      <c r="F795" t="s">
        <v>870</v>
      </c>
      <c r="G795" t="s">
        <v>285</v>
      </c>
      <c r="H795" t="s">
        <v>790</v>
      </c>
      <c r="I795">
        <v>410004</v>
      </c>
    </row>
    <row r="796" spans="1:9">
      <c r="A796" t="str">
        <f t="shared" si="13"/>
        <v>[radk]NBCラジオ</v>
      </c>
      <c r="B796" t="b">
        <v>1</v>
      </c>
      <c r="C796" t="s">
        <v>585</v>
      </c>
      <c r="D796" t="s">
        <v>764</v>
      </c>
      <c r="E796" t="s">
        <v>765</v>
      </c>
      <c r="F796" t="s">
        <v>870</v>
      </c>
      <c r="G796" t="s">
        <v>285</v>
      </c>
      <c r="H796" t="s">
        <v>790</v>
      </c>
      <c r="I796">
        <v>410004</v>
      </c>
    </row>
    <row r="797" spans="1:9">
      <c r="A797" t="str">
        <f t="shared" si="13"/>
        <v>[radk]RKBラジオ</v>
      </c>
      <c r="B797" t="b">
        <v>1</v>
      </c>
      <c r="C797" t="s">
        <v>585</v>
      </c>
      <c r="D797" t="s">
        <v>752</v>
      </c>
      <c r="E797" t="s">
        <v>753</v>
      </c>
      <c r="F797" t="s">
        <v>870</v>
      </c>
      <c r="G797" t="s">
        <v>285</v>
      </c>
      <c r="H797" t="s">
        <v>790</v>
      </c>
      <c r="I797">
        <v>410004</v>
      </c>
    </row>
    <row r="798" spans="1:9">
      <c r="A798" t="str">
        <f t="shared" si="13"/>
        <v>[radk]KBCラジオ</v>
      </c>
      <c r="B798" t="b">
        <v>1</v>
      </c>
      <c r="C798" t="s">
        <v>585</v>
      </c>
      <c r="D798" t="s">
        <v>754</v>
      </c>
      <c r="E798" t="s">
        <v>755</v>
      </c>
      <c r="F798" t="s">
        <v>870</v>
      </c>
      <c r="G798" t="s">
        <v>285</v>
      </c>
      <c r="H798" t="s">
        <v>790</v>
      </c>
      <c r="I798">
        <v>410004</v>
      </c>
    </row>
    <row r="799" spans="1:9">
      <c r="A799" t="str">
        <f t="shared" si="13"/>
        <v>[radk]放送大学</v>
      </c>
      <c r="B799" t="b">
        <v>1</v>
      </c>
      <c r="C799" t="s">
        <v>585</v>
      </c>
      <c r="D799" t="s">
        <v>598</v>
      </c>
      <c r="E799" t="s">
        <v>599</v>
      </c>
      <c r="F799" t="s">
        <v>870</v>
      </c>
      <c r="G799" t="s">
        <v>285</v>
      </c>
      <c r="H799" t="s">
        <v>790</v>
      </c>
      <c r="I799">
        <v>410004</v>
      </c>
    </row>
    <row r="800" spans="1:9">
      <c r="A800" t="str">
        <f t="shared" si="13"/>
        <v>[radk]NHKラジオ第1(福岡)</v>
      </c>
      <c r="B800" t="b">
        <v>1</v>
      </c>
      <c r="C800" t="s">
        <v>585</v>
      </c>
      <c r="D800" t="s">
        <v>583</v>
      </c>
      <c r="E800" t="s">
        <v>568</v>
      </c>
      <c r="F800" t="s">
        <v>870</v>
      </c>
      <c r="G800" t="s">
        <v>285</v>
      </c>
      <c r="H800" t="s">
        <v>790</v>
      </c>
      <c r="I800">
        <v>410004</v>
      </c>
    </row>
    <row r="801" spans="1:9">
      <c r="A801" t="str">
        <f t="shared" si="13"/>
        <v>[radk]NHK-FM(東京)</v>
      </c>
      <c r="B801" t="b">
        <v>1</v>
      </c>
      <c r="C801" t="s">
        <v>585</v>
      </c>
      <c r="D801" t="s">
        <v>574</v>
      </c>
      <c r="E801" t="s">
        <v>568</v>
      </c>
      <c r="F801" t="s">
        <v>870</v>
      </c>
      <c r="G801" t="s">
        <v>285</v>
      </c>
      <c r="H801" t="s">
        <v>790</v>
      </c>
      <c r="I801">
        <v>410004</v>
      </c>
    </row>
    <row r="802" spans="1:9">
      <c r="A802" t="str">
        <f t="shared" si="13"/>
        <v>[radk]NBCラジオ</v>
      </c>
      <c r="B802" t="b">
        <v>1</v>
      </c>
      <c r="C802" t="s">
        <v>585</v>
      </c>
      <c r="D802" t="s">
        <v>764</v>
      </c>
      <c r="E802" t="s">
        <v>765</v>
      </c>
      <c r="F802" t="s">
        <v>870</v>
      </c>
      <c r="G802" t="s">
        <v>219</v>
      </c>
      <c r="H802" t="s">
        <v>790</v>
      </c>
      <c r="I802">
        <v>420000</v>
      </c>
    </row>
    <row r="803" spans="1:9">
      <c r="A803" t="str">
        <f t="shared" si="13"/>
        <v>[radk]ラジオNIKKEI第1</v>
      </c>
      <c r="B803" t="b">
        <v>1</v>
      </c>
      <c r="C803" t="s">
        <v>585</v>
      </c>
      <c r="D803" t="s">
        <v>590</v>
      </c>
      <c r="E803" t="s">
        <v>591</v>
      </c>
      <c r="F803" t="s">
        <v>870</v>
      </c>
      <c r="G803" t="s">
        <v>219</v>
      </c>
      <c r="H803" t="s">
        <v>790</v>
      </c>
      <c r="I803">
        <v>420000</v>
      </c>
    </row>
    <row r="804" spans="1:9">
      <c r="A804" t="str">
        <f t="shared" si="13"/>
        <v>[radk]ラジオNIKKEI第2</v>
      </c>
      <c r="B804" t="b">
        <v>1</v>
      </c>
      <c r="C804" t="s">
        <v>585</v>
      </c>
      <c r="D804" t="s">
        <v>592</v>
      </c>
      <c r="E804" t="s">
        <v>593</v>
      </c>
      <c r="F804" t="s">
        <v>870</v>
      </c>
      <c r="G804" t="s">
        <v>219</v>
      </c>
      <c r="H804" t="s">
        <v>790</v>
      </c>
      <c r="I804">
        <v>420000</v>
      </c>
    </row>
    <row r="805" spans="1:9">
      <c r="A805" t="str">
        <f t="shared" si="13"/>
        <v>[radk]FM長崎</v>
      </c>
      <c r="B805" t="b">
        <v>1</v>
      </c>
      <c r="C805" t="s">
        <v>585</v>
      </c>
      <c r="D805" t="s">
        <v>766</v>
      </c>
      <c r="E805" t="s">
        <v>767</v>
      </c>
      <c r="F805" t="s">
        <v>870</v>
      </c>
      <c r="G805" t="s">
        <v>219</v>
      </c>
      <c r="H805" t="s">
        <v>790</v>
      </c>
      <c r="I805">
        <v>420000</v>
      </c>
    </row>
    <row r="806" spans="1:9">
      <c r="A806" t="str">
        <f t="shared" si="13"/>
        <v>[radk]放送大学</v>
      </c>
      <c r="B806" t="b">
        <v>1</v>
      </c>
      <c r="C806" t="s">
        <v>585</v>
      </c>
      <c r="D806" t="s">
        <v>598</v>
      </c>
      <c r="E806" t="s">
        <v>599</v>
      </c>
      <c r="F806" t="s">
        <v>870</v>
      </c>
      <c r="G806" t="s">
        <v>219</v>
      </c>
      <c r="H806" t="s">
        <v>790</v>
      </c>
      <c r="I806">
        <v>420000</v>
      </c>
    </row>
    <row r="807" spans="1:9">
      <c r="A807" t="str">
        <f t="shared" si="13"/>
        <v>[radk]NHKラジオ第1(福岡)</v>
      </c>
      <c r="B807" t="b">
        <v>1</v>
      </c>
      <c r="C807" t="s">
        <v>585</v>
      </c>
      <c r="D807" t="s">
        <v>583</v>
      </c>
      <c r="E807" t="s">
        <v>568</v>
      </c>
      <c r="F807" t="s">
        <v>870</v>
      </c>
      <c r="G807" t="s">
        <v>219</v>
      </c>
      <c r="H807" t="s">
        <v>790</v>
      </c>
      <c r="I807">
        <v>420000</v>
      </c>
    </row>
    <row r="808" spans="1:9">
      <c r="A808" t="str">
        <f t="shared" si="13"/>
        <v>[radk]NHK-FM(東京)</v>
      </c>
      <c r="B808" t="b">
        <v>1</v>
      </c>
      <c r="C808" t="s">
        <v>585</v>
      </c>
      <c r="D808" t="s">
        <v>574</v>
      </c>
      <c r="E808" t="s">
        <v>568</v>
      </c>
      <c r="F808" t="s">
        <v>870</v>
      </c>
      <c r="G808" t="s">
        <v>219</v>
      </c>
      <c r="H808" t="s">
        <v>790</v>
      </c>
      <c r="I808">
        <v>420000</v>
      </c>
    </row>
    <row r="809" spans="1:9">
      <c r="A809" t="str">
        <f t="shared" si="13"/>
        <v>[radk]RKKラジオ</v>
      </c>
      <c r="B809" t="b">
        <v>1</v>
      </c>
      <c r="C809" t="s">
        <v>585</v>
      </c>
      <c r="D809" t="s">
        <v>768</v>
      </c>
      <c r="E809" t="s">
        <v>769</v>
      </c>
      <c r="F809" t="s">
        <v>870</v>
      </c>
      <c r="G809" t="s">
        <v>287</v>
      </c>
      <c r="H809" t="s">
        <v>790</v>
      </c>
      <c r="I809">
        <v>430005</v>
      </c>
    </row>
    <row r="810" spans="1:9">
      <c r="A810" t="str">
        <f t="shared" si="13"/>
        <v>[radk]ラジオNIKKEI第1</v>
      </c>
      <c r="B810" t="b">
        <v>1</v>
      </c>
      <c r="C810" t="s">
        <v>585</v>
      </c>
      <c r="D810" t="s">
        <v>590</v>
      </c>
      <c r="E810" t="s">
        <v>591</v>
      </c>
      <c r="F810" t="s">
        <v>870</v>
      </c>
      <c r="G810" t="s">
        <v>287</v>
      </c>
      <c r="H810" t="s">
        <v>790</v>
      </c>
      <c r="I810">
        <v>430005</v>
      </c>
    </row>
    <row r="811" spans="1:9">
      <c r="A811" t="str">
        <f t="shared" si="13"/>
        <v>[radk]ラジオNIKKEI第2</v>
      </c>
      <c r="B811" t="b">
        <v>1</v>
      </c>
      <c r="C811" t="s">
        <v>585</v>
      </c>
      <c r="D811" t="s">
        <v>592</v>
      </c>
      <c r="E811" t="s">
        <v>593</v>
      </c>
      <c r="F811" t="s">
        <v>870</v>
      </c>
      <c r="G811" t="s">
        <v>287</v>
      </c>
      <c r="H811" t="s">
        <v>790</v>
      </c>
      <c r="I811">
        <v>430005</v>
      </c>
    </row>
    <row r="812" spans="1:9">
      <c r="A812" t="str">
        <f t="shared" si="13"/>
        <v>[radk]FMKエフエム熊本</v>
      </c>
      <c r="B812" t="b">
        <v>1</v>
      </c>
      <c r="C812" t="s">
        <v>585</v>
      </c>
      <c r="D812" t="s">
        <v>770</v>
      </c>
      <c r="E812" t="s">
        <v>771</v>
      </c>
      <c r="F812" t="s">
        <v>870</v>
      </c>
      <c r="G812" t="s">
        <v>287</v>
      </c>
      <c r="H812" t="s">
        <v>790</v>
      </c>
      <c r="I812">
        <v>430005</v>
      </c>
    </row>
    <row r="813" spans="1:9">
      <c r="A813" t="str">
        <f t="shared" si="13"/>
        <v>[radk]放送大学</v>
      </c>
      <c r="B813" t="b">
        <v>1</v>
      </c>
      <c r="C813" t="s">
        <v>585</v>
      </c>
      <c r="D813" t="s">
        <v>598</v>
      </c>
      <c r="E813" t="s">
        <v>599</v>
      </c>
      <c r="F813" t="s">
        <v>870</v>
      </c>
      <c r="G813" t="s">
        <v>287</v>
      </c>
      <c r="H813" t="s">
        <v>790</v>
      </c>
      <c r="I813">
        <v>430005</v>
      </c>
    </row>
    <row r="814" spans="1:9">
      <c r="A814" t="str">
        <f t="shared" si="13"/>
        <v>[radk]NHKラジオ第1(福岡)</v>
      </c>
      <c r="B814" t="b">
        <v>1</v>
      </c>
      <c r="C814" t="s">
        <v>585</v>
      </c>
      <c r="D814" t="s">
        <v>583</v>
      </c>
      <c r="E814" t="s">
        <v>568</v>
      </c>
      <c r="F814" t="s">
        <v>870</v>
      </c>
      <c r="G814" t="s">
        <v>287</v>
      </c>
      <c r="H814" t="s">
        <v>790</v>
      </c>
      <c r="I814">
        <v>430005</v>
      </c>
    </row>
    <row r="815" spans="1:9">
      <c r="A815" t="str">
        <f t="shared" si="13"/>
        <v>[radk]NHK-FM(東京)</v>
      </c>
      <c r="B815" t="b">
        <v>1</v>
      </c>
      <c r="C815" t="s">
        <v>585</v>
      </c>
      <c r="D815" t="s">
        <v>574</v>
      </c>
      <c r="E815" t="s">
        <v>568</v>
      </c>
      <c r="F815" t="s">
        <v>870</v>
      </c>
      <c r="G815" t="s">
        <v>287</v>
      </c>
      <c r="H815" t="s">
        <v>790</v>
      </c>
      <c r="I815">
        <v>430005</v>
      </c>
    </row>
    <row r="816" spans="1:9">
      <c r="A816" t="str">
        <f t="shared" si="13"/>
        <v>[radk]OBSラジオ</v>
      </c>
      <c r="B816" t="b">
        <v>1</v>
      </c>
      <c r="C816" t="s">
        <v>585</v>
      </c>
      <c r="D816" t="s">
        <v>772</v>
      </c>
      <c r="E816" t="s">
        <v>773</v>
      </c>
      <c r="F816" t="s">
        <v>870</v>
      </c>
      <c r="G816" t="s">
        <v>563</v>
      </c>
      <c r="H816" t="s">
        <v>790</v>
      </c>
      <c r="I816">
        <v>440001</v>
      </c>
    </row>
    <row r="817" spans="1:9">
      <c r="A817" t="str">
        <f t="shared" si="13"/>
        <v>[radk]ラジオNIKKEI第1</v>
      </c>
      <c r="B817" t="b">
        <v>1</v>
      </c>
      <c r="C817" t="s">
        <v>585</v>
      </c>
      <c r="D817" t="s">
        <v>590</v>
      </c>
      <c r="E817" t="s">
        <v>591</v>
      </c>
      <c r="F817" t="s">
        <v>870</v>
      </c>
      <c r="G817" t="s">
        <v>563</v>
      </c>
      <c r="H817" t="s">
        <v>790</v>
      </c>
      <c r="I817">
        <v>440001</v>
      </c>
    </row>
    <row r="818" spans="1:9">
      <c r="A818" t="str">
        <f t="shared" si="13"/>
        <v>[radk]ラジオNIKKEI第2</v>
      </c>
      <c r="B818" t="b">
        <v>1</v>
      </c>
      <c r="C818" t="s">
        <v>585</v>
      </c>
      <c r="D818" t="s">
        <v>592</v>
      </c>
      <c r="E818" t="s">
        <v>593</v>
      </c>
      <c r="F818" t="s">
        <v>870</v>
      </c>
      <c r="G818" t="s">
        <v>563</v>
      </c>
      <c r="H818" t="s">
        <v>790</v>
      </c>
      <c r="I818">
        <v>440001</v>
      </c>
    </row>
    <row r="819" spans="1:9">
      <c r="A819" t="str">
        <f t="shared" si="13"/>
        <v>[radk]エフエム大分</v>
      </c>
      <c r="B819" t="b">
        <v>1</v>
      </c>
      <c r="C819" t="s">
        <v>585</v>
      </c>
      <c r="D819" t="s">
        <v>774</v>
      </c>
      <c r="E819" t="s">
        <v>775</v>
      </c>
      <c r="F819" t="s">
        <v>870</v>
      </c>
      <c r="G819" t="s">
        <v>563</v>
      </c>
      <c r="H819" t="s">
        <v>790</v>
      </c>
      <c r="I819">
        <v>440001</v>
      </c>
    </row>
    <row r="820" spans="1:9">
      <c r="A820" t="str">
        <f t="shared" si="13"/>
        <v>[radk]放送大学</v>
      </c>
      <c r="B820" t="b">
        <v>1</v>
      </c>
      <c r="C820" t="s">
        <v>585</v>
      </c>
      <c r="D820" t="s">
        <v>598</v>
      </c>
      <c r="E820" t="s">
        <v>599</v>
      </c>
      <c r="F820" t="s">
        <v>870</v>
      </c>
      <c r="G820" t="s">
        <v>563</v>
      </c>
      <c r="H820" t="s">
        <v>790</v>
      </c>
      <c r="I820">
        <v>440001</v>
      </c>
    </row>
    <row r="821" spans="1:9">
      <c r="A821" t="str">
        <f t="shared" si="13"/>
        <v>[radk]NHKラジオ第1(福岡)</v>
      </c>
      <c r="B821" t="b">
        <v>1</v>
      </c>
      <c r="C821" t="s">
        <v>585</v>
      </c>
      <c r="D821" t="s">
        <v>583</v>
      </c>
      <c r="E821" t="s">
        <v>568</v>
      </c>
      <c r="F821" t="s">
        <v>870</v>
      </c>
      <c r="G821" t="s">
        <v>563</v>
      </c>
      <c r="H821" t="s">
        <v>790</v>
      </c>
      <c r="I821">
        <v>440001</v>
      </c>
    </row>
    <row r="822" spans="1:9">
      <c r="A822" t="str">
        <f t="shared" si="13"/>
        <v>[radk]NHK-FM(東京)</v>
      </c>
      <c r="B822" t="b">
        <v>1</v>
      </c>
      <c r="C822" t="s">
        <v>585</v>
      </c>
      <c r="D822" t="s">
        <v>574</v>
      </c>
      <c r="E822" t="s">
        <v>568</v>
      </c>
      <c r="F822" t="s">
        <v>870</v>
      </c>
      <c r="G822" t="s">
        <v>563</v>
      </c>
      <c r="H822" t="s">
        <v>790</v>
      </c>
      <c r="I822">
        <v>440001</v>
      </c>
    </row>
    <row r="823" spans="1:9">
      <c r="A823" t="str">
        <f t="shared" si="13"/>
        <v>[radk]宮崎放送</v>
      </c>
      <c r="B823" t="b">
        <v>1</v>
      </c>
      <c r="C823" t="s">
        <v>585</v>
      </c>
      <c r="D823" t="s">
        <v>776</v>
      </c>
      <c r="E823" t="s">
        <v>777</v>
      </c>
      <c r="F823" t="s">
        <v>870</v>
      </c>
      <c r="G823" t="s">
        <v>97</v>
      </c>
      <c r="H823" t="s">
        <v>790</v>
      </c>
      <c r="I823">
        <v>450006</v>
      </c>
    </row>
    <row r="824" spans="1:9">
      <c r="A824" t="str">
        <f t="shared" si="13"/>
        <v>[radk]ラジオNIKKEI第1</v>
      </c>
      <c r="B824" t="b">
        <v>1</v>
      </c>
      <c r="C824" t="s">
        <v>585</v>
      </c>
      <c r="D824" t="s">
        <v>590</v>
      </c>
      <c r="E824" t="s">
        <v>591</v>
      </c>
      <c r="F824" t="s">
        <v>870</v>
      </c>
      <c r="G824" t="s">
        <v>97</v>
      </c>
      <c r="H824" t="s">
        <v>790</v>
      </c>
      <c r="I824">
        <v>450006</v>
      </c>
    </row>
    <row r="825" spans="1:9">
      <c r="A825" t="str">
        <f t="shared" si="13"/>
        <v>[radk]ラジオNIKKEI第2</v>
      </c>
      <c r="B825" t="b">
        <v>1</v>
      </c>
      <c r="C825" t="s">
        <v>585</v>
      </c>
      <c r="D825" t="s">
        <v>592</v>
      </c>
      <c r="E825" t="s">
        <v>593</v>
      </c>
      <c r="F825" t="s">
        <v>870</v>
      </c>
      <c r="G825" t="s">
        <v>97</v>
      </c>
      <c r="H825" t="s">
        <v>790</v>
      </c>
      <c r="I825">
        <v>450006</v>
      </c>
    </row>
    <row r="826" spans="1:9">
      <c r="A826" t="str">
        <f t="shared" si="13"/>
        <v>[radk]エフエム宮崎</v>
      </c>
      <c r="B826" t="b">
        <v>1</v>
      </c>
      <c r="C826" t="s">
        <v>585</v>
      </c>
      <c r="D826" t="s">
        <v>778</v>
      </c>
      <c r="E826" t="s">
        <v>779</v>
      </c>
      <c r="F826" t="s">
        <v>870</v>
      </c>
      <c r="G826" t="s">
        <v>97</v>
      </c>
      <c r="H826" t="s">
        <v>790</v>
      </c>
      <c r="I826">
        <v>450006</v>
      </c>
    </row>
    <row r="827" spans="1:9">
      <c r="A827" t="str">
        <f t="shared" si="13"/>
        <v>[radk]放送大学</v>
      </c>
      <c r="B827" t="b">
        <v>1</v>
      </c>
      <c r="C827" t="s">
        <v>585</v>
      </c>
      <c r="D827" t="s">
        <v>598</v>
      </c>
      <c r="E827" t="s">
        <v>599</v>
      </c>
      <c r="F827" t="s">
        <v>870</v>
      </c>
      <c r="G827" t="s">
        <v>97</v>
      </c>
      <c r="H827" t="s">
        <v>790</v>
      </c>
      <c r="I827">
        <v>450006</v>
      </c>
    </row>
    <row r="828" spans="1:9">
      <c r="A828" t="str">
        <f t="shared" si="13"/>
        <v>[radk]NHKラジオ第1(福岡)</v>
      </c>
      <c r="B828" t="b">
        <v>1</v>
      </c>
      <c r="C828" t="s">
        <v>585</v>
      </c>
      <c r="D828" t="s">
        <v>583</v>
      </c>
      <c r="E828" t="s">
        <v>568</v>
      </c>
      <c r="F828" t="s">
        <v>870</v>
      </c>
      <c r="G828" t="s">
        <v>97</v>
      </c>
      <c r="H828" t="s">
        <v>790</v>
      </c>
      <c r="I828">
        <v>450006</v>
      </c>
    </row>
    <row r="829" spans="1:9">
      <c r="A829" t="str">
        <f t="shared" ref="A829:A844" si="14">C829&amp;D829</f>
        <v>[radk]NHK-FM(東京)</v>
      </c>
      <c r="B829" t="b">
        <v>1</v>
      </c>
      <c r="C829" t="s">
        <v>585</v>
      </c>
      <c r="D829" t="s">
        <v>574</v>
      </c>
      <c r="E829" t="s">
        <v>568</v>
      </c>
      <c r="F829" t="s">
        <v>870</v>
      </c>
      <c r="G829" t="s">
        <v>97</v>
      </c>
      <c r="H829" t="s">
        <v>790</v>
      </c>
      <c r="I829">
        <v>450006</v>
      </c>
    </row>
    <row r="830" spans="1:9">
      <c r="A830" t="str">
        <f t="shared" si="14"/>
        <v>[radk]MBCラジオ</v>
      </c>
      <c r="B830" t="b">
        <v>1</v>
      </c>
      <c r="C830" t="s">
        <v>585</v>
      </c>
      <c r="D830" t="s">
        <v>780</v>
      </c>
      <c r="E830" t="s">
        <v>781</v>
      </c>
      <c r="F830" t="s">
        <v>870</v>
      </c>
      <c r="G830" t="s">
        <v>99</v>
      </c>
      <c r="H830" t="s">
        <v>790</v>
      </c>
      <c r="I830">
        <v>460001</v>
      </c>
    </row>
    <row r="831" spans="1:9">
      <c r="A831" t="str">
        <f t="shared" si="14"/>
        <v>[radk]ラジオNIKKEI第1</v>
      </c>
      <c r="B831" t="b">
        <v>1</v>
      </c>
      <c r="C831" t="s">
        <v>585</v>
      </c>
      <c r="D831" t="s">
        <v>590</v>
      </c>
      <c r="E831" t="s">
        <v>591</v>
      </c>
      <c r="F831" t="s">
        <v>870</v>
      </c>
      <c r="G831" t="s">
        <v>99</v>
      </c>
      <c r="H831" t="s">
        <v>790</v>
      </c>
      <c r="I831">
        <v>460001</v>
      </c>
    </row>
    <row r="832" spans="1:9">
      <c r="A832" t="str">
        <f t="shared" si="14"/>
        <v>[radk]ラジオNIKKEI第2</v>
      </c>
      <c r="B832" t="b">
        <v>1</v>
      </c>
      <c r="C832" t="s">
        <v>585</v>
      </c>
      <c r="D832" t="s">
        <v>592</v>
      </c>
      <c r="E832" t="s">
        <v>593</v>
      </c>
      <c r="F832" t="s">
        <v>870</v>
      </c>
      <c r="G832" t="s">
        <v>99</v>
      </c>
      <c r="H832" t="s">
        <v>790</v>
      </c>
      <c r="I832">
        <v>460001</v>
      </c>
    </row>
    <row r="833" spans="1:9">
      <c r="A833" t="str">
        <f t="shared" si="14"/>
        <v>[radk]μFM</v>
      </c>
      <c r="B833" t="b">
        <v>1</v>
      </c>
      <c r="C833" t="s">
        <v>585</v>
      </c>
      <c r="D833" t="s">
        <v>782</v>
      </c>
      <c r="E833" t="s">
        <v>783</v>
      </c>
      <c r="F833" t="s">
        <v>870</v>
      </c>
      <c r="G833" t="s">
        <v>99</v>
      </c>
      <c r="H833" t="s">
        <v>790</v>
      </c>
      <c r="I833">
        <v>460001</v>
      </c>
    </row>
    <row r="834" spans="1:9">
      <c r="A834" t="str">
        <f t="shared" si="14"/>
        <v>[radk]放送大学</v>
      </c>
      <c r="B834" t="b">
        <v>1</v>
      </c>
      <c r="C834" t="s">
        <v>585</v>
      </c>
      <c r="D834" t="s">
        <v>598</v>
      </c>
      <c r="E834" t="s">
        <v>599</v>
      </c>
      <c r="F834" t="s">
        <v>870</v>
      </c>
      <c r="G834" t="s">
        <v>99</v>
      </c>
      <c r="H834" t="s">
        <v>790</v>
      </c>
      <c r="I834">
        <v>460001</v>
      </c>
    </row>
    <row r="835" spans="1:9">
      <c r="A835" t="str">
        <f t="shared" si="14"/>
        <v>[radk]NHKラジオ第1(福岡)</v>
      </c>
      <c r="B835" t="b">
        <v>1</v>
      </c>
      <c r="C835" t="s">
        <v>585</v>
      </c>
      <c r="D835" t="s">
        <v>583</v>
      </c>
      <c r="E835" t="s">
        <v>568</v>
      </c>
      <c r="F835" t="s">
        <v>870</v>
      </c>
      <c r="G835" t="s">
        <v>99</v>
      </c>
      <c r="H835" t="s">
        <v>790</v>
      </c>
      <c r="I835">
        <v>460001</v>
      </c>
    </row>
    <row r="836" spans="1:9">
      <c r="A836" t="str">
        <f t="shared" si="14"/>
        <v>[radk]NHK-FM(東京)</v>
      </c>
      <c r="B836" t="b">
        <v>1</v>
      </c>
      <c r="C836" t="s">
        <v>585</v>
      </c>
      <c r="D836" t="s">
        <v>574</v>
      </c>
      <c r="E836" t="s">
        <v>568</v>
      </c>
      <c r="F836" t="s">
        <v>870</v>
      </c>
      <c r="G836" t="s">
        <v>99</v>
      </c>
      <c r="H836" t="s">
        <v>790</v>
      </c>
      <c r="I836">
        <v>460001</v>
      </c>
    </row>
    <row r="837" spans="1:9">
      <c r="A837" t="str">
        <f t="shared" si="14"/>
        <v>[radk]RBCiラジオ</v>
      </c>
      <c r="B837" t="b">
        <v>1</v>
      </c>
      <c r="C837" t="s">
        <v>585</v>
      </c>
      <c r="D837" t="s">
        <v>784</v>
      </c>
      <c r="E837" t="s">
        <v>785</v>
      </c>
      <c r="F837" t="s">
        <v>870</v>
      </c>
      <c r="G837" t="s">
        <v>103</v>
      </c>
      <c r="H837" t="s">
        <v>790</v>
      </c>
      <c r="I837">
        <v>470007</v>
      </c>
    </row>
    <row r="838" spans="1:9">
      <c r="A838" t="str">
        <f t="shared" si="14"/>
        <v>[radk]ラジオ沖縄</v>
      </c>
      <c r="B838" t="b">
        <v>1</v>
      </c>
      <c r="C838" t="s">
        <v>585</v>
      </c>
      <c r="D838" t="s">
        <v>786</v>
      </c>
      <c r="E838" t="s">
        <v>787</v>
      </c>
      <c r="F838" t="s">
        <v>870</v>
      </c>
      <c r="G838" t="s">
        <v>103</v>
      </c>
      <c r="H838" t="s">
        <v>790</v>
      </c>
      <c r="I838">
        <v>470007</v>
      </c>
    </row>
    <row r="839" spans="1:9">
      <c r="A839" t="str">
        <f t="shared" si="14"/>
        <v>[radk]ラジオNIKKEI第1</v>
      </c>
      <c r="B839" t="b">
        <v>1</v>
      </c>
      <c r="C839" t="s">
        <v>585</v>
      </c>
      <c r="D839" t="s">
        <v>590</v>
      </c>
      <c r="E839" t="s">
        <v>591</v>
      </c>
      <c r="F839" t="s">
        <v>870</v>
      </c>
      <c r="G839" t="s">
        <v>103</v>
      </c>
      <c r="H839" t="s">
        <v>790</v>
      </c>
      <c r="I839">
        <v>470007</v>
      </c>
    </row>
    <row r="840" spans="1:9">
      <c r="A840" t="str">
        <f t="shared" si="14"/>
        <v>[radk]ラジオNIKKEI第2</v>
      </c>
      <c r="B840" t="b">
        <v>1</v>
      </c>
      <c r="C840" t="s">
        <v>585</v>
      </c>
      <c r="D840" t="s">
        <v>592</v>
      </c>
      <c r="E840" t="s">
        <v>593</v>
      </c>
      <c r="F840" t="s">
        <v>870</v>
      </c>
      <c r="G840" t="s">
        <v>103</v>
      </c>
      <c r="H840" t="s">
        <v>790</v>
      </c>
      <c r="I840">
        <v>470007</v>
      </c>
    </row>
    <row r="841" spans="1:9">
      <c r="A841" t="str">
        <f t="shared" si="14"/>
        <v>[radk]FM沖縄</v>
      </c>
      <c r="B841" t="b">
        <v>1</v>
      </c>
      <c r="C841" t="s">
        <v>585</v>
      </c>
      <c r="D841" t="s">
        <v>788</v>
      </c>
      <c r="E841" t="s">
        <v>789</v>
      </c>
      <c r="F841" t="s">
        <v>870</v>
      </c>
      <c r="G841" t="s">
        <v>103</v>
      </c>
      <c r="H841" t="s">
        <v>790</v>
      </c>
      <c r="I841">
        <v>470007</v>
      </c>
    </row>
    <row r="842" spans="1:9">
      <c r="A842" t="str">
        <f t="shared" si="14"/>
        <v>[radk]放送大学</v>
      </c>
      <c r="B842" t="b">
        <v>1</v>
      </c>
      <c r="C842" t="s">
        <v>585</v>
      </c>
      <c r="D842" t="s">
        <v>598</v>
      </c>
      <c r="E842" t="s">
        <v>599</v>
      </c>
      <c r="F842" t="s">
        <v>870</v>
      </c>
      <c r="G842" t="s">
        <v>103</v>
      </c>
      <c r="H842" t="s">
        <v>790</v>
      </c>
      <c r="I842">
        <v>470007</v>
      </c>
    </row>
    <row r="843" spans="1:9">
      <c r="A843" t="str">
        <f t="shared" si="14"/>
        <v>[radk]NHKラジオ第1(福岡)</v>
      </c>
      <c r="B843" t="b">
        <v>1</v>
      </c>
      <c r="C843" t="s">
        <v>585</v>
      </c>
      <c r="D843" t="s">
        <v>583</v>
      </c>
      <c r="E843" t="s">
        <v>568</v>
      </c>
      <c r="F843" t="s">
        <v>870</v>
      </c>
      <c r="G843" t="s">
        <v>103</v>
      </c>
      <c r="H843" t="s">
        <v>790</v>
      </c>
      <c r="I843">
        <v>470007</v>
      </c>
    </row>
    <row r="844" spans="1:9">
      <c r="A844" t="str">
        <f t="shared" si="14"/>
        <v>[radk]NHK-FM(東京)</v>
      </c>
      <c r="B844" t="b">
        <v>1</v>
      </c>
      <c r="C844" t="s">
        <v>585</v>
      </c>
      <c r="D844" t="s">
        <v>574</v>
      </c>
      <c r="E844" t="s">
        <v>568</v>
      </c>
      <c r="F844" t="s">
        <v>870</v>
      </c>
      <c r="G844" t="s">
        <v>103</v>
      </c>
      <c r="H844" t="s">
        <v>790</v>
      </c>
      <c r="I844">
        <v>470007</v>
      </c>
    </row>
  </sheetData>
  <autoFilter ref="A1:G844" xr:uid="{9B2BF017-F704-C243-9143-8E3AC638B493}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0F5D-B090-674D-B439-841677B1B819}">
  <dimension ref="A1:D97"/>
  <sheetViews>
    <sheetView workbookViewId="0">
      <selection activeCell="B1" sqref="B1:B1048576"/>
    </sheetView>
  </sheetViews>
  <sheetFormatPr baseColWidth="10" defaultRowHeight="20"/>
  <cols>
    <col min="1" max="1" width="30.85546875" bestFit="1" customWidth="1"/>
    <col min="2" max="2" width="64.140625" bestFit="1" customWidth="1"/>
    <col min="3" max="3" width="60.28515625" bestFit="1" customWidth="1"/>
    <col min="4" max="4" width="7" bestFit="1" customWidth="1"/>
  </cols>
  <sheetData>
    <row r="1" spans="1:4">
      <c r="A1" t="s">
        <v>1046</v>
      </c>
      <c r="B1" t="s">
        <v>1047</v>
      </c>
      <c r="C1" t="s">
        <v>1048</v>
      </c>
      <c r="D1" t="str">
        <f>IF(A1="[csra] listenradio protocol (skip):",FALSE,"")</f>
        <v/>
      </c>
    </row>
    <row r="2" spans="1:4">
      <c r="A2" t="s">
        <v>1049</v>
      </c>
      <c r="B2" t="s">
        <v>1050</v>
      </c>
      <c r="D2" t="str">
        <f t="shared" ref="D2:D65" si="0">IF(A2="[csra] listenradio protocol (skip):",FALSE,"")</f>
        <v/>
      </c>
    </row>
    <row r="3" spans="1:4">
      <c r="A3" t="s">
        <v>1049</v>
      </c>
      <c r="B3" t="s">
        <v>1051</v>
      </c>
      <c r="D3" t="str">
        <f t="shared" si="0"/>
        <v/>
      </c>
    </row>
    <row r="4" spans="1:4">
      <c r="A4" t="s">
        <v>1052</v>
      </c>
      <c r="B4" t="s">
        <v>1053</v>
      </c>
      <c r="D4" t="str">
        <f t="shared" si="0"/>
        <v/>
      </c>
    </row>
    <row r="5" spans="1:4">
      <c r="A5" t="s">
        <v>1052</v>
      </c>
      <c r="B5" t="s">
        <v>1054</v>
      </c>
      <c r="D5" t="str">
        <f t="shared" si="0"/>
        <v/>
      </c>
    </row>
    <row r="6" spans="1:4">
      <c r="A6" t="s">
        <v>1129</v>
      </c>
      <c r="B6" t="s">
        <v>16</v>
      </c>
      <c r="D6" t="b">
        <f t="shared" si="0"/>
        <v>0</v>
      </c>
    </row>
    <row r="7" spans="1:4">
      <c r="A7" t="s">
        <v>1056</v>
      </c>
      <c r="B7" t="s">
        <v>1057</v>
      </c>
      <c r="D7" t="str">
        <f t="shared" si="0"/>
        <v/>
      </c>
    </row>
    <row r="8" spans="1:4">
      <c r="A8" t="s">
        <v>1055</v>
      </c>
      <c r="B8" t="s">
        <v>1058</v>
      </c>
      <c r="D8" t="b">
        <f t="shared" si="0"/>
        <v>0</v>
      </c>
    </row>
    <row r="9" spans="1:4">
      <c r="A9" t="s">
        <v>1055</v>
      </c>
      <c r="B9" t="s">
        <v>8</v>
      </c>
      <c r="D9" t="b">
        <f t="shared" si="0"/>
        <v>0</v>
      </c>
    </row>
    <row r="10" spans="1:4">
      <c r="A10" t="s">
        <v>1055</v>
      </c>
      <c r="B10" t="s">
        <v>1059</v>
      </c>
      <c r="D10" t="b">
        <f t="shared" si="0"/>
        <v>0</v>
      </c>
    </row>
    <row r="11" spans="1:4">
      <c r="A11" t="s">
        <v>1055</v>
      </c>
      <c r="B11" t="s">
        <v>12</v>
      </c>
      <c r="D11" t="b">
        <f t="shared" si="0"/>
        <v>0</v>
      </c>
    </row>
    <row r="12" spans="1:4">
      <c r="A12" t="s">
        <v>1055</v>
      </c>
      <c r="B12" t="s">
        <v>17</v>
      </c>
      <c r="D12" t="b">
        <f t="shared" si="0"/>
        <v>0</v>
      </c>
    </row>
    <row r="13" spans="1:4">
      <c r="A13" t="s">
        <v>1055</v>
      </c>
      <c r="B13" t="s">
        <v>1060</v>
      </c>
      <c r="D13" t="b">
        <f t="shared" si="0"/>
        <v>0</v>
      </c>
    </row>
    <row r="14" spans="1:4">
      <c r="A14" t="s">
        <v>1055</v>
      </c>
      <c r="B14" t="s">
        <v>10</v>
      </c>
      <c r="D14" t="b">
        <f t="shared" si="0"/>
        <v>0</v>
      </c>
    </row>
    <row r="15" spans="1:4">
      <c r="A15" t="s">
        <v>1061</v>
      </c>
      <c r="B15" t="s">
        <v>1062</v>
      </c>
      <c r="C15" t="s">
        <v>1063</v>
      </c>
      <c r="D15" t="str">
        <f t="shared" si="0"/>
        <v/>
      </c>
    </row>
    <row r="16" spans="1:4">
      <c r="A16" t="s">
        <v>1055</v>
      </c>
      <c r="B16" t="s">
        <v>21</v>
      </c>
      <c r="D16" t="b">
        <f t="shared" si="0"/>
        <v>0</v>
      </c>
    </row>
    <row r="17" spans="1:4">
      <c r="A17" t="s">
        <v>1055</v>
      </c>
      <c r="B17" t="s">
        <v>1064</v>
      </c>
      <c r="D17" t="b">
        <f t="shared" si="0"/>
        <v>0</v>
      </c>
    </row>
    <row r="18" spans="1:4">
      <c r="A18" t="s">
        <v>1055</v>
      </c>
      <c r="B18" t="s">
        <v>34</v>
      </c>
      <c r="D18" t="b">
        <f t="shared" si="0"/>
        <v>0</v>
      </c>
    </row>
    <row r="19" spans="1:4">
      <c r="A19" t="s">
        <v>1055</v>
      </c>
      <c r="B19" t="s">
        <v>23</v>
      </c>
      <c r="D19" t="b">
        <f t="shared" si="0"/>
        <v>0</v>
      </c>
    </row>
    <row r="20" spans="1:4">
      <c r="A20" t="s">
        <v>1055</v>
      </c>
      <c r="B20" t="s">
        <v>1065</v>
      </c>
      <c r="D20" t="b">
        <f t="shared" si="0"/>
        <v>0</v>
      </c>
    </row>
    <row r="21" spans="1:4">
      <c r="A21" t="s">
        <v>1055</v>
      </c>
      <c r="B21" t="s">
        <v>28</v>
      </c>
      <c r="D21" t="b">
        <f t="shared" si="0"/>
        <v>0</v>
      </c>
    </row>
    <row r="22" spans="1:4">
      <c r="A22" t="s">
        <v>1055</v>
      </c>
      <c r="B22" t="s">
        <v>30</v>
      </c>
      <c r="D22" t="b">
        <f t="shared" si="0"/>
        <v>0</v>
      </c>
    </row>
    <row r="23" spans="1:4">
      <c r="A23" t="s">
        <v>1056</v>
      </c>
      <c r="B23" t="s">
        <v>1066</v>
      </c>
      <c r="D23" t="str">
        <f t="shared" si="0"/>
        <v/>
      </c>
    </row>
    <row r="24" spans="1:4">
      <c r="A24" t="s">
        <v>1056</v>
      </c>
      <c r="B24" t="s">
        <v>1067</v>
      </c>
      <c r="D24" t="str">
        <f t="shared" si="0"/>
        <v/>
      </c>
    </row>
    <row r="25" spans="1:4">
      <c r="A25" t="s">
        <v>1061</v>
      </c>
      <c r="B25" t="s">
        <v>113</v>
      </c>
      <c r="C25" t="s">
        <v>1068</v>
      </c>
      <c r="D25" t="str">
        <f t="shared" si="0"/>
        <v/>
      </c>
    </row>
    <row r="26" spans="1:4">
      <c r="A26" t="s">
        <v>1055</v>
      </c>
      <c r="B26" t="s">
        <v>1069</v>
      </c>
      <c r="D26" t="b">
        <f t="shared" si="0"/>
        <v>0</v>
      </c>
    </row>
    <row r="27" spans="1:4">
      <c r="A27" t="s">
        <v>1055</v>
      </c>
      <c r="B27" t="s">
        <v>1070</v>
      </c>
      <c r="D27" t="b">
        <f t="shared" si="0"/>
        <v>0</v>
      </c>
    </row>
    <row r="28" spans="1:4">
      <c r="A28" t="s">
        <v>1055</v>
      </c>
      <c r="B28" t="s">
        <v>57</v>
      </c>
      <c r="D28" t="b">
        <f t="shared" si="0"/>
        <v>0</v>
      </c>
    </row>
    <row r="29" spans="1:4">
      <c r="A29" t="s">
        <v>1055</v>
      </c>
      <c r="B29" t="s">
        <v>60</v>
      </c>
      <c r="D29" t="b">
        <f t="shared" si="0"/>
        <v>0</v>
      </c>
    </row>
    <row r="30" spans="1:4">
      <c r="A30" t="s">
        <v>1055</v>
      </c>
      <c r="B30" t="s">
        <v>58</v>
      </c>
      <c r="D30" t="b">
        <f t="shared" si="0"/>
        <v>0</v>
      </c>
    </row>
    <row r="31" spans="1:4">
      <c r="A31" t="s">
        <v>1055</v>
      </c>
      <c r="B31" t="s">
        <v>65</v>
      </c>
      <c r="D31" t="b">
        <f t="shared" si="0"/>
        <v>0</v>
      </c>
    </row>
    <row r="32" spans="1:4">
      <c r="A32" t="s">
        <v>1055</v>
      </c>
      <c r="B32" t="s">
        <v>48</v>
      </c>
      <c r="D32" t="b">
        <f t="shared" si="0"/>
        <v>0</v>
      </c>
    </row>
    <row r="33" spans="1:4">
      <c r="A33" t="s">
        <v>1055</v>
      </c>
      <c r="B33" t="s">
        <v>1071</v>
      </c>
      <c r="D33" t="b">
        <f t="shared" si="0"/>
        <v>0</v>
      </c>
    </row>
    <row r="34" spans="1:4">
      <c r="A34" t="s">
        <v>1061</v>
      </c>
      <c r="B34" t="s">
        <v>46</v>
      </c>
      <c r="C34" t="s">
        <v>1072</v>
      </c>
      <c r="D34" t="str">
        <f t="shared" si="0"/>
        <v/>
      </c>
    </row>
    <row r="35" spans="1:4">
      <c r="A35" t="s">
        <v>1055</v>
      </c>
      <c r="B35" t="s">
        <v>1073</v>
      </c>
      <c r="D35" t="b">
        <f t="shared" si="0"/>
        <v>0</v>
      </c>
    </row>
    <row r="36" spans="1:4">
      <c r="A36" t="s">
        <v>1061</v>
      </c>
      <c r="B36" t="s">
        <v>114</v>
      </c>
      <c r="C36" t="s">
        <v>1074</v>
      </c>
      <c r="D36" t="str">
        <f t="shared" si="0"/>
        <v/>
      </c>
    </row>
    <row r="37" spans="1:4">
      <c r="A37" t="s">
        <v>1061</v>
      </c>
      <c r="B37" t="s">
        <v>1075</v>
      </c>
      <c r="C37" t="s">
        <v>1076</v>
      </c>
      <c r="D37" t="str">
        <f t="shared" si="0"/>
        <v/>
      </c>
    </row>
    <row r="38" spans="1:4">
      <c r="A38" t="s">
        <v>1055</v>
      </c>
      <c r="B38" t="s">
        <v>70</v>
      </c>
      <c r="D38" t="b">
        <f t="shared" si="0"/>
        <v>0</v>
      </c>
    </row>
    <row r="39" spans="1:4">
      <c r="A39" t="s">
        <v>1061</v>
      </c>
      <c r="B39" t="s">
        <v>1077</v>
      </c>
      <c r="C39" t="s">
        <v>1078</v>
      </c>
      <c r="D39" t="str">
        <f t="shared" si="0"/>
        <v/>
      </c>
    </row>
    <row r="40" spans="1:4">
      <c r="A40" t="s">
        <v>1061</v>
      </c>
      <c r="B40" t="s">
        <v>1079</v>
      </c>
      <c r="C40" t="s">
        <v>1080</v>
      </c>
      <c r="D40" t="str">
        <f t="shared" si="0"/>
        <v/>
      </c>
    </row>
    <row r="41" spans="1:4">
      <c r="A41" t="s">
        <v>1055</v>
      </c>
      <c r="B41" t="s">
        <v>81</v>
      </c>
      <c r="D41" t="b">
        <f t="shared" si="0"/>
        <v>0</v>
      </c>
    </row>
    <row r="42" spans="1:4">
      <c r="A42" t="s">
        <v>1055</v>
      </c>
      <c r="B42" t="s">
        <v>1081</v>
      </c>
      <c r="D42" t="b">
        <f t="shared" si="0"/>
        <v>0</v>
      </c>
    </row>
    <row r="43" spans="1:4">
      <c r="A43" t="s">
        <v>1055</v>
      </c>
      <c r="B43" t="s">
        <v>80</v>
      </c>
      <c r="D43" t="b">
        <f t="shared" si="0"/>
        <v>0</v>
      </c>
    </row>
    <row r="44" spans="1:4">
      <c r="A44" t="s">
        <v>1055</v>
      </c>
      <c r="B44" t="s">
        <v>1082</v>
      </c>
      <c r="D44" t="b">
        <f t="shared" si="0"/>
        <v>0</v>
      </c>
    </row>
    <row r="45" spans="1:4">
      <c r="A45" t="s">
        <v>1055</v>
      </c>
      <c r="B45" t="s">
        <v>108</v>
      </c>
      <c r="D45" t="b">
        <f t="shared" si="0"/>
        <v>0</v>
      </c>
    </row>
    <row r="46" spans="1:4">
      <c r="A46" t="s">
        <v>1055</v>
      </c>
      <c r="B46" t="s">
        <v>107</v>
      </c>
      <c r="D46" t="b">
        <f t="shared" si="0"/>
        <v>0</v>
      </c>
    </row>
    <row r="47" spans="1:4">
      <c r="A47" t="s">
        <v>1055</v>
      </c>
      <c r="B47" t="s">
        <v>1083</v>
      </c>
      <c r="D47" t="b">
        <f t="shared" si="0"/>
        <v>0</v>
      </c>
    </row>
    <row r="48" spans="1:4">
      <c r="A48" t="s">
        <v>1055</v>
      </c>
      <c r="B48" t="s">
        <v>109</v>
      </c>
      <c r="D48" t="b">
        <f t="shared" si="0"/>
        <v>0</v>
      </c>
    </row>
    <row r="49" spans="1:4">
      <c r="A49" t="s">
        <v>1055</v>
      </c>
      <c r="B49" t="s">
        <v>1084</v>
      </c>
      <c r="D49" t="b">
        <f t="shared" si="0"/>
        <v>0</v>
      </c>
    </row>
    <row r="50" spans="1:4">
      <c r="A50" t="s">
        <v>1055</v>
      </c>
      <c r="B50" t="s">
        <v>1085</v>
      </c>
      <c r="D50" t="b">
        <f t="shared" si="0"/>
        <v>0</v>
      </c>
    </row>
    <row r="51" spans="1:4">
      <c r="A51" t="s">
        <v>1055</v>
      </c>
      <c r="B51" t="s">
        <v>106</v>
      </c>
      <c r="D51" t="b">
        <f t="shared" si="0"/>
        <v>0</v>
      </c>
    </row>
    <row r="52" spans="1:4">
      <c r="A52" t="s">
        <v>1055</v>
      </c>
      <c r="B52" t="s">
        <v>102</v>
      </c>
      <c r="D52" t="b">
        <f t="shared" si="0"/>
        <v>0</v>
      </c>
    </row>
    <row r="53" spans="1:4">
      <c r="A53" t="s">
        <v>1055</v>
      </c>
      <c r="B53" t="s">
        <v>1086</v>
      </c>
      <c r="D53" t="b">
        <f t="shared" si="0"/>
        <v>0</v>
      </c>
    </row>
    <row r="54" spans="1:4">
      <c r="A54" t="s">
        <v>1055</v>
      </c>
      <c r="B54" t="s">
        <v>1087</v>
      </c>
      <c r="D54" t="b">
        <f t="shared" si="0"/>
        <v>0</v>
      </c>
    </row>
    <row r="55" spans="1:4">
      <c r="A55" t="s">
        <v>1055</v>
      </c>
      <c r="B55" t="s">
        <v>104</v>
      </c>
      <c r="D55" t="b">
        <f t="shared" si="0"/>
        <v>0</v>
      </c>
    </row>
    <row r="56" spans="1:4">
      <c r="A56" t="s">
        <v>1055</v>
      </c>
      <c r="B56" t="s">
        <v>111</v>
      </c>
      <c r="D56" t="b">
        <f t="shared" si="0"/>
        <v>0</v>
      </c>
    </row>
    <row r="57" spans="1:4">
      <c r="A57" t="s">
        <v>1056</v>
      </c>
      <c r="B57" t="s">
        <v>115</v>
      </c>
      <c r="D57" t="str">
        <f t="shared" si="0"/>
        <v/>
      </c>
    </row>
    <row r="58" spans="1:4">
      <c r="A58" t="s">
        <v>1088</v>
      </c>
      <c r="B58" t="s">
        <v>1089</v>
      </c>
      <c r="D58" t="str">
        <f t="shared" si="0"/>
        <v/>
      </c>
    </row>
    <row r="59" spans="1:4">
      <c r="A59" t="s">
        <v>1088</v>
      </c>
      <c r="B59" t="s">
        <v>1090</v>
      </c>
      <c r="D59" t="str">
        <f t="shared" si="0"/>
        <v/>
      </c>
    </row>
    <row r="60" spans="1:4">
      <c r="A60" t="s">
        <v>1088</v>
      </c>
      <c r="B60" t="s">
        <v>1091</v>
      </c>
      <c r="D60" t="str">
        <f t="shared" si="0"/>
        <v/>
      </c>
    </row>
    <row r="61" spans="1:4">
      <c r="A61" t="s">
        <v>1088</v>
      </c>
      <c r="B61" t="s">
        <v>1092</v>
      </c>
      <c r="D61" t="str">
        <f t="shared" si="0"/>
        <v/>
      </c>
    </row>
    <row r="62" spans="1:4">
      <c r="A62" t="s">
        <v>1088</v>
      </c>
      <c r="B62" t="s">
        <v>1093</v>
      </c>
      <c r="D62" t="str">
        <f t="shared" si="0"/>
        <v/>
      </c>
    </row>
    <row r="63" spans="1:4">
      <c r="A63" t="s">
        <v>1088</v>
      </c>
      <c r="B63" t="s">
        <v>1094</v>
      </c>
      <c r="D63" t="str">
        <f t="shared" si="0"/>
        <v/>
      </c>
    </row>
    <row r="64" spans="1:4">
      <c r="A64" t="s">
        <v>1088</v>
      </c>
      <c r="B64" t="s">
        <v>1095</v>
      </c>
      <c r="D64" t="str">
        <f t="shared" si="0"/>
        <v/>
      </c>
    </row>
    <row r="65" spans="1:4">
      <c r="A65" t="s">
        <v>1088</v>
      </c>
      <c r="B65" t="s">
        <v>1096</v>
      </c>
      <c r="D65" t="str">
        <f t="shared" si="0"/>
        <v/>
      </c>
    </row>
    <row r="66" spans="1:4">
      <c r="A66" t="s">
        <v>1088</v>
      </c>
      <c r="B66" t="s">
        <v>1097</v>
      </c>
      <c r="D66" t="str">
        <f t="shared" ref="D66:D97" si="1">IF(A66="[csra] listenradio protocol (skip):",FALSE,"")</f>
        <v/>
      </c>
    </row>
    <row r="67" spans="1:4">
      <c r="A67" t="s">
        <v>1088</v>
      </c>
      <c r="B67" t="s">
        <v>1098</v>
      </c>
      <c r="D67" t="str">
        <f t="shared" si="1"/>
        <v/>
      </c>
    </row>
    <row r="68" spans="1:4">
      <c r="A68" t="s">
        <v>1088</v>
      </c>
      <c r="B68" t="s">
        <v>1099</v>
      </c>
      <c r="D68" t="str">
        <f t="shared" si="1"/>
        <v/>
      </c>
    </row>
    <row r="69" spans="1:4">
      <c r="A69" t="s">
        <v>1088</v>
      </c>
      <c r="B69" t="s">
        <v>1100</v>
      </c>
      <c r="D69" t="str">
        <f t="shared" si="1"/>
        <v/>
      </c>
    </row>
    <row r="70" spans="1:4">
      <c r="A70" t="s">
        <v>1088</v>
      </c>
      <c r="B70" t="s">
        <v>1101</v>
      </c>
      <c r="D70" t="str">
        <f t="shared" si="1"/>
        <v/>
      </c>
    </row>
    <row r="71" spans="1:4">
      <c r="A71" t="s">
        <v>1088</v>
      </c>
      <c r="B71" t="s">
        <v>1102</v>
      </c>
      <c r="D71" t="str">
        <f t="shared" si="1"/>
        <v/>
      </c>
    </row>
    <row r="72" spans="1:4">
      <c r="A72" t="s">
        <v>1088</v>
      </c>
      <c r="B72" t="s">
        <v>1103</v>
      </c>
      <c r="D72" t="str">
        <f t="shared" si="1"/>
        <v/>
      </c>
    </row>
    <row r="73" spans="1:4">
      <c r="A73" t="s">
        <v>1088</v>
      </c>
      <c r="B73" t="s">
        <v>1104</v>
      </c>
      <c r="D73" t="str">
        <f t="shared" si="1"/>
        <v/>
      </c>
    </row>
    <row r="74" spans="1:4">
      <c r="A74" t="s">
        <v>1088</v>
      </c>
      <c r="B74" t="s">
        <v>1105</v>
      </c>
      <c r="D74" t="str">
        <f t="shared" si="1"/>
        <v/>
      </c>
    </row>
    <row r="75" spans="1:4">
      <c r="A75" t="s">
        <v>1088</v>
      </c>
      <c r="B75" t="s">
        <v>1106</v>
      </c>
      <c r="D75" t="str">
        <f t="shared" si="1"/>
        <v/>
      </c>
    </row>
    <row r="76" spans="1:4">
      <c r="A76" t="s">
        <v>1088</v>
      </c>
      <c r="B76" t="s">
        <v>1107</v>
      </c>
      <c r="D76" t="str">
        <f t="shared" si="1"/>
        <v/>
      </c>
    </row>
    <row r="77" spans="1:4">
      <c r="A77" t="s">
        <v>1088</v>
      </c>
      <c r="B77" t="s">
        <v>1108</v>
      </c>
      <c r="D77" t="str">
        <f t="shared" si="1"/>
        <v/>
      </c>
    </row>
    <row r="78" spans="1:4">
      <c r="A78" t="s">
        <v>1088</v>
      </c>
      <c r="B78" t="s">
        <v>1109</v>
      </c>
      <c r="D78" t="str">
        <f t="shared" si="1"/>
        <v/>
      </c>
    </row>
    <row r="79" spans="1:4">
      <c r="A79" t="s">
        <v>1088</v>
      </c>
      <c r="B79" t="s">
        <v>1110</v>
      </c>
      <c r="D79" t="str">
        <f t="shared" si="1"/>
        <v/>
      </c>
    </row>
    <row r="80" spans="1:4">
      <c r="A80" t="s">
        <v>1088</v>
      </c>
      <c r="B80" t="s">
        <v>1111</v>
      </c>
      <c r="D80" t="str">
        <f t="shared" si="1"/>
        <v/>
      </c>
    </row>
    <row r="81" spans="1:4">
      <c r="A81" t="s">
        <v>1088</v>
      </c>
      <c r="B81" t="s">
        <v>1112</v>
      </c>
      <c r="D81" t="str">
        <f t="shared" si="1"/>
        <v/>
      </c>
    </row>
    <row r="82" spans="1:4">
      <c r="A82" t="s">
        <v>1088</v>
      </c>
      <c r="B82" t="s">
        <v>1113</v>
      </c>
      <c r="D82" t="str">
        <f t="shared" si="1"/>
        <v/>
      </c>
    </row>
    <row r="83" spans="1:4">
      <c r="A83" t="s">
        <v>1088</v>
      </c>
      <c r="B83" t="s">
        <v>1114</v>
      </c>
      <c r="D83" t="str">
        <f t="shared" si="1"/>
        <v/>
      </c>
    </row>
    <row r="84" spans="1:4">
      <c r="A84" t="s">
        <v>1088</v>
      </c>
      <c r="B84" t="s">
        <v>1115</v>
      </c>
      <c r="D84" t="str">
        <f t="shared" si="1"/>
        <v/>
      </c>
    </row>
    <row r="85" spans="1:4">
      <c r="A85" t="s">
        <v>1088</v>
      </c>
      <c r="B85" t="s">
        <v>1116</v>
      </c>
      <c r="D85" t="str">
        <f t="shared" si="1"/>
        <v/>
      </c>
    </row>
    <row r="86" spans="1:4">
      <c r="A86" t="s">
        <v>1088</v>
      </c>
      <c r="B86" t="s">
        <v>1117</v>
      </c>
      <c r="D86" t="str">
        <f t="shared" si="1"/>
        <v/>
      </c>
    </row>
    <row r="87" spans="1:4">
      <c r="A87" t="s">
        <v>1088</v>
      </c>
      <c r="B87" t="s">
        <v>1118</v>
      </c>
      <c r="D87" t="str">
        <f t="shared" si="1"/>
        <v/>
      </c>
    </row>
    <row r="88" spans="1:4">
      <c r="A88" t="s">
        <v>1088</v>
      </c>
      <c r="B88" t="s">
        <v>1119</v>
      </c>
      <c r="D88" t="str">
        <f t="shared" si="1"/>
        <v/>
      </c>
    </row>
    <row r="89" spans="1:4">
      <c r="A89" t="s">
        <v>1088</v>
      </c>
      <c r="B89" t="s">
        <v>1120</v>
      </c>
      <c r="D89" t="str">
        <f t="shared" si="1"/>
        <v/>
      </c>
    </row>
    <row r="90" spans="1:4">
      <c r="A90" t="s">
        <v>1088</v>
      </c>
      <c r="B90" t="s">
        <v>1121</v>
      </c>
      <c r="D90" t="str">
        <f t="shared" si="1"/>
        <v/>
      </c>
    </row>
    <row r="91" spans="1:4">
      <c r="A91" t="s">
        <v>1088</v>
      </c>
      <c r="B91" t="s">
        <v>1122</v>
      </c>
      <c r="D91" t="str">
        <f t="shared" si="1"/>
        <v/>
      </c>
    </row>
    <row r="92" spans="1:4">
      <c r="A92" t="s">
        <v>1088</v>
      </c>
      <c r="B92" t="s">
        <v>1123</v>
      </c>
      <c r="D92" t="str">
        <f t="shared" si="1"/>
        <v/>
      </c>
    </row>
    <row r="93" spans="1:4">
      <c r="A93" t="s">
        <v>1088</v>
      </c>
      <c r="B93" t="s">
        <v>1124</v>
      </c>
      <c r="D93" t="str">
        <f t="shared" si="1"/>
        <v/>
      </c>
    </row>
    <row r="94" spans="1:4">
      <c r="A94" t="s">
        <v>1088</v>
      </c>
      <c r="B94" t="s">
        <v>1125</v>
      </c>
      <c r="D94" t="str">
        <f t="shared" si="1"/>
        <v/>
      </c>
    </row>
    <row r="95" spans="1:4">
      <c r="A95" t="s">
        <v>1088</v>
      </c>
      <c r="B95" t="s">
        <v>1126</v>
      </c>
      <c r="D95" t="str">
        <f t="shared" si="1"/>
        <v/>
      </c>
    </row>
    <row r="96" spans="1:4">
      <c r="A96" t="s">
        <v>1088</v>
      </c>
      <c r="B96" t="s">
        <v>1127</v>
      </c>
      <c r="D96" t="str">
        <f t="shared" si="1"/>
        <v/>
      </c>
    </row>
    <row r="97" spans="1:4">
      <c r="A97" t="s">
        <v>1088</v>
      </c>
      <c r="B97" t="s">
        <v>1128</v>
      </c>
      <c r="D97" t="str">
        <f t="shared" si="1"/>
        <v/>
      </c>
    </row>
  </sheetData>
  <autoFilter ref="A1:C97" xr:uid="{EBCE0F5D-B090-674D-B439-841677B1B819}"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9316-161D-914F-8801-408250838000}">
  <dimension ref="A1:L317"/>
  <sheetViews>
    <sheetView tabSelected="1" workbookViewId="0">
      <pane ySplit="1" topLeftCell="A42" activePane="bottomLeft" state="frozen"/>
      <selection pane="bottomLeft" activeCell="I20" sqref="I20"/>
    </sheetView>
  </sheetViews>
  <sheetFormatPr baseColWidth="10" defaultRowHeight="20"/>
  <cols>
    <col min="1" max="1" width="38.140625" bestFit="1" customWidth="1"/>
    <col min="2" max="2" width="15.85546875" customWidth="1"/>
    <col min="3" max="3" width="6.85546875" bestFit="1" customWidth="1"/>
    <col min="4" max="5" width="8.5703125" bestFit="1" customWidth="1"/>
    <col min="6" max="6" width="7.7109375" bestFit="1" customWidth="1"/>
    <col min="7" max="7" width="6.28515625" bestFit="1" customWidth="1"/>
    <col min="8" max="8" width="7.140625" bestFit="1" customWidth="1"/>
    <col min="9" max="10" width="7" bestFit="1" customWidth="1"/>
    <col min="11" max="11" width="6.42578125" bestFit="1" customWidth="1"/>
    <col min="12" max="12" width="111.140625" bestFit="1" customWidth="1"/>
  </cols>
  <sheetData>
    <row r="1" spans="1:12">
      <c r="A1" t="s">
        <v>792</v>
      </c>
      <c r="B1" t="s">
        <v>793</v>
      </c>
      <c r="C1" t="s">
        <v>1044</v>
      </c>
      <c r="D1" t="s">
        <v>794</v>
      </c>
      <c r="E1" t="s">
        <v>1045</v>
      </c>
      <c r="F1" t="s">
        <v>795</v>
      </c>
      <c r="G1" t="s">
        <v>798</v>
      </c>
      <c r="H1" t="s">
        <v>799</v>
      </c>
      <c r="I1" t="s">
        <v>800</v>
      </c>
      <c r="J1" t="s">
        <v>801</v>
      </c>
      <c r="K1" t="s">
        <v>801</v>
      </c>
    </row>
    <row r="2" spans="1:12">
      <c r="A2" t="s">
        <v>126</v>
      </c>
      <c r="B2" t="str">
        <f>IFERROR(VLOOKUP(A2,scrape.log!D$159:I$844,2,FALSE),"")</f>
        <v>https://radioniseko.jp/</v>
      </c>
      <c r="C2" t="str">
        <f>VLOOKUP(A2,scrape.log!D:I,3,FALSE)</f>
        <v>北海道</v>
      </c>
      <c r="D2" t="str">
        <f>VLOOKUP(A2,scrape.log!D:I,4,FALSE)</f>
        <v>北海道</v>
      </c>
      <c r="E2" t="str">
        <f>VLOOKUP(A2,scrape.log!D:I,5,FALSE)</f>
        <v>n/a</v>
      </c>
      <c r="F2">
        <f>VLOOKUP(A2,scrape.log!D:I,6,FALSE)</f>
        <v>10006</v>
      </c>
      <c r="G2" t="str">
        <f>IFERROR(VLOOKUP(G$1&amp;$A2,scrape.log!$A:$G,2,FALSE), "")</f>
        <v/>
      </c>
      <c r="H2" t="str">
        <f>IFERROR(VLOOKUP(H$1&amp;$A2,scrape.log!$A:$G,2,FALSE), "")</f>
        <v/>
      </c>
      <c r="I2" t="b">
        <f>IFERROR(VLOOKUP(I$1&amp;$A2,scrape.log!$A:$G,2,FALSE), "")</f>
        <v>1</v>
      </c>
      <c r="J2" t="b">
        <f>IFERROR(VLOOKUP(J$1&amp;$A2,scrape.log!$A:$G,2,FALSE), "")</f>
        <v>0</v>
      </c>
      <c r="K2" t="str">
        <f>IFERROR(VLOOKUP($A2,scrape.err!$B:$D,3,FALSE), "")</f>
        <v/>
      </c>
      <c r="L2" t="str">
        <f>"|"&amp;IF(E2&lt;&gt;"n/a",D2&amp;"（"&amp;E2&amp;"）",D2)&amp;"|"&amp;IF(B2&lt;&gt;"","["&amp;A2&amp;"]("&amp;B2&amp;")",A2)&amp;"|"&amp;IF(G2&lt;&gt;"","○","-")&amp;"|"&amp;IF(H2&lt;&gt;"","○","-")&amp;"|"&amp;IF(I2&lt;&gt;"","○","-")&amp;"|"&amp;IF(OR(J2&lt;&gt;"",K2&lt;&gt;""),"○","-")&amp;"|"</f>
        <v>|北海道|[ラジオニセコ](https://radioniseko.jp/)|-|-|○|○|</v>
      </c>
    </row>
    <row r="3" spans="1:12">
      <c r="A3" t="s">
        <v>16</v>
      </c>
      <c r="B3" s="2" t="str">
        <f>IFERROR(VLOOKUP(A3,scrape.log!D$159:I$844,2,FALSE),"")</f>
        <v/>
      </c>
      <c r="C3" t="str">
        <f>VLOOKUP(A3,scrape.log!D:I,3,FALSE)</f>
        <v>北海道</v>
      </c>
      <c r="D3" t="str">
        <f>VLOOKUP(A3,scrape.log!D:I,4,FALSE)</f>
        <v>北海道</v>
      </c>
      <c r="E3" t="str">
        <f>VLOOKUP(A3,scrape.log!D:I,5,FALSE)</f>
        <v>札幌市</v>
      </c>
      <c r="F3">
        <f>VLOOKUP(A3,scrape.log!D:I,6,FALSE)</f>
        <v>11002</v>
      </c>
      <c r="G3" t="b">
        <f>IFERROR(VLOOKUP(G$1&amp;$A3,scrape.log!$A:$G,2,FALSE), "")</f>
        <v>1</v>
      </c>
      <c r="H3" t="str">
        <f>IFERROR(VLOOKUP(H$1&amp;$A3,scrape.log!$A:$G,2,FALSE), "")</f>
        <v/>
      </c>
      <c r="I3" t="str">
        <f>IFERROR(VLOOKUP(I$1&amp;$A3,scrape.log!$A:$G,2,FALSE), "")</f>
        <v/>
      </c>
      <c r="J3" t="str">
        <f>IFERROR(VLOOKUP(J$1&amp;$A3,scrape.log!$A:$G,2,FALSE), "")</f>
        <v/>
      </c>
      <c r="K3" t="b">
        <f>IFERROR(VLOOKUP($A3,scrape.err!$B:$D,3,FALSE), "")</f>
        <v>0</v>
      </c>
      <c r="L3" t="str">
        <f t="shared" ref="L3:L66" si="0">"|"&amp;IF(E3&lt;&gt;"n/a",D3&amp;"（"&amp;E3&amp;"）",D3)&amp;"|"&amp;IF(B3&lt;&gt;"","["&amp;A3&amp;"]("&amp;B3&amp;")",A3)&amp;"|"&amp;IF(G3&lt;&gt;"","○","-")&amp;"|"&amp;IF(H3&lt;&gt;"","○","-")&amp;"|"&amp;IF(I3&lt;&gt;"","○","-")&amp;"|"&amp;IF(OR(J3&lt;&gt;"",K3&lt;&gt;""),"○","-")&amp;"|"</f>
        <v>|北海道（札幌市）|FMアップル|○|-|-|○|</v>
      </c>
    </row>
    <row r="4" spans="1:12">
      <c r="A4" t="s">
        <v>13</v>
      </c>
      <c r="B4" s="2" t="str">
        <f>IFERROR(VLOOKUP(A4,scrape.log!D$159:I$844,2,FALSE),"")</f>
        <v/>
      </c>
      <c r="C4" t="str">
        <f>VLOOKUP(A4,scrape.log!D:I,3,FALSE)</f>
        <v>北海道</v>
      </c>
      <c r="D4" t="str">
        <f>VLOOKUP(A4,scrape.log!D:I,4,FALSE)</f>
        <v>北海道</v>
      </c>
      <c r="E4" t="str">
        <f>VLOOKUP(A4,scrape.log!D:I,5,FALSE)</f>
        <v>札幌市</v>
      </c>
      <c r="F4">
        <f>VLOOKUP(A4,scrape.log!D:I,6,FALSE)</f>
        <v>11002</v>
      </c>
      <c r="G4" t="b">
        <f>IFERROR(VLOOKUP(G$1&amp;$A4,scrape.log!$A:$G,2,FALSE), "")</f>
        <v>1</v>
      </c>
      <c r="H4" t="str">
        <f>IFERROR(VLOOKUP(H$1&amp;$A4,scrape.log!$A:$G,2,FALSE), "")</f>
        <v/>
      </c>
      <c r="I4" t="str">
        <f>IFERROR(VLOOKUP(I$1&amp;$A4,scrape.log!$A:$G,2,FALSE), "")</f>
        <v/>
      </c>
      <c r="J4" t="str">
        <f>IFERROR(VLOOKUP(J$1&amp;$A4,scrape.log!$A:$G,2,FALSE), "")</f>
        <v/>
      </c>
      <c r="K4" t="str">
        <f>IFERROR(VLOOKUP($A4,scrape.err!$B:$D,3,FALSE), "")</f>
        <v/>
      </c>
      <c r="L4" t="str">
        <f t="shared" si="0"/>
        <v>|北海道（札幌市）|RADIOワンダーストレージ FMドラマシティ|○|-|-|-|</v>
      </c>
    </row>
    <row r="5" spans="1:12">
      <c r="A5" t="s">
        <v>12</v>
      </c>
      <c r="B5" s="2" t="str">
        <f>IFERROR(VLOOKUP(A5,scrape.log!D$159:I$844,2,FALSE),"")</f>
        <v/>
      </c>
      <c r="C5" t="str">
        <f>VLOOKUP(A5,scrape.log!D:I,3,FALSE)</f>
        <v>北海道</v>
      </c>
      <c r="D5" t="str">
        <f>VLOOKUP(A5,scrape.log!D:I,4,FALSE)</f>
        <v>北海道</v>
      </c>
      <c r="E5" t="str">
        <f>VLOOKUP(A5,scrape.log!D:I,5,FALSE)</f>
        <v>札幌市</v>
      </c>
      <c r="F5">
        <f>VLOOKUP(A5,scrape.log!D:I,6,FALSE)</f>
        <v>11002</v>
      </c>
      <c r="G5" t="b">
        <f>IFERROR(VLOOKUP(G$1&amp;$A5,scrape.log!$A:$G,2,FALSE), "")</f>
        <v>1</v>
      </c>
      <c r="H5" t="str">
        <f>IFERROR(VLOOKUP(H$1&amp;$A5,scrape.log!$A:$G,2,FALSE), "")</f>
        <v/>
      </c>
      <c r="I5" t="str">
        <f>IFERROR(VLOOKUP(I$1&amp;$A5,scrape.log!$A:$G,2,FALSE), "")</f>
        <v/>
      </c>
      <c r="J5" t="str">
        <f>IFERROR(VLOOKUP(J$1&amp;$A5,scrape.log!$A:$G,2,FALSE), "")</f>
        <v/>
      </c>
      <c r="K5" t="b">
        <f>IFERROR(VLOOKUP($A5,scrape.err!$B:$D,3,FALSE), "")</f>
        <v>0</v>
      </c>
      <c r="L5" t="str">
        <f t="shared" si="0"/>
        <v>|北海道（札幌市）|さっぽろ村ラジオ|○|-|-|○|</v>
      </c>
    </row>
    <row r="6" spans="1:12">
      <c r="A6" t="s">
        <v>15</v>
      </c>
      <c r="B6" t="str">
        <f>IFERROR(VLOOKUP(A6,scrape.log!D$159:I$844,2,FALSE),"")</f>
        <v>http://www.radiokaros.com/</v>
      </c>
      <c r="C6" t="str">
        <f>VLOOKUP(A6,scrape.log!D:I,3,FALSE)</f>
        <v>北海道</v>
      </c>
      <c r="D6" t="str">
        <f>VLOOKUP(A6,scrape.log!D:I,4,FALSE)</f>
        <v>北海道</v>
      </c>
      <c r="E6" t="str">
        <f>VLOOKUP(A6,scrape.log!D:I,5,FALSE)</f>
        <v>札幌市</v>
      </c>
      <c r="F6">
        <f>VLOOKUP(A6,scrape.log!D:I,6,FALSE)</f>
        <v>11002</v>
      </c>
      <c r="G6" t="b">
        <f>IFERROR(VLOOKUP(G$1&amp;$A6,scrape.log!$A:$G,2,FALSE), "")</f>
        <v>1</v>
      </c>
      <c r="H6" t="str">
        <f>IFERROR(VLOOKUP(H$1&amp;$A6,scrape.log!$A:$G,2,FALSE), "")</f>
        <v/>
      </c>
      <c r="I6" t="str">
        <f>IFERROR(VLOOKUP(I$1&amp;$A6,scrape.log!$A:$G,2,FALSE), "")</f>
        <v/>
      </c>
      <c r="J6" t="b">
        <f>IFERROR(VLOOKUP(J$1&amp;$A6,scrape.log!$A:$G,2,FALSE), "")</f>
        <v>0</v>
      </c>
      <c r="K6" t="str">
        <f>IFERROR(VLOOKUP($A6,scrape.err!$B:$D,3,FALSE), "")</f>
        <v/>
      </c>
      <c r="L6" t="str">
        <f t="shared" si="0"/>
        <v>|北海道（札幌市）|[ラジオカロスサッポロ](http://www.radiokaros.com/)|○|-|-|○|</v>
      </c>
    </row>
    <row r="7" spans="1:12">
      <c r="A7" t="s">
        <v>14</v>
      </c>
      <c r="B7" s="2" t="str">
        <f>IFERROR(VLOOKUP(A7,scrape.log!D$159:I$844,2,FALSE),"")</f>
        <v/>
      </c>
      <c r="C7" t="str">
        <f>VLOOKUP(A7,scrape.log!D:I,3,FALSE)</f>
        <v>北海道</v>
      </c>
      <c r="D7" t="str">
        <f>VLOOKUP(A7,scrape.log!D:I,4,FALSE)</f>
        <v>北海道</v>
      </c>
      <c r="E7" t="str">
        <f>VLOOKUP(A7,scrape.log!D:I,5,FALSE)</f>
        <v>札幌市</v>
      </c>
      <c r="F7">
        <f>VLOOKUP(A7,scrape.log!D:I,6,FALSE)</f>
        <v>11002</v>
      </c>
      <c r="G7" t="b">
        <f>IFERROR(VLOOKUP(G$1&amp;$A7,scrape.log!$A:$G,2,FALSE), "")</f>
        <v>1</v>
      </c>
      <c r="H7" t="str">
        <f>IFERROR(VLOOKUP(H$1&amp;$A7,scrape.log!$A:$G,2,FALSE), "")</f>
        <v/>
      </c>
      <c r="I7" t="str">
        <f>IFERROR(VLOOKUP(I$1&amp;$A7,scrape.log!$A:$G,2,FALSE), "")</f>
        <v/>
      </c>
      <c r="J7" t="str">
        <f>IFERROR(VLOOKUP(J$1&amp;$A7,scrape.log!$A:$G,2,FALSE), "")</f>
        <v/>
      </c>
      <c r="K7" t="str">
        <f>IFERROR(VLOOKUP($A7,scrape.err!$B:$D,3,FALSE), "")</f>
        <v/>
      </c>
      <c r="L7" t="str">
        <f t="shared" si="0"/>
        <v>|北海道（札幌市）|三角山放送局(札幌市西区)|○|-|-|-|</v>
      </c>
    </row>
    <row r="8" spans="1:12">
      <c r="A8" t="s">
        <v>309</v>
      </c>
      <c r="B8" t="str">
        <f>IFERROR(VLOOKUP(A8,scrape.log!D$159:I$844,2,FALSE),"")</f>
        <v>http://www.fmiruka.co.jp/</v>
      </c>
      <c r="C8" t="str">
        <f>VLOOKUP(A8,scrape.log!D:I,3,FALSE)</f>
        <v>北海道</v>
      </c>
      <c r="D8" t="str">
        <f>VLOOKUP(A8,scrape.log!D:I,4,FALSE)</f>
        <v>北海道</v>
      </c>
      <c r="E8" t="str">
        <f>VLOOKUP(A8,scrape.log!D:I,5,FALSE)</f>
        <v>函館市</v>
      </c>
      <c r="F8">
        <f>VLOOKUP(A8,scrape.log!D:I,6,FALSE)</f>
        <v>12025</v>
      </c>
      <c r="G8" t="str">
        <f>IFERROR(VLOOKUP(G$1&amp;$A8,scrape.log!$A:$G,2,FALSE), "")</f>
        <v/>
      </c>
      <c r="H8" t="str">
        <f>IFERROR(VLOOKUP(H$1&amp;$A8,scrape.log!$A:$G,2,FALSE), "")</f>
        <v/>
      </c>
      <c r="I8" t="b">
        <f>IFERROR(VLOOKUP(I$1&amp;$A8,scrape.log!$A:$G,2,FALSE), "")</f>
        <v>1</v>
      </c>
      <c r="J8" t="str">
        <f>IFERROR(VLOOKUP(J$1&amp;$A8,scrape.log!$A:$G,2,FALSE), "")</f>
        <v/>
      </c>
      <c r="K8" t="str">
        <f>IFERROR(VLOOKUP($A8,scrape.err!$B:$D,3,FALSE), "")</f>
        <v/>
      </c>
      <c r="L8" t="str">
        <f t="shared" si="0"/>
        <v>|北海道（函館市）|[FMいるか](http://www.fmiruka.co.jp/)|-|-|○|-|</v>
      </c>
    </row>
    <row r="9" spans="1:12">
      <c r="A9" t="s">
        <v>119</v>
      </c>
      <c r="B9" t="str">
        <f>IFERROR(VLOOKUP(A9,scrape.log!D$159:I$844,2,FALSE),"")</f>
        <v>http://fmotaru.jp/</v>
      </c>
      <c r="C9" t="str">
        <f>VLOOKUP(A9,scrape.log!D:I,3,FALSE)</f>
        <v>北海道</v>
      </c>
      <c r="D9" t="str">
        <f>VLOOKUP(A9,scrape.log!D:I,4,FALSE)</f>
        <v>北海道</v>
      </c>
      <c r="E9" t="str">
        <f>VLOOKUP(A9,scrape.log!D:I,5,FALSE)</f>
        <v>小樽市</v>
      </c>
      <c r="F9">
        <f>VLOOKUP(A9,scrape.log!D:I,6,FALSE)</f>
        <v>12033</v>
      </c>
      <c r="G9" t="str">
        <f>IFERROR(VLOOKUP(G$1&amp;$A9,scrape.log!$A:$G,2,FALSE), "")</f>
        <v/>
      </c>
      <c r="H9" t="str">
        <f>IFERROR(VLOOKUP(H$1&amp;$A9,scrape.log!$A:$G,2,FALSE), "")</f>
        <v/>
      </c>
      <c r="I9" t="str">
        <f>IFERROR(VLOOKUP(I$1&amp;$A9,scrape.log!$A:$G,2,FALSE), "")</f>
        <v/>
      </c>
      <c r="J9" t="b">
        <f>IFERROR(VLOOKUP(J$1&amp;$A9,scrape.log!$A:$G,2,FALSE), "")</f>
        <v>1</v>
      </c>
      <c r="K9" t="str">
        <f>IFERROR(VLOOKUP($A9,scrape.err!$B:$D,3,FALSE), "")</f>
        <v/>
      </c>
      <c r="L9" t="str">
        <f t="shared" si="0"/>
        <v>|北海道（小樽市）|[FMおたる](http://fmotaru.jp/)|-|-|-|○|</v>
      </c>
    </row>
    <row r="10" spans="1:12">
      <c r="A10" t="s">
        <v>7</v>
      </c>
      <c r="B10" t="str">
        <f>IFERROR(VLOOKUP(A10,scrape.log!D$159:I$844,2,FALSE),"")</f>
        <v>http://www.fm837.com/</v>
      </c>
      <c r="C10" t="str">
        <f>VLOOKUP(A10,scrape.log!D:I,3,FALSE)</f>
        <v>北海道</v>
      </c>
      <c r="D10" t="str">
        <f>VLOOKUP(A10,scrape.log!D:I,4,FALSE)</f>
        <v>北海道</v>
      </c>
      <c r="E10" t="str">
        <f>VLOOKUP(A10,scrape.log!D:I,5,FALSE)</f>
        <v>旭川市</v>
      </c>
      <c r="F10">
        <f>VLOOKUP(A10,scrape.log!D:I,6,FALSE)</f>
        <v>12041</v>
      </c>
      <c r="G10" t="b">
        <f>IFERROR(VLOOKUP(G$1&amp;$A10,scrape.log!$A:$G,2,FALSE), "")</f>
        <v>1</v>
      </c>
      <c r="H10" t="str">
        <f>IFERROR(VLOOKUP(H$1&amp;$A10,scrape.log!$A:$G,2,FALSE), "")</f>
        <v/>
      </c>
      <c r="I10" t="str">
        <f>IFERROR(VLOOKUP(I$1&amp;$A10,scrape.log!$A:$G,2,FALSE), "")</f>
        <v/>
      </c>
      <c r="J10" t="b">
        <f>IFERROR(VLOOKUP(J$1&amp;$A10,scrape.log!$A:$G,2,FALSE), "")</f>
        <v>0</v>
      </c>
      <c r="K10" t="str">
        <f>IFERROR(VLOOKUP($A10,scrape.err!$B:$D,3,FALSE), "")</f>
        <v/>
      </c>
      <c r="L10" t="str">
        <f t="shared" si="0"/>
        <v>|北海道（旭川市）|[FMりべーる](http://www.fm837.com/)|○|-|-|○|</v>
      </c>
    </row>
    <row r="11" spans="1:12">
      <c r="A11" t="s">
        <v>9</v>
      </c>
      <c r="B11" t="str">
        <f>IFERROR(VLOOKUP(A11,scrape.log!D$159:I$844,2,FALSE),"")</f>
        <v>http://www.fm946.com</v>
      </c>
      <c r="C11" t="str">
        <f>VLOOKUP(A11,scrape.log!D:I,3,FALSE)</f>
        <v>北海道</v>
      </c>
      <c r="D11" t="str">
        <f>VLOOKUP(A11,scrape.log!D:I,4,FALSE)</f>
        <v>北海道</v>
      </c>
      <c r="E11" t="str">
        <f>VLOOKUP(A11,scrape.log!D:I,5,FALSE)</f>
        <v>釧路市</v>
      </c>
      <c r="F11">
        <f>VLOOKUP(A11,scrape.log!D:I,6,FALSE)</f>
        <v>12068</v>
      </c>
      <c r="G11" t="b">
        <f>IFERROR(VLOOKUP(G$1&amp;$A11,scrape.log!$A:$G,2,FALSE), "")</f>
        <v>1</v>
      </c>
      <c r="H11" t="str">
        <f>IFERROR(VLOOKUP(H$1&amp;$A11,scrape.log!$A:$G,2,FALSE), "")</f>
        <v/>
      </c>
      <c r="I11" t="str">
        <f>IFERROR(VLOOKUP(I$1&amp;$A11,scrape.log!$A:$G,2,FALSE), "")</f>
        <v/>
      </c>
      <c r="J11" t="b">
        <f>IFERROR(VLOOKUP(J$1&amp;$A11,scrape.log!$A:$G,2,FALSE), "")</f>
        <v>0</v>
      </c>
      <c r="K11" t="str">
        <f>IFERROR(VLOOKUP($A11,scrape.err!$B:$D,3,FALSE), "")</f>
        <v/>
      </c>
      <c r="L11" t="str">
        <f t="shared" si="0"/>
        <v>|北海道（釧路市）|[FMくしろ](http://www.fm946.com)|○|-|-|○|</v>
      </c>
    </row>
    <row r="12" spans="1:12">
      <c r="A12" t="s">
        <v>10</v>
      </c>
      <c r="B12" s="2" t="str">
        <f>IFERROR(VLOOKUP(A12,scrape.log!D$159:I$844,2,FALSE),"")</f>
        <v/>
      </c>
      <c r="C12" t="str">
        <f>VLOOKUP(A12,scrape.log!D:I,3,FALSE)</f>
        <v>北海道</v>
      </c>
      <c r="D12" t="str">
        <f>VLOOKUP(A12,scrape.log!D:I,4,FALSE)</f>
        <v>北海道</v>
      </c>
      <c r="E12" t="str">
        <f>VLOOKUP(A12,scrape.log!D:I,5,FALSE)</f>
        <v>帯広市</v>
      </c>
      <c r="F12">
        <f>VLOOKUP(A12,scrape.log!D:I,6,FALSE)</f>
        <v>12076</v>
      </c>
      <c r="G12" t="b">
        <f>IFERROR(VLOOKUP(G$1&amp;$A12,scrape.log!$A:$G,2,FALSE), "")</f>
        <v>1</v>
      </c>
      <c r="H12" t="str">
        <f>IFERROR(VLOOKUP(H$1&amp;$A12,scrape.log!$A:$G,2,FALSE), "")</f>
        <v/>
      </c>
      <c r="I12" t="str">
        <f>IFERROR(VLOOKUP(I$1&amp;$A12,scrape.log!$A:$G,2,FALSE), "")</f>
        <v/>
      </c>
      <c r="J12" t="str">
        <f>IFERROR(VLOOKUP(J$1&amp;$A12,scrape.log!$A:$G,2,FALSE), "")</f>
        <v/>
      </c>
      <c r="K12" t="b">
        <f>IFERROR(VLOOKUP($A12,scrape.err!$B:$D,3,FALSE), "")</f>
        <v>0</v>
      </c>
      <c r="L12" t="str">
        <f t="shared" si="0"/>
        <v>|北海道（帯広市）|FM JAGA|○|-|-|○|</v>
      </c>
    </row>
    <row r="13" spans="1:12">
      <c r="A13" t="s">
        <v>11</v>
      </c>
      <c r="B13" t="str">
        <f>IFERROR(VLOOKUP(A13,scrape.log!D$159:I$844,2,FALSE),"")</f>
        <v>http://www.fmwing.com/index.html</v>
      </c>
      <c r="C13" t="str">
        <f>VLOOKUP(A13,scrape.log!D:I,3,FALSE)</f>
        <v>北海道</v>
      </c>
      <c r="D13" t="str">
        <f>VLOOKUP(A13,scrape.log!D:I,4,FALSE)</f>
        <v>北海道</v>
      </c>
      <c r="E13" t="str">
        <f>VLOOKUP(A13,scrape.log!D:I,5,FALSE)</f>
        <v>帯広市</v>
      </c>
      <c r="F13">
        <f>VLOOKUP(A13,scrape.log!D:I,6,FALSE)</f>
        <v>12076</v>
      </c>
      <c r="G13" t="b">
        <f>IFERROR(VLOOKUP(G$1&amp;$A13,scrape.log!$A:$G,2,FALSE), "")</f>
        <v>1</v>
      </c>
      <c r="H13" t="str">
        <f>IFERROR(VLOOKUP(H$1&amp;$A13,scrape.log!$A:$G,2,FALSE), "")</f>
        <v/>
      </c>
      <c r="I13" t="str">
        <f>IFERROR(VLOOKUP(I$1&amp;$A13,scrape.log!$A:$G,2,FALSE), "")</f>
        <v/>
      </c>
      <c r="J13" t="b">
        <f>IFERROR(VLOOKUP(J$1&amp;$A13,scrape.log!$A:$G,2,FALSE), "")</f>
        <v>0</v>
      </c>
      <c r="K13" t="str">
        <f>IFERROR(VLOOKUP($A13,scrape.err!$B:$D,3,FALSE), "")</f>
        <v/>
      </c>
      <c r="L13" t="str">
        <f t="shared" si="0"/>
        <v>|北海道（帯広市）|[FM WING](http://www.fmwing.com/index.html)|○|-|-|○|</v>
      </c>
    </row>
    <row r="14" spans="1:12">
      <c r="A14" t="s">
        <v>5</v>
      </c>
      <c r="B14" s="2" t="str">
        <f>IFERROR(VLOOKUP(A14,scrape.log!D$159:I$844,2,FALSE),"")</f>
        <v/>
      </c>
      <c r="C14" t="str">
        <f>VLOOKUP(A14,scrape.log!D:I,3,FALSE)</f>
        <v>北海道</v>
      </c>
      <c r="D14" t="str">
        <f>VLOOKUP(A14,scrape.log!D:I,4,FALSE)</f>
        <v>北海道</v>
      </c>
      <c r="E14" t="str">
        <f>VLOOKUP(A14,scrape.log!D:I,5,FALSE)</f>
        <v>網走市</v>
      </c>
      <c r="F14">
        <f>VLOOKUP(A14,scrape.log!D:I,6,FALSE)</f>
        <v>12114</v>
      </c>
      <c r="G14" t="b">
        <f>IFERROR(VLOOKUP(G$1&amp;$A14,scrape.log!$A:$G,2,FALSE), "")</f>
        <v>1</v>
      </c>
      <c r="H14" t="str">
        <f>IFERROR(VLOOKUP(H$1&amp;$A14,scrape.log!$A:$G,2,FALSE), "")</f>
        <v/>
      </c>
      <c r="I14" t="str">
        <f>IFERROR(VLOOKUP(I$1&amp;$A14,scrape.log!$A:$G,2,FALSE), "")</f>
        <v/>
      </c>
      <c r="J14" t="str">
        <f>IFERROR(VLOOKUP(J$1&amp;$A14,scrape.log!$A:$G,2,FALSE), "")</f>
        <v/>
      </c>
      <c r="K14" t="str">
        <f>IFERROR(VLOOKUP($A14,scrape.err!$B:$D,3,FALSE), "")</f>
        <v/>
      </c>
      <c r="L14" t="str">
        <f t="shared" si="0"/>
        <v>|北海道（網走市）|FM ABASHIRI|○|-|-|-|</v>
      </c>
    </row>
    <row r="15" spans="1:12">
      <c r="A15" t="s">
        <v>304</v>
      </c>
      <c r="B15" t="str">
        <f>IFERROR(VLOOKUP(A15,scrape.log!D$159:I$844,2,FALSE),"")</f>
        <v>http://www.moeru.fm/</v>
      </c>
      <c r="C15" t="str">
        <f>VLOOKUP(A15,scrape.log!D:I,3,FALSE)</f>
        <v>北海道</v>
      </c>
      <c r="D15" t="str">
        <f>VLOOKUP(A15,scrape.log!D:I,4,FALSE)</f>
        <v>北海道</v>
      </c>
      <c r="E15" t="str">
        <f>VLOOKUP(A15,scrape.log!D:I,5,FALSE)</f>
        <v>留萌市</v>
      </c>
      <c r="F15">
        <f>VLOOKUP(A15,scrape.log!D:I,6,FALSE)</f>
        <v>12122</v>
      </c>
      <c r="G15" t="str">
        <f>IFERROR(VLOOKUP(G$1&amp;$A15,scrape.log!$A:$G,2,FALSE), "")</f>
        <v/>
      </c>
      <c r="H15" t="str">
        <f>IFERROR(VLOOKUP(H$1&amp;$A15,scrape.log!$A:$G,2,FALSE), "")</f>
        <v/>
      </c>
      <c r="I15" t="b">
        <f>IFERROR(VLOOKUP(I$1&amp;$A15,scrape.log!$A:$G,2,FALSE), "")</f>
        <v>1</v>
      </c>
      <c r="J15" t="str">
        <f>IFERROR(VLOOKUP(J$1&amp;$A15,scrape.log!$A:$G,2,FALSE), "")</f>
        <v/>
      </c>
      <c r="K15" t="str">
        <f>IFERROR(VLOOKUP($A15,scrape.err!$B:$D,3,FALSE), "")</f>
        <v/>
      </c>
      <c r="L15" t="str">
        <f t="shared" si="0"/>
        <v>|北海道（留萌市）|[エフエムもえる](http://www.moeru.fm/)|-|-|○|-|</v>
      </c>
    </row>
    <row r="16" spans="1:12">
      <c r="A16" t="s">
        <v>123</v>
      </c>
      <c r="B16" t="str">
        <f>IFERROR(VLOOKUP(A16,scrape.log!D$159:I$844,2,FALSE),"")</f>
        <v>http://wappy761.jp</v>
      </c>
      <c r="C16" t="str">
        <f>VLOOKUP(A16,scrape.log!D:I,3,FALSE)</f>
        <v>北海道</v>
      </c>
      <c r="D16" t="str">
        <f>VLOOKUP(A16,scrape.log!D:I,4,FALSE)</f>
        <v>北海道</v>
      </c>
      <c r="E16" t="str">
        <f>VLOOKUP(A16,scrape.log!D:I,5,FALSE)</f>
        <v>稚内市</v>
      </c>
      <c r="F16">
        <f>VLOOKUP(A16,scrape.log!D:I,6,FALSE)</f>
        <v>12149</v>
      </c>
      <c r="G16" t="str">
        <f>IFERROR(VLOOKUP(G$1&amp;$A16,scrape.log!$A:$G,2,FALSE), "")</f>
        <v/>
      </c>
      <c r="H16" t="str">
        <f>IFERROR(VLOOKUP(H$1&amp;$A16,scrape.log!$A:$G,2,FALSE), "")</f>
        <v/>
      </c>
      <c r="I16" t="str">
        <f>IFERROR(VLOOKUP(I$1&amp;$A16,scrape.log!$A:$G,2,FALSE), "")</f>
        <v/>
      </c>
      <c r="J16" t="b">
        <f>IFERROR(VLOOKUP(J$1&amp;$A16,scrape.log!$A:$G,2,FALSE), "")</f>
        <v>1</v>
      </c>
      <c r="K16" t="str">
        <f>IFERROR(VLOOKUP($A16,scrape.err!$B:$D,3,FALSE), "")</f>
        <v/>
      </c>
      <c r="L16" t="str">
        <f t="shared" si="0"/>
        <v>|北海道（稚内市）|[FMわっぴ〜](http://wappy761.jp)|-|-|-|○|</v>
      </c>
    </row>
    <row r="17" spans="1:12">
      <c r="A17" t="s">
        <v>306</v>
      </c>
      <c r="B17" t="str">
        <f>IFERROR(VLOOKUP(A17,scrape.log!D$159:I$844,2,FALSE),"")</f>
        <v>http://www.nayoro.fm/</v>
      </c>
      <c r="C17" t="str">
        <f>VLOOKUP(A17,scrape.log!D:I,3,FALSE)</f>
        <v>北海道</v>
      </c>
      <c r="D17" t="str">
        <f>VLOOKUP(A17,scrape.log!D:I,4,FALSE)</f>
        <v>北海道</v>
      </c>
      <c r="E17" t="str">
        <f>VLOOKUP(A17,scrape.log!D:I,5,FALSE)</f>
        <v>名寄市</v>
      </c>
      <c r="F17">
        <f>VLOOKUP(A17,scrape.log!D:I,6,FALSE)</f>
        <v>12211</v>
      </c>
      <c r="G17" t="str">
        <f>IFERROR(VLOOKUP(G$1&amp;$A17,scrape.log!$A:$G,2,FALSE), "")</f>
        <v/>
      </c>
      <c r="H17" t="str">
        <f>IFERROR(VLOOKUP(H$1&amp;$A17,scrape.log!$A:$G,2,FALSE), "")</f>
        <v/>
      </c>
      <c r="I17" t="b">
        <f>IFERROR(VLOOKUP(I$1&amp;$A17,scrape.log!$A:$G,2,FALSE), "")</f>
        <v>1</v>
      </c>
      <c r="J17" t="str">
        <f>IFERROR(VLOOKUP(J$1&amp;$A17,scrape.log!$A:$G,2,FALSE), "")</f>
        <v/>
      </c>
      <c r="K17" t="str">
        <f>IFERROR(VLOOKUP($A17,scrape.err!$B:$D,3,FALSE), "")</f>
        <v/>
      </c>
      <c r="L17" t="str">
        <f t="shared" si="0"/>
        <v>|北海道（名寄市）|[Airてっし](http://www.nayoro.fm/)|-|-|○|-|</v>
      </c>
    </row>
    <row r="18" spans="1:12">
      <c r="A18" t="s">
        <v>8</v>
      </c>
      <c r="B18" s="2" t="str">
        <f>IFERROR(VLOOKUP(A18,scrape.log!D$159:I$844,2,FALSE),"")</f>
        <v/>
      </c>
      <c r="C18" t="str">
        <f>VLOOKUP(A18,scrape.log!D:I,3,FALSE)</f>
        <v>北海道</v>
      </c>
      <c r="D18" t="str">
        <f>VLOOKUP(A18,scrape.log!D:I,4,FALSE)</f>
        <v>北海道</v>
      </c>
      <c r="E18" t="str">
        <f>VLOOKUP(A18,scrape.log!D:I,5,FALSE)</f>
        <v>根室市</v>
      </c>
      <c r="F18">
        <f>VLOOKUP(A18,scrape.log!D:I,6,FALSE)</f>
        <v>12238</v>
      </c>
      <c r="G18" t="b">
        <f>IFERROR(VLOOKUP(G$1&amp;$A18,scrape.log!$A:$G,2,FALSE), "")</f>
        <v>1</v>
      </c>
      <c r="H18" t="str">
        <f>IFERROR(VLOOKUP(H$1&amp;$A18,scrape.log!$A:$G,2,FALSE), "")</f>
        <v/>
      </c>
      <c r="I18" t="str">
        <f>IFERROR(VLOOKUP(I$1&amp;$A18,scrape.log!$A:$G,2,FALSE), "")</f>
        <v/>
      </c>
      <c r="J18" t="str">
        <f>IFERROR(VLOOKUP(J$1&amp;$A18,scrape.log!$A:$G,2,FALSE), "")</f>
        <v/>
      </c>
      <c r="K18" t="b">
        <f>IFERROR(VLOOKUP($A18,scrape.err!$B:$D,3,FALSE), "")</f>
        <v>0</v>
      </c>
      <c r="L18" t="str">
        <f t="shared" si="0"/>
        <v>|北海道（根室市）|FMねむろ|○|-|-|○|</v>
      </c>
    </row>
    <row r="19" spans="1:12">
      <c r="A19" t="s">
        <v>117</v>
      </c>
      <c r="B19" t="str">
        <f>IFERROR(VLOOKUP(A19,scrape.log!D$159:I$844,2,FALSE),"")</f>
        <v>http://www.e-niwa.tv/</v>
      </c>
      <c r="C19" t="str">
        <f>VLOOKUP(A19,scrape.log!D:I,3,FALSE)</f>
        <v>北海道</v>
      </c>
      <c r="D19" t="str">
        <f>VLOOKUP(A19,scrape.log!D:I,4,FALSE)</f>
        <v>北海道</v>
      </c>
      <c r="E19" t="str">
        <f>VLOOKUP(A19,scrape.log!D:I,5,FALSE)</f>
        <v>恵庭市</v>
      </c>
      <c r="F19">
        <f>VLOOKUP(A19,scrape.log!D:I,6,FALSE)</f>
        <v>12319</v>
      </c>
      <c r="G19" t="str">
        <f>IFERROR(VLOOKUP(G$1&amp;$A19,scrape.log!$A:$G,2,FALSE), "")</f>
        <v/>
      </c>
      <c r="H19" t="str">
        <f>IFERROR(VLOOKUP(H$1&amp;$A19,scrape.log!$A:$G,2,FALSE), "")</f>
        <v/>
      </c>
      <c r="I19" t="str">
        <f>IFERROR(VLOOKUP(I$1&amp;$A19,scrape.log!$A:$G,2,FALSE), "")</f>
        <v/>
      </c>
      <c r="J19" t="b">
        <f>IFERROR(VLOOKUP(J$1&amp;$A19,scrape.log!$A:$G,2,FALSE), "")</f>
        <v>1</v>
      </c>
      <c r="K19" t="str">
        <f>IFERROR(VLOOKUP($A19,scrape.err!$B:$D,3,FALSE), "")</f>
        <v/>
      </c>
      <c r="L19" t="str">
        <f t="shared" si="0"/>
        <v>|北海道（恵庭市）|[e-niwaFM](http://www.e-niwa.tv/)|-|-|-|○|</v>
      </c>
    </row>
    <row r="20" spans="1:12">
      <c r="A20" t="s">
        <v>18</v>
      </c>
      <c r="B20" s="2" t="str">
        <f>IFERROR(VLOOKUP(A20,scrape.log!D$159:I$844,2,FALSE),"")</f>
        <v/>
      </c>
      <c r="C20" t="str">
        <f>VLOOKUP(A20,scrape.log!D:I,3,FALSE)</f>
        <v>北海道</v>
      </c>
      <c r="D20" t="str">
        <f>VLOOKUP(A20,scrape.log!D:I,4,FALSE)</f>
        <v>北海道</v>
      </c>
      <c r="E20" t="str">
        <f>VLOOKUP(A20,scrape.log!D:I,5,FALSE)</f>
        <v>伊達市</v>
      </c>
      <c r="F20">
        <f>VLOOKUP(A20,scrape.log!D:I,6,FALSE)</f>
        <v>12335</v>
      </c>
      <c r="G20" t="b">
        <f>IFERROR(VLOOKUP(G$1&amp;$A20,scrape.log!$A:$G,2,FALSE), "")</f>
        <v>1</v>
      </c>
      <c r="H20" t="str">
        <f>IFERROR(VLOOKUP(H$1&amp;$A20,scrape.log!$A:$G,2,FALSE), "")</f>
        <v/>
      </c>
      <c r="I20" t="str">
        <f>IFERROR(VLOOKUP(I$1&amp;$A20,scrape.log!$A:$G,2,FALSE), "")</f>
        <v/>
      </c>
      <c r="J20" t="str">
        <f>IFERROR(VLOOKUP(J$1&amp;$A20,scrape.log!$A:$G,2,FALSE), "")</f>
        <v/>
      </c>
      <c r="K20" t="b">
        <f>IFERROR(VLOOKUP($A20,scrape.err!$B:$D,3,FALSE), "")</f>
        <v>0</v>
      </c>
      <c r="L20" t="str">
        <f t="shared" si="0"/>
        <v>|北海道（伊達市）|wi-radio|○|-|-|○|</v>
      </c>
    </row>
    <row r="21" spans="1:12">
      <c r="A21" t="s">
        <v>17</v>
      </c>
      <c r="B21" s="2" t="str">
        <f>IFERROR(VLOOKUP(A21,scrape.log!D$159:I$844,2,FALSE),"")</f>
        <v/>
      </c>
      <c r="C21" t="str">
        <f>VLOOKUP(A21,scrape.log!D:I,3,FALSE)</f>
        <v>北海道</v>
      </c>
      <c r="D21" t="str">
        <f>VLOOKUP(A21,scrape.log!D:I,4,FALSE)</f>
        <v>北海道</v>
      </c>
      <c r="E21" t="str">
        <f>VLOOKUP(A21,scrape.log!D:I,5,FALSE)</f>
        <v>北広島市</v>
      </c>
      <c r="F21">
        <f>VLOOKUP(A21,scrape.log!D:I,6,FALSE)</f>
        <v>12343</v>
      </c>
      <c r="G21" t="b">
        <f>IFERROR(VLOOKUP(G$1&amp;$A21,scrape.log!$A:$G,2,FALSE), "")</f>
        <v>1</v>
      </c>
      <c r="H21" t="str">
        <f>IFERROR(VLOOKUP(H$1&amp;$A21,scrape.log!$A:$G,2,FALSE), "")</f>
        <v/>
      </c>
      <c r="I21" t="str">
        <f>IFERROR(VLOOKUP(I$1&amp;$A21,scrape.log!$A:$G,2,FALSE), "")</f>
        <v/>
      </c>
      <c r="J21" t="str">
        <f>IFERROR(VLOOKUP(J$1&amp;$A21,scrape.log!$A:$G,2,FALSE), "")</f>
        <v/>
      </c>
      <c r="K21" t="b">
        <f>IFERROR(VLOOKUP($A21,scrape.err!$B:$D,3,FALSE), "")</f>
        <v>0</v>
      </c>
      <c r="L21" t="str">
        <f t="shared" si="0"/>
        <v>|北海道（北広島市）|FMメイプル|○|-|-|○|</v>
      </c>
    </row>
    <row r="22" spans="1:12">
      <c r="A22" t="s">
        <v>302</v>
      </c>
      <c r="B22" t="str">
        <f>IFERROR(VLOOKUP(A22,scrape.log!D$159:I$844,2,FALSE),"")</f>
        <v>http://fmhana.jp/</v>
      </c>
      <c r="C22" t="str">
        <f>VLOOKUP(A22,scrape.log!D:I,3,FALSE)</f>
        <v>北海道</v>
      </c>
      <c r="D22" t="str">
        <f>VLOOKUP(A22,scrape.log!D:I,4,FALSE)</f>
        <v>北海道</v>
      </c>
      <c r="E22" t="str">
        <f>VLOOKUP(A22,scrape.log!D:I,5,FALSE)</f>
        <v>中標津町</v>
      </c>
      <c r="F22">
        <f>VLOOKUP(A22,scrape.log!D:I,6,FALSE)</f>
        <v>16926</v>
      </c>
      <c r="G22" t="str">
        <f>IFERROR(VLOOKUP(G$1&amp;$A22,scrape.log!$A:$G,2,FALSE), "")</f>
        <v/>
      </c>
      <c r="H22" t="str">
        <f>IFERROR(VLOOKUP(H$1&amp;$A22,scrape.log!$A:$G,2,FALSE), "")</f>
        <v/>
      </c>
      <c r="I22" t="b">
        <f>IFERROR(VLOOKUP(I$1&amp;$A22,scrape.log!$A:$G,2,FALSE), "")</f>
        <v>1</v>
      </c>
      <c r="J22" t="str">
        <f>IFERROR(VLOOKUP(J$1&amp;$A22,scrape.log!$A:$G,2,FALSE), "")</f>
        <v/>
      </c>
      <c r="K22" t="str">
        <f>IFERROR(VLOOKUP($A22,scrape.err!$B:$D,3,FALSE), "")</f>
        <v/>
      </c>
      <c r="L22" t="str">
        <f t="shared" si="0"/>
        <v>|北海道（中標津町）|[FMはな](http://fmhana.jp/)|-|-|○|-|</v>
      </c>
    </row>
    <row r="23" spans="1:12">
      <c r="A23" t="s">
        <v>19</v>
      </c>
      <c r="B23" t="str">
        <f>IFERROR(VLOOKUP(A23,scrape.log!D$159:I$844,2,FALSE),"")</f>
        <v>http://www.befm.co.jp/</v>
      </c>
      <c r="C23" t="str">
        <f>VLOOKUP(A23,scrape.log!D:I,3,FALSE)</f>
        <v>東北</v>
      </c>
      <c r="D23" t="str">
        <f>VLOOKUP(A23,scrape.log!D:I,4,FALSE)</f>
        <v>青森県</v>
      </c>
      <c r="E23" t="str">
        <f>VLOOKUP(A23,scrape.log!D:I,5,FALSE)</f>
        <v>n/a</v>
      </c>
      <c r="F23">
        <f>VLOOKUP(A23,scrape.log!D:I,6,FALSE)</f>
        <v>20001</v>
      </c>
      <c r="G23" t="b">
        <f>IFERROR(VLOOKUP(G$1&amp;$A23,scrape.log!$A:$G,2,FALSE), "")</f>
        <v>1</v>
      </c>
      <c r="H23" t="str">
        <f>IFERROR(VLOOKUP(H$1&amp;$A23,scrape.log!$A:$G,2,FALSE), "")</f>
        <v/>
      </c>
      <c r="I23" t="str">
        <f>IFERROR(VLOOKUP(I$1&amp;$A23,scrape.log!$A:$G,2,FALSE), "")</f>
        <v/>
      </c>
      <c r="J23" t="b">
        <f>IFERROR(VLOOKUP(J$1&amp;$A23,scrape.log!$A:$G,2,FALSE), "")</f>
        <v>0</v>
      </c>
      <c r="K23" t="str">
        <f>IFERROR(VLOOKUP($A23,scrape.err!$B:$D,3,FALSE), "")</f>
        <v/>
      </c>
      <c r="L23" t="str">
        <f t="shared" si="0"/>
        <v>|青森県|[BeFM](http://www.befm.co.jp/)|○|-|-|○|</v>
      </c>
    </row>
    <row r="24" spans="1:12">
      <c r="A24" t="s">
        <v>311</v>
      </c>
      <c r="B24" t="str">
        <f>IFERROR(VLOOKUP(A24,scrape.log!D$159:I$844,2,FALSE),"")</f>
        <v>http://www.fmazur.jp/</v>
      </c>
      <c r="C24" t="str">
        <f>VLOOKUP(A24,scrape.log!D:I,3,FALSE)</f>
        <v>東北</v>
      </c>
      <c r="D24" t="str">
        <f>VLOOKUP(A24,scrape.log!D:I,4,FALSE)</f>
        <v>青森県</v>
      </c>
      <c r="E24" t="str">
        <f>VLOOKUP(A24,scrape.log!D:I,5,FALSE)</f>
        <v>n/a</v>
      </c>
      <c r="F24">
        <f>VLOOKUP(A24,scrape.log!D:I,6,FALSE)</f>
        <v>20001</v>
      </c>
      <c r="G24" t="str">
        <f>IFERROR(VLOOKUP(G$1&amp;$A24,scrape.log!$A:$G,2,FALSE), "")</f>
        <v/>
      </c>
      <c r="H24" t="str">
        <f>IFERROR(VLOOKUP(H$1&amp;$A24,scrape.log!$A:$G,2,FALSE), "")</f>
        <v/>
      </c>
      <c r="I24" t="b">
        <f>IFERROR(VLOOKUP(I$1&amp;$A24,scrape.log!$A:$G,2,FALSE), "")</f>
        <v>1</v>
      </c>
      <c r="J24" t="str">
        <f>IFERROR(VLOOKUP(J$1&amp;$A24,scrape.log!$A:$G,2,FALSE), "")</f>
        <v/>
      </c>
      <c r="K24" t="str">
        <f>IFERROR(VLOOKUP($A24,scrape.err!$B:$D,3,FALSE), "")</f>
        <v/>
      </c>
      <c r="L24" t="str">
        <f t="shared" si="0"/>
        <v>|青森県|[FM AZUR](http://www.fmazur.jp/)|-|-|○|-|</v>
      </c>
    </row>
    <row r="25" spans="1:12">
      <c r="A25" t="s">
        <v>313</v>
      </c>
      <c r="B25" t="str">
        <f>IFERROR(VLOOKUP(A25,scrape.log!D$159:I$844,2,FALSE),"")</f>
        <v>http://www.applewave.co.jp/</v>
      </c>
      <c r="C25" t="str">
        <f>VLOOKUP(A25,scrape.log!D:I,3,FALSE)</f>
        <v>東北</v>
      </c>
      <c r="D25" t="str">
        <f>VLOOKUP(A25,scrape.log!D:I,4,FALSE)</f>
        <v>青森県</v>
      </c>
      <c r="E25" t="str">
        <f>VLOOKUP(A25,scrape.log!D:I,5,FALSE)</f>
        <v>n/a</v>
      </c>
      <c r="F25">
        <f>VLOOKUP(A25,scrape.log!D:I,6,FALSE)</f>
        <v>20001</v>
      </c>
      <c r="G25" t="str">
        <f>IFERROR(VLOOKUP(G$1&amp;$A25,scrape.log!$A:$G,2,FALSE), "")</f>
        <v/>
      </c>
      <c r="H25" t="str">
        <f>IFERROR(VLOOKUP(H$1&amp;$A25,scrape.log!$A:$G,2,FALSE), "")</f>
        <v/>
      </c>
      <c r="I25" t="b">
        <f>IFERROR(VLOOKUP(I$1&amp;$A25,scrape.log!$A:$G,2,FALSE), "")</f>
        <v>1</v>
      </c>
      <c r="J25" t="str">
        <f>IFERROR(VLOOKUP(J$1&amp;$A25,scrape.log!$A:$G,2,FALSE), "")</f>
        <v/>
      </c>
      <c r="K25" t="str">
        <f>IFERROR(VLOOKUP($A25,scrape.err!$B:$D,3,FALSE), "")</f>
        <v/>
      </c>
      <c r="L25" t="str">
        <f t="shared" si="0"/>
        <v>|青森県|[アップルウェーブ](http://www.applewave.co.jp/)|-|-|○|-|</v>
      </c>
    </row>
    <row r="26" spans="1:12">
      <c r="A26" t="s">
        <v>315</v>
      </c>
      <c r="B26" t="str">
        <f>IFERROR(VLOOKUP(A26,scrape.log!D$159:I$844,2,FALSE),"")</f>
        <v>https://fm767.jp/</v>
      </c>
      <c r="C26" t="str">
        <f>VLOOKUP(A26,scrape.log!D:I,3,FALSE)</f>
        <v>東北</v>
      </c>
      <c r="D26" t="str">
        <f>VLOOKUP(A26,scrape.log!D:I,4,FALSE)</f>
        <v>青森県</v>
      </c>
      <c r="E26" t="str">
        <f>VLOOKUP(A26,scrape.log!D:I,5,FALSE)</f>
        <v>五所川原市</v>
      </c>
      <c r="F26">
        <f>VLOOKUP(A26,scrape.log!D:I,6,FALSE)</f>
        <v>22055</v>
      </c>
      <c r="G26" t="str">
        <f>IFERROR(VLOOKUP(G$1&amp;$A26,scrape.log!$A:$G,2,FALSE), "")</f>
        <v/>
      </c>
      <c r="H26" t="str">
        <f>IFERROR(VLOOKUP(H$1&amp;$A26,scrape.log!$A:$G,2,FALSE), "")</f>
        <v/>
      </c>
      <c r="I26" t="b">
        <f>IFERROR(VLOOKUP(I$1&amp;$A26,scrape.log!$A:$G,2,FALSE), "")</f>
        <v>1</v>
      </c>
      <c r="J26" t="str">
        <f>IFERROR(VLOOKUP(J$1&amp;$A26,scrape.log!$A:$G,2,FALSE), "")</f>
        <v/>
      </c>
      <c r="K26" t="str">
        <f>IFERROR(VLOOKUP($A26,scrape.err!$B:$D,3,FALSE), "")</f>
        <v/>
      </c>
      <c r="L26" t="str">
        <f t="shared" si="0"/>
        <v>|青森県（五所川原市）|[FMごしょがわら](https://fm767.jp/)|-|-|○|-|</v>
      </c>
    </row>
    <row r="27" spans="1:12">
      <c r="A27" t="s">
        <v>23</v>
      </c>
      <c r="B27" s="2" t="str">
        <f>IFERROR(VLOOKUP(A27,scrape.log!D$159:I$844,2,FALSE),"")</f>
        <v/>
      </c>
      <c r="C27" t="str">
        <f>VLOOKUP(A27,scrape.log!D:I,3,FALSE)</f>
        <v>東北</v>
      </c>
      <c r="D27" t="str">
        <f>VLOOKUP(A27,scrape.log!D:I,4,FALSE)</f>
        <v>岩手県</v>
      </c>
      <c r="E27" t="str">
        <f>VLOOKUP(A27,scrape.log!D:I,5,FALSE)</f>
        <v>盛岡市</v>
      </c>
      <c r="F27">
        <f>VLOOKUP(A27,scrape.log!D:I,6,FALSE)</f>
        <v>32018</v>
      </c>
      <c r="G27" t="b">
        <f>IFERROR(VLOOKUP(G$1&amp;$A27,scrape.log!$A:$G,2,FALSE), "")</f>
        <v>1</v>
      </c>
      <c r="H27" t="str">
        <f>IFERROR(VLOOKUP(H$1&amp;$A27,scrape.log!$A:$G,2,FALSE), "")</f>
        <v/>
      </c>
      <c r="I27" t="str">
        <f>IFERROR(VLOOKUP(I$1&amp;$A27,scrape.log!$A:$G,2,FALSE), "")</f>
        <v/>
      </c>
      <c r="J27" t="str">
        <f>IFERROR(VLOOKUP(J$1&amp;$A27,scrape.log!$A:$G,2,FALSE), "")</f>
        <v/>
      </c>
      <c r="K27" t="b">
        <f>IFERROR(VLOOKUP($A27,scrape.err!$B:$D,3,FALSE), "")</f>
        <v>0</v>
      </c>
      <c r="L27" t="str">
        <f t="shared" si="0"/>
        <v>|岩手県（盛岡市）|ラヂオもりおか|○|-|-|○|</v>
      </c>
    </row>
    <row r="28" spans="1:12">
      <c r="A28" t="s">
        <v>24</v>
      </c>
      <c r="B28" t="str">
        <f>IFERROR(VLOOKUP(A28,scrape.log!D$159:I$844,2,FALSE),"")</f>
        <v>http://miyakofm.com</v>
      </c>
      <c r="C28" t="str">
        <f>VLOOKUP(A28,scrape.log!D:I,3,FALSE)</f>
        <v>東北</v>
      </c>
      <c r="D28" t="str">
        <f>VLOOKUP(A28,scrape.log!D:I,4,FALSE)</f>
        <v>岩手県</v>
      </c>
      <c r="E28" t="str">
        <f>VLOOKUP(A28,scrape.log!D:I,5,FALSE)</f>
        <v>宮古市</v>
      </c>
      <c r="F28">
        <f>VLOOKUP(A28,scrape.log!D:I,6,FALSE)</f>
        <v>32026</v>
      </c>
      <c r="G28" t="b">
        <f>IFERROR(VLOOKUP(G$1&amp;$A28,scrape.log!$A:$G,2,FALSE), "")</f>
        <v>1</v>
      </c>
      <c r="H28" t="str">
        <f>IFERROR(VLOOKUP(H$1&amp;$A28,scrape.log!$A:$G,2,FALSE), "")</f>
        <v/>
      </c>
      <c r="I28" t="str">
        <f>IFERROR(VLOOKUP(I$1&amp;$A28,scrape.log!$A:$G,2,FALSE), "")</f>
        <v/>
      </c>
      <c r="J28" t="b">
        <f>IFERROR(VLOOKUP(J$1&amp;$A28,scrape.log!$A:$G,2,FALSE), "")</f>
        <v>0</v>
      </c>
      <c r="K28" t="str">
        <f>IFERROR(VLOOKUP($A28,scrape.err!$B:$D,3,FALSE), "")</f>
        <v/>
      </c>
      <c r="L28" t="str">
        <f t="shared" si="0"/>
        <v>|岩手県（宮古市）|[みやこハーバーラジオ](http://miyakofm.com)|○|-|-|○|</v>
      </c>
    </row>
    <row r="29" spans="1:12">
      <c r="A29" t="s">
        <v>234</v>
      </c>
      <c r="B29" s="2" t="str">
        <f>IFERROR(VLOOKUP(A29,scrape.log!D$159:I$844,2,FALSE),"")</f>
        <v/>
      </c>
      <c r="C29" t="str">
        <f>VLOOKUP(A29,scrape.log!D:I,3,FALSE)</f>
        <v>東北</v>
      </c>
      <c r="D29" t="str">
        <f>VLOOKUP(A29,scrape.log!D:I,4,FALSE)</f>
        <v>岩手県</v>
      </c>
      <c r="E29" t="str">
        <f>VLOOKUP(A29,scrape.log!D:I,5,FALSE)</f>
        <v>大船渡市</v>
      </c>
      <c r="F29">
        <f>VLOOKUP(A29,scrape.log!D:I,6,FALSE)</f>
        <v>32034</v>
      </c>
      <c r="G29" t="str">
        <f>IFERROR(VLOOKUP(G$1&amp;$A29,scrape.log!$A:$G,2,FALSE), "")</f>
        <v/>
      </c>
      <c r="H29" t="b">
        <f>IFERROR(VLOOKUP(H$1&amp;$A29,scrape.log!$A:$G,2,FALSE), "")</f>
        <v>1</v>
      </c>
      <c r="I29" t="str">
        <f>IFERROR(VLOOKUP(I$1&amp;$A29,scrape.log!$A:$G,2,FALSE), "")</f>
        <v/>
      </c>
      <c r="J29" t="str">
        <f>IFERROR(VLOOKUP(J$1&amp;$A29,scrape.log!$A:$G,2,FALSE), "")</f>
        <v/>
      </c>
      <c r="K29" t="str">
        <f>IFERROR(VLOOKUP($A29,scrape.err!$B:$D,3,FALSE), "")</f>
        <v/>
      </c>
      <c r="L29" t="str">
        <f t="shared" si="0"/>
        <v>|岩手県（大船渡市）|FMねまらいん|-|○|-|-|</v>
      </c>
    </row>
    <row r="30" spans="1:12">
      <c r="A30" t="s">
        <v>317</v>
      </c>
      <c r="B30" t="str">
        <f>IFERROR(VLOOKUP(A30,scrape.log!D$159:I$844,2,FALSE),"")</f>
        <v>https://fm-one.net/</v>
      </c>
      <c r="C30" t="str">
        <f>VLOOKUP(A30,scrape.log!D:I,3,FALSE)</f>
        <v>東北</v>
      </c>
      <c r="D30" t="str">
        <f>VLOOKUP(A30,scrape.log!D:I,4,FALSE)</f>
        <v>岩手県</v>
      </c>
      <c r="E30" t="str">
        <f>VLOOKUP(A30,scrape.log!D:I,5,FALSE)</f>
        <v>花巻市</v>
      </c>
      <c r="F30">
        <f>VLOOKUP(A30,scrape.log!D:I,6,FALSE)</f>
        <v>32051</v>
      </c>
      <c r="G30" t="str">
        <f>IFERROR(VLOOKUP(G$1&amp;$A30,scrape.log!$A:$G,2,FALSE), "")</f>
        <v/>
      </c>
      <c r="H30" t="str">
        <f>IFERROR(VLOOKUP(H$1&amp;$A30,scrape.log!$A:$G,2,FALSE), "")</f>
        <v/>
      </c>
      <c r="I30" t="b">
        <f>IFERROR(VLOOKUP(I$1&amp;$A30,scrape.log!$A:$G,2,FALSE), "")</f>
        <v>1</v>
      </c>
      <c r="J30" t="str">
        <f>IFERROR(VLOOKUP(J$1&amp;$A30,scrape.log!$A:$G,2,FALSE), "")</f>
        <v/>
      </c>
      <c r="K30" t="str">
        <f>IFERROR(VLOOKUP($A30,scrape.err!$B:$D,3,FALSE), "")</f>
        <v/>
      </c>
      <c r="L30" t="str">
        <f t="shared" si="0"/>
        <v>|岩手県（花巻市）|[FMONE](https://fm-one.net/)|-|-|○|-|</v>
      </c>
    </row>
    <row r="31" spans="1:12">
      <c r="A31" t="s">
        <v>233</v>
      </c>
      <c r="B31" s="2" t="str">
        <f>IFERROR(VLOOKUP(A31,scrape.log!D$159:I$844,2,FALSE),"")</f>
        <v/>
      </c>
      <c r="C31" t="str">
        <f>VLOOKUP(A31,scrape.log!D:I,3,FALSE)</f>
        <v>東北</v>
      </c>
      <c r="D31" t="str">
        <f>VLOOKUP(A31,scrape.log!D:I,4,FALSE)</f>
        <v>岩手県</v>
      </c>
      <c r="E31" t="str">
        <f>VLOOKUP(A31,scrape.log!D:I,5,FALSE)</f>
        <v>北上市</v>
      </c>
      <c r="F31">
        <f>VLOOKUP(A31,scrape.log!D:I,6,FALSE)</f>
        <v>32069</v>
      </c>
      <c r="G31" t="str">
        <f>IFERROR(VLOOKUP(G$1&amp;$A31,scrape.log!$A:$G,2,FALSE), "")</f>
        <v/>
      </c>
      <c r="H31" t="b">
        <f>IFERROR(VLOOKUP(H$1&amp;$A31,scrape.log!$A:$G,2,FALSE), "")</f>
        <v>1</v>
      </c>
      <c r="I31" t="str">
        <f>IFERROR(VLOOKUP(I$1&amp;$A31,scrape.log!$A:$G,2,FALSE), "")</f>
        <v/>
      </c>
      <c r="J31" t="str">
        <f>IFERROR(VLOOKUP(J$1&amp;$A31,scrape.log!$A:$G,2,FALSE), "")</f>
        <v/>
      </c>
      <c r="K31" t="str">
        <f>IFERROR(VLOOKUP($A31,scrape.err!$B:$D,3,FALSE), "")</f>
        <v/>
      </c>
      <c r="L31" t="str">
        <f t="shared" si="0"/>
        <v>|岩手県（北上市）|きたかみE&amp;Beエフエム|-|○|-|-|</v>
      </c>
    </row>
    <row r="32" spans="1:12">
      <c r="A32" t="s">
        <v>113</v>
      </c>
      <c r="B32" s="2" t="str">
        <f>IFERROR(VLOOKUP(A32,scrape.log!D$159:I$844,2,FALSE),"")</f>
        <v/>
      </c>
      <c r="C32" t="str">
        <f>VLOOKUP(A32,scrape.log!D:I,3,FALSE)</f>
        <v>東北</v>
      </c>
      <c r="D32" t="str">
        <f>VLOOKUP(A32,scrape.log!D:I,4,FALSE)</f>
        <v>岩手県</v>
      </c>
      <c r="E32" t="str">
        <f>VLOOKUP(A32,scrape.log!D:I,5,FALSE)</f>
        <v>一関市</v>
      </c>
      <c r="F32">
        <f>VLOOKUP(A32,scrape.log!D:I,6,FALSE)</f>
        <v>32093</v>
      </c>
      <c r="G32" t="str">
        <f>IFERROR(VLOOKUP(G$1&amp;$A32,scrape.log!$A:$G,2,FALSE), "")</f>
        <v/>
      </c>
      <c r="H32" t="b">
        <f>IFERROR(VLOOKUP(H$1&amp;$A32,scrape.log!$A:$G,2,FALSE), "")</f>
        <v>1</v>
      </c>
      <c r="I32" t="str">
        <f>IFERROR(VLOOKUP(I$1&amp;$A32,scrape.log!$A:$G,2,FALSE), "")</f>
        <v/>
      </c>
      <c r="J32" t="str">
        <f>IFERROR(VLOOKUP(J$1&amp;$A32,scrape.log!$A:$G,2,FALSE), "")</f>
        <v/>
      </c>
      <c r="K32" t="str">
        <f>IFERROR(VLOOKUP($A32,scrape.err!$B:$D,3,FALSE), "")</f>
        <v/>
      </c>
      <c r="L32" t="str">
        <f t="shared" si="0"/>
        <v>|岩手県（一関市）|FMあすも|-|○|-|-|</v>
      </c>
    </row>
    <row r="33" spans="1:12">
      <c r="A33" t="s">
        <v>148</v>
      </c>
      <c r="B33" t="str">
        <f>IFERROR(VLOOKUP(A33,scrape.log!D$159:I$844,2,FALSE),"")</f>
        <v>http://rikuzentakata-fm.blogspot.com/</v>
      </c>
      <c r="C33" t="str">
        <f>VLOOKUP(A33,scrape.log!D:I,3,FALSE)</f>
        <v>東北</v>
      </c>
      <c r="D33" t="str">
        <f>VLOOKUP(A33,scrape.log!D:I,4,FALSE)</f>
        <v>岩手県</v>
      </c>
      <c r="E33" t="str">
        <f>VLOOKUP(A33,scrape.log!D:I,5,FALSE)</f>
        <v>陸前高田市</v>
      </c>
      <c r="F33">
        <f>VLOOKUP(A33,scrape.log!D:I,6,FALSE)</f>
        <v>32107</v>
      </c>
      <c r="G33" t="str">
        <f>IFERROR(VLOOKUP(G$1&amp;$A33,scrape.log!$A:$G,2,FALSE), "")</f>
        <v/>
      </c>
      <c r="H33" t="str">
        <f>IFERROR(VLOOKUP(H$1&amp;$A33,scrape.log!$A:$G,2,FALSE), "")</f>
        <v/>
      </c>
      <c r="I33" t="str">
        <f>IFERROR(VLOOKUP(I$1&amp;$A33,scrape.log!$A:$G,2,FALSE), "")</f>
        <v/>
      </c>
      <c r="J33" t="b">
        <f>IFERROR(VLOOKUP(J$1&amp;$A33,scrape.log!$A:$G,2,FALSE), "")</f>
        <v>1</v>
      </c>
      <c r="K33" t="str">
        <f>IFERROR(VLOOKUP($A33,scrape.err!$B:$D,3,FALSE), "")</f>
        <v/>
      </c>
      <c r="L33" t="str">
        <f t="shared" si="0"/>
        <v>|岩手県（陸前高田市）|[陸前高田災害FM](http://rikuzentakata-fm.blogspot.com/)|-|-|-|○|</v>
      </c>
    </row>
    <row r="34" spans="1:12">
      <c r="A34" t="s">
        <v>154</v>
      </c>
      <c r="B34" t="str">
        <f>IFERROR(VLOOKUP(A34,scrape.log!D$159:I$844,2,FALSE),"")</f>
        <v>http://www.city.kamaishi.iwate.jp/index.cfm/12,18557,121,html</v>
      </c>
      <c r="C34" t="str">
        <f>VLOOKUP(A34,scrape.log!D:I,3,FALSE)</f>
        <v>東北</v>
      </c>
      <c r="D34" t="str">
        <f>VLOOKUP(A34,scrape.log!D:I,4,FALSE)</f>
        <v>岩手県</v>
      </c>
      <c r="E34" t="str">
        <f>VLOOKUP(A34,scrape.log!D:I,5,FALSE)</f>
        <v>釜石市</v>
      </c>
      <c r="F34">
        <f>VLOOKUP(A34,scrape.log!D:I,6,FALSE)</f>
        <v>32115</v>
      </c>
      <c r="G34" t="str">
        <f>IFERROR(VLOOKUP(G$1&amp;$A34,scrape.log!$A:$G,2,FALSE), "")</f>
        <v/>
      </c>
      <c r="H34" t="str">
        <f>IFERROR(VLOOKUP(H$1&amp;$A34,scrape.log!$A:$G,2,FALSE), "")</f>
        <v/>
      </c>
      <c r="I34" t="str">
        <f>IFERROR(VLOOKUP(I$1&amp;$A34,scrape.log!$A:$G,2,FALSE), "")</f>
        <v/>
      </c>
      <c r="J34" t="b">
        <f>IFERROR(VLOOKUP(J$1&amp;$A34,scrape.log!$A:$G,2,FALSE), "")</f>
        <v>1</v>
      </c>
      <c r="K34" t="str">
        <f>IFERROR(VLOOKUP($A34,scrape.err!$B:$D,3,FALSE), "")</f>
        <v/>
      </c>
      <c r="L34" t="str">
        <f t="shared" si="0"/>
        <v>|岩手県（釜石市）|[釜石災害FM](http://www.city.kamaishi.iwate.jp/index.cfm/12,18557,121,html)|-|-|-|○|</v>
      </c>
    </row>
    <row r="35" spans="1:12">
      <c r="A35" t="s">
        <v>21</v>
      </c>
      <c r="B35" s="2" t="str">
        <f>IFERROR(VLOOKUP(A35,scrape.log!D$159:I$844,2,FALSE),"")</f>
        <v/>
      </c>
      <c r="C35" t="str">
        <f>VLOOKUP(A35,scrape.log!D:I,3,FALSE)</f>
        <v>東北</v>
      </c>
      <c r="D35" t="str">
        <f>VLOOKUP(A35,scrape.log!D:I,4,FALSE)</f>
        <v>岩手県</v>
      </c>
      <c r="E35" t="str">
        <f>VLOOKUP(A35,scrape.log!D:I,5,FALSE)</f>
        <v>二戸市</v>
      </c>
      <c r="F35">
        <f>VLOOKUP(A35,scrape.log!D:I,6,FALSE)</f>
        <v>32131</v>
      </c>
      <c r="G35" t="b">
        <f>IFERROR(VLOOKUP(G$1&amp;$A35,scrape.log!$A:$G,2,FALSE), "")</f>
        <v>1</v>
      </c>
      <c r="H35" t="str">
        <f>IFERROR(VLOOKUP(H$1&amp;$A35,scrape.log!$A:$G,2,FALSE), "")</f>
        <v/>
      </c>
      <c r="I35" t="str">
        <f>IFERROR(VLOOKUP(I$1&amp;$A35,scrape.log!$A:$G,2,FALSE), "")</f>
        <v/>
      </c>
      <c r="J35" t="str">
        <f>IFERROR(VLOOKUP(J$1&amp;$A35,scrape.log!$A:$G,2,FALSE), "")</f>
        <v/>
      </c>
      <c r="K35" t="b">
        <f>IFERROR(VLOOKUP($A35,scrape.err!$B:$D,3,FALSE), "")</f>
        <v>0</v>
      </c>
      <c r="L35" t="str">
        <f t="shared" si="0"/>
        <v>|岩手県（二戸市）|カシオペアFM|○|-|-|○|</v>
      </c>
    </row>
    <row r="36" spans="1:12">
      <c r="A36" t="s">
        <v>28</v>
      </c>
      <c r="B36" s="2" t="str">
        <f>IFERROR(VLOOKUP(A36,scrape.log!D$159:I$844,2,FALSE),"")</f>
        <v/>
      </c>
      <c r="C36" t="str">
        <f>VLOOKUP(A36,scrape.log!D:I,3,FALSE)</f>
        <v>東北</v>
      </c>
      <c r="D36" t="str">
        <f>VLOOKUP(A36,scrape.log!D:I,4,FALSE)</f>
        <v>宮城県</v>
      </c>
      <c r="E36" t="str">
        <f>VLOOKUP(A36,scrape.log!D:I,5,FALSE)</f>
        <v>n/a</v>
      </c>
      <c r="F36">
        <f>VLOOKUP(A36,scrape.log!D:I,6,FALSE)</f>
        <v>40002</v>
      </c>
      <c r="G36" t="b">
        <f>IFERROR(VLOOKUP(G$1&amp;$A36,scrape.log!$A:$G,2,FALSE), "")</f>
        <v>1</v>
      </c>
      <c r="H36" t="str">
        <f>IFERROR(VLOOKUP(H$1&amp;$A36,scrape.log!$A:$G,2,FALSE), "")</f>
        <v/>
      </c>
      <c r="I36" t="str">
        <f>IFERROR(VLOOKUP(I$1&amp;$A36,scrape.log!$A:$G,2,FALSE), "")</f>
        <v/>
      </c>
      <c r="J36" t="str">
        <f>IFERROR(VLOOKUP(J$1&amp;$A36,scrape.log!$A:$G,2,FALSE), "")</f>
        <v/>
      </c>
      <c r="K36" t="b">
        <f>IFERROR(VLOOKUP($A36,scrape.err!$B:$D,3,FALSE), "")</f>
        <v>0</v>
      </c>
      <c r="L36" t="str">
        <f t="shared" si="0"/>
        <v>|宮城県|BAY WAVE|○|-|-|○|</v>
      </c>
    </row>
    <row r="37" spans="1:12">
      <c r="A37" t="s">
        <v>30</v>
      </c>
      <c r="B37" s="2" t="str">
        <f>IFERROR(VLOOKUP(A37,scrape.log!D$159:I$844,2,FALSE),"")</f>
        <v/>
      </c>
      <c r="C37" t="str">
        <f>VLOOKUP(A37,scrape.log!D:I,3,FALSE)</f>
        <v>東北</v>
      </c>
      <c r="D37" t="str">
        <f>VLOOKUP(A37,scrape.log!D:I,4,FALSE)</f>
        <v>宮城県</v>
      </c>
      <c r="E37" t="str">
        <f>VLOOKUP(A37,scrape.log!D:I,5,FALSE)</f>
        <v>仙台市</v>
      </c>
      <c r="F37">
        <f>VLOOKUP(A37,scrape.log!D:I,6,FALSE)</f>
        <v>41009</v>
      </c>
      <c r="G37" t="b">
        <f>IFERROR(VLOOKUP(G$1&amp;$A37,scrape.log!$A:$G,2,FALSE), "")</f>
        <v>1</v>
      </c>
      <c r="H37" t="str">
        <f>IFERROR(VLOOKUP(H$1&amp;$A37,scrape.log!$A:$G,2,FALSE), "")</f>
        <v/>
      </c>
      <c r="I37" t="str">
        <f>IFERROR(VLOOKUP(I$1&amp;$A37,scrape.log!$A:$G,2,FALSE), "")</f>
        <v/>
      </c>
      <c r="J37" t="str">
        <f>IFERROR(VLOOKUP(J$1&amp;$A37,scrape.log!$A:$G,2,FALSE), "")</f>
        <v/>
      </c>
      <c r="K37" t="b">
        <f>IFERROR(VLOOKUP($A37,scrape.err!$B:$D,3,FALSE), "")</f>
        <v>0</v>
      </c>
      <c r="L37" t="str">
        <f t="shared" si="0"/>
        <v>|宮城県（仙台市）|fmいずみ|○|-|-|○|</v>
      </c>
    </row>
    <row r="38" spans="1:12">
      <c r="A38" t="s">
        <v>131</v>
      </c>
      <c r="B38" t="str">
        <f>IFERROR(VLOOKUP(A38,scrape.log!D$159:I$844,2,FALSE),"")</f>
        <v>http://www.fm-t.net/</v>
      </c>
      <c r="C38" t="str">
        <f>VLOOKUP(A38,scrape.log!D:I,3,FALSE)</f>
        <v>東北</v>
      </c>
      <c r="D38" t="str">
        <f>VLOOKUP(A38,scrape.log!D:I,4,FALSE)</f>
        <v>宮城県</v>
      </c>
      <c r="E38" t="str">
        <f>VLOOKUP(A38,scrape.log!D:I,5,FALSE)</f>
        <v>仙台市</v>
      </c>
      <c r="F38">
        <f>VLOOKUP(A38,scrape.log!D:I,6,FALSE)</f>
        <v>41009</v>
      </c>
      <c r="G38" t="str">
        <f>IFERROR(VLOOKUP(G$1&amp;$A38,scrape.log!$A:$G,2,FALSE), "")</f>
        <v/>
      </c>
      <c r="H38" t="str">
        <f>IFERROR(VLOOKUP(H$1&amp;$A38,scrape.log!$A:$G,2,FALSE), "")</f>
        <v/>
      </c>
      <c r="I38" t="str">
        <f>IFERROR(VLOOKUP(I$1&amp;$A38,scrape.log!$A:$G,2,FALSE), "")</f>
        <v/>
      </c>
      <c r="J38" t="b">
        <f>IFERROR(VLOOKUP(J$1&amp;$A38,scrape.log!$A:$G,2,FALSE), "")</f>
        <v>1</v>
      </c>
      <c r="K38" t="str">
        <f>IFERROR(VLOOKUP($A38,scrape.err!$B:$D,3,FALSE), "")</f>
        <v/>
      </c>
      <c r="L38" t="str">
        <f t="shared" si="0"/>
        <v>|宮城県（仙台市）|[FMたいはく](http://www.fm-t.net/)|-|-|-|○|</v>
      </c>
    </row>
    <row r="39" spans="1:12">
      <c r="A39" t="s">
        <v>29</v>
      </c>
      <c r="B39" s="2" t="str">
        <f>IFERROR(VLOOKUP(A39,scrape.log!D$159:I$844,2,FALSE),"")</f>
        <v/>
      </c>
      <c r="C39" t="str">
        <f>VLOOKUP(A39,scrape.log!D:I,3,FALSE)</f>
        <v>東北</v>
      </c>
      <c r="D39" t="str">
        <f>VLOOKUP(A39,scrape.log!D:I,4,FALSE)</f>
        <v>宮城県</v>
      </c>
      <c r="E39" t="str">
        <f>VLOOKUP(A39,scrape.log!D:I,5,FALSE)</f>
        <v>仙台市</v>
      </c>
      <c r="F39">
        <f>VLOOKUP(A39,scrape.log!D:I,6,FALSE)</f>
        <v>41009</v>
      </c>
      <c r="G39" t="b">
        <f>IFERROR(VLOOKUP(G$1&amp;$A39,scrape.log!$A:$G,2,FALSE), "")</f>
        <v>1</v>
      </c>
      <c r="H39" t="str">
        <f>IFERROR(VLOOKUP(H$1&amp;$A39,scrape.log!$A:$G,2,FALSE), "")</f>
        <v/>
      </c>
      <c r="I39" t="str">
        <f>IFERROR(VLOOKUP(I$1&amp;$A39,scrape.log!$A:$G,2,FALSE), "")</f>
        <v/>
      </c>
      <c r="J39" t="str">
        <f>IFERROR(VLOOKUP(J$1&amp;$A39,scrape.log!$A:$G,2,FALSE), "")</f>
        <v/>
      </c>
      <c r="K39" t="str">
        <f>IFERROR(VLOOKUP($A39,scrape.err!$B:$D,3,FALSE), "")</f>
        <v/>
      </c>
      <c r="L39" t="str">
        <f t="shared" si="0"/>
        <v>|宮城県（仙台市）|RADIO3|○|-|-|-|</v>
      </c>
    </row>
    <row r="40" spans="1:12">
      <c r="A40" t="s">
        <v>27</v>
      </c>
      <c r="B40" t="str">
        <f>IFERROR(VLOOKUP(A40,scrape.log!D$159:I$844,2,FALSE),"")</f>
        <v>http://www.fm764.jp/</v>
      </c>
      <c r="C40" t="str">
        <f>VLOOKUP(A40,scrape.log!D:I,3,FALSE)</f>
        <v>東北</v>
      </c>
      <c r="D40" t="str">
        <f>VLOOKUP(A40,scrape.log!D:I,4,FALSE)</f>
        <v>宮城県</v>
      </c>
      <c r="E40" t="str">
        <f>VLOOKUP(A40,scrape.log!D:I,5,FALSE)</f>
        <v>石巻市</v>
      </c>
      <c r="F40">
        <f>VLOOKUP(A40,scrape.log!D:I,6,FALSE)</f>
        <v>42021</v>
      </c>
      <c r="G40" t="b">
        <f>IFERROR(VLOOKUP(G$1&amp;$A40,scrape.log!$A:$G,2,FALSE), "")</f>
        <v>1</v>
      </c>
      <c r="H40" t="str">
        <f>IFERROR(VLOOKUP(H$1&amp;$A40,scrape.log!$A:$G,2,FALSE), "")</f>
        <v/>
      </c>
      <c r="I40" t="str">
        <f>IFERROR(VLOOKUP(I$1&amp;$A40,scrape.log!$A:$G,2,FALSE), "")</f>
        <v/>
      </c>
      <c r="J40" t="b">
        <f>IFERROR(VLOOKUP(J$1&amp;$A40,scrape.log!$A:$G,2,FALSE), "")</f>
        <v>0</v>
      </c>
      <c r="K40" t="str">
        <f>IFERROR(VLOOKUP($A40,scrape.err!$B:$D,3,FALSE), "")</f>
        <v/>
      </c>
      <c r="L40" t="str">
        <f t="shared" si="0"/>
        <v>|宮城県（石巻市）|[ラジオ石巻](http://www.fm764.jp/)|○|-|-|○|</v>
      </c>
    </row>
    <row r="41" spans="1:12">
      <c r="A41" t="s">
        <v>25</v>
      </c>
      <c r="B41" s="2" t="str">
        <f>IFERROR(VLOOKUP(A41,scrape.log!D$159:I$844,2,FALSE),"")</f>
        <v/>
      </c>
      <c r="C41" t="str">
        <f>VLOOKUP(A41,scrape.log!D:I,3,FALSE)</f>
        <v>東北</v>
      </c>
      <c r="D41" t="str">
        <f>VLOOKUP(A41,scrape.log!D:I,4,FALSE)</f>
        <v>宮城県</v>
      </c>
      <c r="E41" t="str">
        <f>VLOOKUP(A41,scrape.log!D:I,5,FALSE)</f>
        <v>気仙沼市</v>
      </c>
      <c r="F41">
        <f>VLOOKUP(A41,scrape.log!D:I,6,FALSE)</f>
        <v>42056</v>
      </c>
      <c r="G41" t="b">
        <f>IFERROR(VLOOKUP(G$1&amp;$A41,scrape.log!$A:$G,2,FALSE), "")</f>
        <v>1</v>
      </c>
      <c r="H41" t="str">
        <f>IFERROR(VLOOKUP(H$1&amp;$A41,scrape.log!$A:$G,2,FALSE), "")</f>
        <v/>
      </c>
      <c r="I41" t="str">
        <f>IFERROR(VLOOKUP(I$1&amp;$A41,scrape.log!$A:$G,2,FALSE), "")</f>
        <v/>
      </c>
      <c r="J41" t="str">
        <f>IFERROR(VLOOKUP(J$1&amp;$A41,scrape.log!$A:$G,2,FALSE), "")</f>
        <v/>
      </c>
      <c r="K41" t="str">
        <f>IFERROR(VLOOKUP($A41,scrape.err!$B:$D,3,FALSE), "")</f>
        <v/>
      </c>
      <c r="L41" t="str">
        <f t="shared" si="0"/>
        <v>|宮城県（気仙沼市）|ラヂオ気仙沼|○|-|-|-|</v>
      </c>
    </row>
    <row r="42" spans="1:12">
      <c r="A42" s="1" t="s">
        <v>142</v>
      </c>
      <c r="B42" s="1" t="str">
        <f>IFERROR(VLOOKUP(A42,scrape.log!D$159:I$844,2,FALSE),"")</f>
        <v>http://www.natori801.jp/</v>
      </c>
      <c r="C42" s="1" t="str">
        <f>VLOOKUP(A42,scrape.log!D:I,3,FALSE)</f>
        <v>東北</v>
      </c>
      <c r="D42" s="1" t="str">
        <f>VLOOKUP(A42,scrape.log!D:I,4,FALSE)</f>
        <v>宮城県</v>
      </c>
      <c r="E42" s="1" t="str">
        <f>VLOOKUP(A42,scrape.log!D:I,5,FALSE)</f>
        <v>名取市</v>
      </c>
      <c r="F42" s="1">
        <f>VLOOKUP(A42,scrape.log!D:I,6,FALSE)</f>
        <v>42072</v>
      </c>
      <c r="G42" s="1" t="str">
        <f>IFERROR(VLOOKUP(G$1&amp;$A42,scrape.log!$A:$G,2,FALSE), "")</f>
        <v/>
      </c>
      <c r="H42" s="1" t="str">
        <f>IFERROR(VLOOKUP(H$1&amp;$A42,scrape.log!$A:$G,2,FALSE), "")</f>
        <v/>
      </c>
      <c r="I42" s="1" t="str">
        <f>IFERROR(VLOOKUP(I$1&amp;$A42,scrape.log!$A:$G,2,FALSE), "")</f>
        <v/>
      </c>
      <c r="J42" s="1" t="b">
        <f>IFERROR(VLOOKUP(J$1&amp;$A42,scrape.log!$A:$G,2,FALSE), "")</f>
        <v>1</v>
      </c>
      <c r="K42" s="1" t="str">
        <f>IFERROR(VLOOKUP($A42,scrape.err!$B:$D,3,FALSE), "")</f>
        <v/>
      </c>
      <c r="L42" s="1" t="str">
        <f t="shared" si="0"/>
        <v>|宮城県（名取市）|[なとらじ](http://www.natori801.jp/)|-|-|-|○|</v>
      </c>
    </row>
    <row r="43" spans="1:12">
      <c r="A43" t="s">
        <v>31</v>
      </c>
      <c r="B43" s="2" t="s">
        <v>143</v>
      </c>
      <c r="C43" t="str">
        <f>VLOOKUP(A43,scrape.log!D:I,3,FALSE)</f>
        <v>東北</v>
      </c>
      <c r="D43" t="str">
        <f>VLOOKUP(A43,scrape.log!D:I,4,FALSE)</f>
        <v>宮城県</v>
      </c>
      <c r="E43" t="str">
        <f>VLOOKUP(A43,scrape.log!D:I,5,FALSE)</f>
        <v>名取市</v>
      </c>
      <c r="F43">
        <f>VLOOKUP(A43,scrape.log!D:I,6,FALSE)</f>
        <v>42072</v>
      </c>
      <c r="G43" t="b">
        <f>IFERROR(VLOOKUP(G$1&amp;$A43,scrape.log!$A:$G,2,FALSE), "")</f>
        <v>1</v>
      </c>
      <c r="H43" t="str">
        <f>IFERROR(VLOOKUP(H$1&amp;$A43,scrape.log!$A:$G,2,FALSE), "")</f>
        <v/>
      </c>
      <c r="I43" t="str">
        <f>IFERROR(VLOOKUP(I$1&amp;$A43,scrape.log!$A:$G,2,FALSE), "")</f>
        <v/>
      </c>
      <c r="J43" s="2" t="b">
        <v>0</v>
      </c>
      <c r="K43" t="str">
        <f>IFERROR(VLOOKUP($A43,scrape.err!$B:$D,3,FALSE), "")</f>
        <v/>
      </c>
      <c r="L43" t="str">
        <f t="shared" si="0"/>
        <v>|宮城県（名取市）|[なとらじ801](http://www.natori801.jp/)|○|-|-|○|</v>
      </c>
    </row>
    <row r="44" spans="1:12">
      <c r="A44" t="s">
        <v>319</v>
      </c>
      <c r="B44" t="str">
        <f>IFERROR(VLOOKUP(A44,scrape.log!D$159:I$844,2,FALSE),"")</f>
        <v>http://fm779.com/</v>
      </c>
      <c r="C44" t="str">
        <f>VLOOKUP(A44,scrape.log!D:I,3,FALSE)</f>
        <v>東北</v>
      </c>
      <c r="D44" t="str">
        <f>VLOOKUP(A44,scrape.log!D:I,4,FALSE)</f>
        <v>宮城県</v>
      </c>
      <c r="E44" t="str">
        <f>VLOOKUP(A44,scrape.log!D:I,5,FALSE)</f>
        <v>岩沼市</v>
      </c>
      <c r="F44">
        <f>VLOOKUP(A44,scrape.log!D:I,6,FALSE)</f>
        <v>42111</v>
      </c>
      <c r="G44" t="str">
        <f>IFERROR(VLOOKUP(G$1&amp;$A44,scrape.log!$A:$G,2,FALSE), "")</f>
        <v/>
      </c>
      <c r="H44" t="str">
        <f>IFERROR(VLOOKUP(H$1&amp;$A44,scrape.log!$A:$G,2,FALSE), "")</f>
        <v/>
      </c>
      <c r="I44" t="b">
        <f>IFERROR(VLOOKUP(I$1&amp;$A44,scrape.log!$A:$G,2,FALSE), "")</f>
        <v>1</v>
      </c>
      <c r="J44" t="str">
        <f>IFERROR(VLOOKUP(J$1&amp;$A44,scrape.log!$A:$G,2,FALSE), "")</f>
        <v/>
      </c>
      <c r="K44" t="str">
        <f>IFERROR(VLOOKUP($A44,scrape.err!$B:$D,3,FALSE), "")</f>
        <v/>
      </c>
      <c r="L44" t="str">
        <f t="shared" si="0"/>
        <v>|宮城県（岩沼市）|[エフエムいわぬま](http://fm779.com/)|-|-|○|-|</v>
      </c>
    </row>
    <row r="45" spans="1:12">
      <c r="A45" t="s">
        <v>321</v>
      </c>
      <c r="B45" t="str">
        <f>IFERROR(VLOOKUP(A45,scrape.log!D$159:I$844,2,FALSE),"")</f>
        <v>http://hat-fm.net/</v>
      </c>
      <c r="C45" t="str">
        <f>VLOOKUP(A45,scrape.log!D:I,3,FALSE)</f>
        <v>東北</v>
      </c>
      <c r="D45" t="str">
        <f>VLOOKUP(A45,scrape.log!D:I,4,FALSE)</f>
        <v>宮城県</v>
      </c>
      <c r="E45" t="str">
        <f>VLOOKUP(A45,scrape.log!D:I,5,FALSE)</f>
        <v>登米市</v>
      </c>
      <c r="F45">
        <f>VLOOKUP(A45,scrape.log!D:I,6,FALSE)</f>
        <v>42129</v>
      </c>
      <c r="G45" t="str">
        <f>IFERROR(VLOOKUP(G$1&amp;$A45,scrape.log!$A:$G,2,FALSE), "")</f>
        <v/>
      </c>
      <c r="H45" t="str">
        <f>IFERROR(VLOOKUP(H$1&amp;$A45,scrape.log!$A:$G,2,FALSE), "")</f>
        <v/>
      </c>
      <c r="I45" t="b">
        <f>IFERROR(VLOOKUP(I$1&amp;$A45,scrape.log!$A:$G,2,FALSE), "")</f>
        <v>1</v>
      </c>
      <c r="J45" t="str">
        <f>IFERROR(VLOOKUP(J$1&amp;$A45,scrape.log!$A:$G,2,FALSE), "")</f>
        <v/>
      </c>
      <c r="K45" t="str">
        <f>IFERROR(VLOOKUP($A45,scrape.err!$B:$D,3,FALSE), "")</f>
        <v/>
      </c>
      <c r="L45" t="str">
        <f t="shared" si="0"/>
        <v>|宮城県（登米市）|[H@!FM](http://hat-fm.net/)|-|-|○|-|</v>
      </c>
    </row>
    <row r="46" spans="1:12">
      <c r="A46" t="s">
        <v>235</v>
      </c>
      <c r="B46" s="2" t="str">
        <f>IFERROR(VLOOKUP(A46,scrape.log!D$159:I$844,2,FALSE),"")</f>
        <v/>
      </c>
      <c r="C46" t="str">
        <f>VLOOKUP(A46,scrape.log!D:I,3,FALSE)</f>
        <v>東北</v>
      </c>
      <c r="D46" t="str">
        <f>VLOOKUP(A46,scrape.log!D:I,4,FALSE)</f>
        <v>宮城県</v>
      </c>
      <c r="E46" t="str">
        <f>VLOOKUP(A46,scrape.log!D:I,5,FALSE)</f>
        <v>大崎市</v>
      </c>
      <c r="F46">
        <f>VLOOKUP(A46,scrape.log!D:I,6,FALSE)</f>
        <v>42153</v>
      </c>
      <c r="G46" t="str">
        <f>IFERROR(VLOOKUP(G$1&amp;$A46,scrape.log!$A:$G,2,FALSE), "")</f>
        <v/>
      </c>
      <c r="H46" t="b">
        <f>IFERROR(VLOOKUP(H$1&amp;$A46,scrape.log!$A:$G,2,FALSE), "")</f>
        <v>1</v>
      </c>
      <c r="I46" t="str">
        <f>IFERROR(VLOOKUP(I$1&amp;$A46,scrape.log!$A:$G,2,FALSE), "")</f>
        <v/>
      </c>
      <c r="J46" t="str">
        <f>IFERROR(VLOOKUP(J$1&amp;$A46,scrape.log!$A:$G,2,FALSE), "")</f>
        <v/>
      </c>
      <c r="K46" t="str">
        <f>IFERROR(VLOOKUP($A46,scrape.err!$B:$D,3,FALSE), "")</f>
        <v/>
      </c>
      <c r="L46" t="str">
        <f t="shared" si="0"/>
        <v>|宮城県（大崎市）|OCRFM835|-|○|-|-|</v>
      </c>
    </row>
    <row r="47" spans="1:12">
      <c r="A47" t="s">
        <v>236</v>
      </c>
      <c r="B47" s="2" t="s">
        <v>153</v>
      </c>
      <c r="C47" t="str">
        <f>VLOOKUP(A47,scrape.log!D:I,3,FALSE)</f>
        <v>東北</v>
      </c>
      <c r="D47" t="str">
        <f>VLOOKUP(A47,scrape.log!D:I,4,FALSE)</f>
        <v>宮城県</v>
      </c>
      <c r="E47" t="str">
        <f>VLOOKUP(A47,scrape.log!D:I,5,FALSE)</f>
        <v>亘理町</v>
      </c>
      <c r="F47">
        <f>VLOOKUP(A47,scrape.log!D:I,6,FALSE)</f>
        <v>43613</v>
      </c>
      <c r="G47" t="str">
        <f>IFERROR(VLOOKUP(G$1&amp;$A47,scrape.log!$A:$G,2,FALSE), "")</f>
        <v/>
      </c>
      <c r="H47" t="b">
        <f>IFERROR(VLOOKUP(H$1&amp;$A47,scrape.log!$A:$G,2,FALSE), "")</f>
        <v>1</v>
      </c>
      <c r="I47" t="str">
        <f>IFERROR(VLOOKUP(I$1&amp;$A47,scrape.log!$A:$G,2,FALSE), "")</f>
        <v/>
      </c>
      <c r="J47" s="2" t="b">
        <v>0</v>
      </c>
      <c r="K47" t="str">
        <f>IFERROR(VLOOKUP($A47,scrape.err!$B:$D,3,FALSE), "")</f>
        <v/>
      </c>
      <c r="L47" t="str">
        <f t="shared" si="0"/>
        <v>|宮城県（亘理町）|[FMあおぞら](http://www.town.watari.miyagi.jp/index.cfm/22,21308,126,html)|-|○|-|○|</v>
      </c>
    </row>
    <row r="48" spans="1:12">
      <c r="A48" s="1" t="s">
        <v>152</v>
      </c>
      <c r="B48" s="1" t="str">
        <f>IFERROR(VLOOKUP(A48,scrape.log!D$159:I$844,2,FALSE),"")</f>
        <v>http://www.town.watari.miyagi.jp/index.cfm/22,21308,126,html</v>
      </c>
      <c r="C48" s="1" t="str">
        <f>VLOOKUP(A48,scrape.log!D:I,3,FALSE)</f>
        <v>東北</v>
      </c>
      <c r="D48" s="1" t="str">
        <f>VLOOKUP(A48,scrape.log!D:I,4,FALSE)</f>
        <v>宮城県</v>
      </c>
      <c r="E48" s="1" t="str">
        <f>VLOOKUP(A48,scrape.log!D:I,5,FALSE)</f>
        <v>亘理町</v>
      </c>
      <c r="F48" s="1">
        <f>VLOOKUP(A48,scrape.log!D:I,6,FALSE)</f>
        <v>43613</v>
      </c>
      <c r="G48" s="1" t="str">
        <f>IFERROR(VLOOKUP(G$1&amp;$A48,scrape.log!$A:$G,2,FALSE), "")</f>
        <v/>
      </c>
      <c r="H48" s="1" t="str">
        <f>IFERROR(VLOOKUP(H$1&amp;$A48,scrape.log!$A:$G,2,FALSE), "")</f>
        <v/>
      </c>
      <c r="I48" s="1" t="str">
        <f>IFERROR(VLOOKUP(I$1&amp;$A48,scrape.log!$A:$G,2,FALSE), "")</f>
        <v/>
      </c>
      <c r="J48" s="1" t="b">
        <f>IFERROR(VLOOKUP(J$1&amp;$A48,scrape.log!$A:$G,2,FALSE), "")</f>
        <v>1</v>
      </c>
      <c r="K48" s="1" t="str">
        <f>IFERROR(VLOOKUP($A48,scrape.err!$B:$D,3,FALSE), "")</f>
        <v/>
      </c>
      <c r="L48" s="1" t="str">
        <f t="shared" si="0"/>
        <v>|宮城県（亘理町）|[亘理臨時災害FM局(FMあおぞら)](http://www.town.watari.miyagi.jp/index.cfm/22,21308,126,html)|-|-|-|○|</v>
      </c>
    </row>
    <row r="49" spans="1:12">
      <c r="A49" t="s">
        <v>140</v>
      </c>
      <c r="B49" t="str">
        <f>IFERROR(VLOOKUP(A49,scrape.log!D$159:I$844,2,FALSE),"")</f>
        <v>http://ringo-radio.cocolog-nifty.com/</v>
      </c>
      <c r="C49" t="str">
        <f>VLOOKUP(A49,scrape.log!D:I,3,FALSE)</f>
        <v>東北</v>
      </c>
      <c r="D49" t="str">
        <f>VLOOKUP(A49,scrape.log!D:I,4,FALSE)</f>
        <v>宮城県</v>
      </c>
      <c r="E49" t="str">
        <f>VLOOKUP(A49,scrape.log!D:I,5,FALSE)</f>
        <v>山元町</v>
      </c>
      <c r="F49">
        <f>VLOOKUP(A49,scrape.log!D:I,6,FALSE)</f>
        <v>43621</v>
      </c>
      <c r="G49" t="str">
        <f>IFERROR(VLOOKUP(G$1&amp;$A49,scrape.log!$A:$G,2,FALSE), "")</f>
        <v/>
      </c>
      <c r="H49" t="str">
        <f>IFERROR(VLOOKUP(H$1&amp;$A49,scrape.log!$A:$G,2,FALSE), "")</f>
        <v/>
      </c>
      <c r="I49" t="str">
        <f>IFERROR(VLOOKUP(I$1&amp;$A49,scrape.log!$A:$G,2,FALSE), "")</f>
        <v/>
      </c>
      <c r="J49" t="b">
        <f>IFERROR(VLOOKUP(J$1&amp;$A49,scrape.log!$A:$G,2,FALSE), "")</f>
        <v>1</v>
      </c>
      <c r="K49" t="str">
        <f>IFERROR(VLOOKUP($A49,scrape.err!$B:$D,3,FALSE), "")</f>
        <v/>
      </c>
      <c r="L49" t="str">
        <f t="shared" si="0"/>
        <v>|宮城県（山元町）|[りんごFM](http://ringo-radio.cocolog-nifty.com/)|-|-|-|○|</v>
      </c>
    </row>
    <row r="50" spans="1:12">
      <c r="A50" t="s">
        <v>34</v>
      </c>
      <c r="B50" s="2" t="str">
        <f>IFERROR(VLOOKUP(A50,scrape.log!D$159:I$844,2,FALSE),"")</f>
        <v/>
      </c>
      <c r="C50" t="str">
        <f>VLOOKUP(A50,scrape.log!D:I,3,FALSE)</f>
        <v>東北</v>
      </c>
      <c r="D50" t="str">
        <f>VLOOKUP(A50,scrape.log!D:I,4,FALSE)</f>
        <v>秋田県</v>
      </c>
      <c r="E50" t="str">
        <f>VLOOKUP(A50,scrape.log!D:I,5,FALSE)</f>
        <v>秋田市</v>
      </c>
      <c r="F50">
        <f>VLOOKUP(A50,scrape.log!D:I,6,FALSE)</f>
        <v>52019</v>
      </c>
      <c r="G50" t="b">
        <f>IFERROR(VLOOKUP(G$1&amp;$A50,scrape.log!$A:$G,2,FALSE), "")</f>
        <v>1</v>
      </c>
      <c r="H50" t="str">
        <f>IFERROR(VLOOKUP(H$1&amp;$A50,scrape.log!$A:$G,2,FALSE), "")</f>
        <v/>
      </c>
      <c r="I50" t="str">
        <f>IFERROR(VLOOKUP(I$1&amp;$A50,scrape.log!$A:$G,2,FALSE), "")</f>
        <v/>
      </c>
      <c r="J50" t="str">
        <f>IFERROR(VLOOKUP(J$1&amp;$A50,scrape.log!$A:$G,2,FALSE), "")</f>
        <v/>
      </c>
      <c r="K50" t="b">
        <f>IFERROR(VLOOKUP($A50,scrape.err!$B:$D,3,FALSE), "")</f>
        <v>0</v>
      </c>
      <c r="L50" t="str">
        <f t="shared" si="0"/>
        <v>|秋田県（秋田市）|エフエム椿台|○|-|-|○|</v>
      </c>
    </row>
    <row r="51" spans="1:12">
      <c r="A51" t="s">
        <v>35</v>
      </c>
      <c r="B51" t="str">
        <f>IFERROR(VLOOKUP(A51,scrape.log!D$159:I$844,2,FALSE),"")</f>
        <v>http://www.fmyokote.com/</v>
      </c>
      <c r="C51" t="str">
        <f>VLOOKUP(A51,scrape.log!D:I,3,FALSE)</f>
        <v>東北</v>
      </c>
      <c r="D51" t="str">
        <f>VLOOKUP(A51,scrape.log!D:I,4,FALSE)</f>
        <v>秋田県</v>
      </c>
      <c r="E51" t="str">
        <f>VLOOKUP(A51,scrape.log!D:I,5,FALSE)</f>
        <v>横手市</v>
      </c>
      <c r="F51">
        <f>VLOOKUP(A51,scrape.log!D:I,6,FALSE)</f>
        <v>52035</v>
      </c>
      <c r="G51" t="b">
        <f>IFERROR(VLOOKUP(G$1&amp;$A51,scrape.log!$A:$G,2,FALSE), "")</f>
        <v>1</v>
      </c>
      <c r="H51" t="str">
        <f>IFERROR(VLOOKUP(H$1&amp;$A51,scrape.log!$A:$G,2,FALSE), "")</f>
        <v/>
      </c>
      <c r="I51" t="str">
        <f>IFERROR(VLOOKUP(I$1&amp;$A51,scrape.log!$A:$G,2,FALSE), "")</f>
        <v/>
      </c>
      <c r="J51" t="b">
        <f>IFERROR(VLOOKUP(J$1&amp;$A51,scrape.log!$A:$G,2,FALSE), "")</f>
        <v>0</v>
      </c>
      <c r="K51" t="str">
        <f>IFERROR(VLOOKUP($A51,scrape.err!$B:$D,3,FALSE), "")</f>
        <v/>
      </c>
      <c r="L51" t="str">
        <f t="shared" si="0"/>
        <v>|秋田県（横手市）|[横手かまくらエフエム](http://www.fmyokote.com/)|○|-|-|○|</v>
      </c>
    </row>
    <row r="52" spans="1:12">
      <c r="A52" t="s">
        <v>231</v>
      </c>
      <c r="B52" s="2" t="str">
        <f>IFERROR(VLOOKUP(A52,scrape.log!D$159:I$844,2,FALSE),"")</f>
        <v/>
      </c>
      <c r="C52" t="str">
        <f>VLOOKUP(A52,scrape.log!D:I,3,FALSE)</f>
        <v>東北</v>
      </c>
      <c r="D52" t="str">
        <f>VLOOKUP(A52,scrape.log!D:I,4,FALSE)</f>
        <v>秋田県</v>
      </c>
      <c r="E52" t="str">
        <f>VLOOKUP(A52,scrape.log!D:I,5,FALSE)</f>
        <v>大館市</v>
      </c>
      <c r="F52">
        <f>VLOOKUP(A52,scrape.log!D:I,6,FALSE)</f>
        <v>52043</v>
      </c>
      <c r="G52" t="str">
        <f>IFERROR(VLOOKUP(G$1&amp;$A52,scrape.log!$A:$G,2,FALSE), "")</f>
        <v/>
      </c>
      <c r="H52" t="b">
        <f>IFERROR(VLOOKUP(H$1&amp;$A52,scrape.log!$A:$G,2,FALSE), "")</f>
        <v>1</v>
      </c>
      <c r="I52" t="str">
        <f>IFERROR(VLOOKUP(I$1&amp;$A52,scrape.log!$A:$G,2,FALSE), "")</f>
        <v/>
      </c>
      <c r="J52" t="str">
        <f>IFERROR(VLOOKUP(J$1&amp;$A52,scrape.log!$A:$G,2,FALSE), "")</f>
        <v/>
      </c>
      <c r="K52" t="str">
        <f>IFERROR(VLOOKUP($A52,scrape.err!$B:$D,3,FALSE), "")</f>
        <v/>
      </c>
      <c r="L52" t="str">
        <f t="shared" si="0"/>
        <v>|秋田県（大館市）|FMラジオおおだて|-|○|-|-|</v>
      </c>
    </row>
    <row r="53" spans="1:12">
      <c r="A53" t="s">
        <v>36</v>
      </c>
      <c r="B53" t="str">
        <f>IFERROR(VLOOKUP(A53,scrape.log!D$159:I$844,2,FALSE),"")</f>
        <v>http://www.yutopia.or.jp/%7Efm763/</v>
      </c>
      <c r="C53" t="str">
        <f>VLOOKUP(A53,scrape.log!D:I,3,FALSE)</f>
        <v>東北</v>
      </c>
      <c r="D53" t="str">
        <f>VLOOKUP(A53,scrape.log!D:I,4,FALSE)</f>
        <v>秋田県</v>
      </c>
      <c r="E53" t="str">
        <f>VLOOKUP(A53,scrape.log!D:I,5,FALSE)</f>
        <v>湯沢市</v>
      </c>
      <c r="F53">
        <f>VLOOKUP(A53,scrape.log!D:I,6,FALSE)</f>
        <v>52078</v>
      </c>
      <c r="G53" t="b">
        <f>IFERROR(VLOOKUP(G$1&amp;$A53,scrape.log!$A:$G,2,FALSE), "")</f>
        <v>1</v>
      </c>
      <c r="H53" t="str">
        <f>IFERROR(VLOOKUP(H$1&amp;$A53,scrape.log!$A:$G,2,FALSE), "")</f>
        <v/>
      </c>
      <c r="I53" t="str">
        <f>IFERROR(VLOOKUP(I$1&amp;$A53,scrape.log!$A:$G,2,FALSE), "")</f>
        <v/>
      </c>
      <c r="J53" t="b">
        <f>IFERROR(VLOOKUP(J$1&amp;$A53,scrape.log!$A:$G,2,FALSE), "")</f>
        <v>0</v>
      </c>
      <c r="K53" t="str">
        <f>IFERROR(VLOOKUP($A53,scrape.err!$B:$D,3,FALSE), "")</f>
        <v/>
      </c>
      <c r="L53" t="str">
        <f t="shared" si="0"/>
        <v>|秋田県（湯沢市）|[FMゆーとぴあ](http://www.yutopia.or.jp/%7Efm763/)|○|-|-|○|</v>
      </c>
    </row>
    <row r="54" spans="1:12">
      <c r="A54" t="s">
        <v>32</v>
      </c>
      <c r="B54" t="str">
        <f>IFERROR(VLOOKUP(A54,scrape.log!D$159:I$844,2,FALSE),"")</f>
        <v>http://fm791.net/</v>
      </c>
      <c r="C54" t="str">
        <f>VLOOKUP(A54,scrape.log!D:I,3,FALSE)</f>
        <v>東北</v>
      </c>
      <c r="D54" t="str">
        <f>VLOOKUP(A54,scrape.log!D:I,4,FALSE)</f>
        <v>秋田県</v>
      </c>
      <c r="E54" t="str">
        <f>VLOOKUP(A54,scrape.log!D:I,5,FALSE)</f>
        <v>鹿角市</v>
      </c>
      <c r="F54">
        <f>VLOOKUP(A54,scrape.log!D:I,6,FALSE)</f>
        <v>52094</v>
      </c>
      <c r="G54" t="b">
        <f>IFERROR(VLOOKUP(G$1&amp;$A54,scrape.log!$A:$G,2,FALSE), "")</f>
        <v>1</v>
      </c>
      <c r="H54" t="str">
        <f>IFERROR(VLOOKUP(H$1&amp;$A54,scrape.log!$A:$G,2,FALSE), "")</f>
        <v/>
      </c>
      <c r="I54" t="str">
        <f>IFERROR(VLOOKUP(I$1&amp;$A54,scrape.log!$A:$G,2,FALSE), "")</f>
        <v/>
      </c>
      <c r="J54" t="b">
        <f>IFERROR(VLOOKUP(J$1&amp;$A54,scrape.log!$A:$G,2,FALSE), "")</f>
        <v>0</v>
      </c>
      <c r="K54" t="str">
        <f>IFERROR(VLOOKUP($A54,scrape.err!$B:$D,3,FALSE), "")</f>
        <v/>
      </c>
      <c r="L54" t="str">
        <f t="shared" si="0"/>
        <v>|秋田県（鹿角市）|[鹿角きりたんぽFM](http://fm791.net/)|○|-|-|○|</v>
      </c>
    </row>
    <row r="55" spans="1:12">
      <c r="A55" t="s">
        <v>232</v>
      </c>
      <c r="B55" s="2" t="str">
        <f>IFERROR(VLOOKUP(A55,scrape.log!D$159:I$844,2,FALSE),"")</f>
        <v/>
      </c>
      <c r="C55" t="str">
        <f>VLOOKUP(A55,scrape.log!D:I,3,FALSE)</f>
        <v>東北</v>
      </c>
      <c r="D55" t="str">
        <f>VLOOKUP(A55,scrape.log!D:I,4,FALSE)</f>
        <v>秋田県</v>
      </c>
      <c r="E55" t="str">
        <f>VLOOKUP(A55,scrape.log!D:I,5,FALSE)</f>
        <v>大仙市</v>
      </c>
      <c r="F55">
        <f>VLOOKUP(A55,scrape.log!D:I,6,FALSE)</f>
        <v>52124</v>
      </c>
      <c r="G55" t="str">
        <f>IFERROR(VLOOKUP(G$1&amp;$A55,scrape.log!$A:$G,2,FALSE), "")</f>
        <v/>
      </c>
      <c r="H55" t="b">
        <f>IFERROR(VLOOKUP(H$1&amp;$A55,scrape.log!$A:$G,2,FALSE), "")</f>
        <v>1</v>
      </c>
      <c r="I55" t="str">
        <f>IFERROR(VLOOKUP(I$1&amp;$A55,scrape.log!$A:$G,2,FALSE), "")</f>
        <v/>
      </c>
      <c r="J55" t="str">
        <f>IFERROR(VLOOKUP(J$1&amp;$A55,scrape.log!$A:$G,2,FALSE), "")</f>
        <v/>
      </c>
      <c r="K55" t="str">
        <f>IFERROR(VLOOKUP($A55,scrape.err!$B:$D,3,FALSE), "")</f>
        <v/>
      </c>
      <c r="L55" t="str">
        <f t="shared" si="0"/>
        <v>|秋田県（大仙市）|FMはなび|-|○|-|-|</v>
      </c>
    </row>
    <row r="56" spans="1:12">
      <c r="A56" t="s">
        <v>323</v>
      </c>
      <c r="B56" t="str">
        <f>IFERROR(VLOOKUP(A56,scrape.log!D$159:I$844,2,FALSE),"")</f>
        <v>http://www.fm762.co.jp/</v>
      </c>
      <c r="C56" t="str">
        <f>VLOOKUP(A56,scrape.log!D:I,3,FALSE)</f>
        <v>東北</v>
      </c>
      <c r="D56" t="str">
        <f>VLOOKUP(A56,scrape.log!D:I,4,FALSE)</f>
        <v>山形県</v>
      </c>
      <c r="E56" t="str">
        <f>VLOOKUP(A56,scrape.log!D:I,5,FALSE)</f>
        <v>山形市</v>
      </c>
      <c r="F56">
        <f>VLOOKUP(A56,scrape.log!D:I,6,FALSE)</f>
        <v>62014</v>
      </c>
      <c r="G56" t="str">
        <f>IFERROR(VLOOKUP(G$1&amp;$A56,scrape.log!$A:$G,2,FALSE), "")</f>
        <v/>
      </c>
      <c r="H56" t="str">
        <f>IFERROR(VLOOKUP(H$1&amp;$A56,scrape.log!$A:$G,2,FALSE), "")</f>
        <v/>
      </c>
      <c r="I56" t="b">
        <f>IFERROR(VLOOKUP(I$1&amp;$A56,scrape.log!$A:$G,2,FALSE), "")</f>
        <v>1</v>
      </c>
      <c r="J56" t="str">
        <f>IFERROR(VLOOKUP(J$1&amp;$A56,scrape.log!$A:$G,2,FALSE), "")</f>
        <v/>
      </c>
      <c r="K56" t="str">
        <f>IFERROR(VLOOKUP($A56,scrape.err!$B:$D,3,FALSE), "")</f>
        <v/>
      </c>
      <c r="L56" t="str">
        <f t="shared" si="0"/>
        <v>|山形県（山形市）|[ラジオ モンスター](http://www.fm762.co.jp/)|-|-|○|-|</v>
      </c>
    </row>
    <row r="57" spans="1:12">
      <c r="A57" t="s">
        <v>326</v>
      </c>
      <c r="B57" t="str">
        <f>IFERROR(VLOOKUP(A57,scrape.log!D$159:I$844,2,FALSE),"")</f>
        <v>https://fm834.jp/</v>
      </c>
      <c r="C57" t="str">
        <f>VLOOKUP(A57,scrape.log!D:I,3,FALSE)</f>
        <v>東北</v>
      </c>
      <c r="D57" t="str">
        <f>VLOOKUP(A57,scrape.log!D:I,4,FALSE)</f>
        <v>山形県</v>
      </c>
      <c r="E57" t="str">
        <f>VLOOKUP(A57,scrape.log!D:I,5,FALSE)</f>
        <v>米沢市</v>
      </c>
      <c r="F57">
        <f>VLOOKUP(A57,scrape.log!D:I,6,FALSE)</f>
        <v>62022</v>
      </c>
      <c r="G57" t="str">
        <f>IFERROR(VLOOKUP(G$1&amp;$A57,scrape.log!$A:$G,2,FALSE), "")</f>
        <v/>
      </c>
      <c r="H57" t="str">
        <f>IFERROR(VLOOKUP(H$1&amp;$A57,scrape.log!$A:$G,2,FALSE), "")</f>
        <v/>
      </c>
      <c r="I57" t="b">
        <f>IFERROR(VLOOKUP(I$1&amp;$A57,scrape.log!$A:$G,2,FALSE), "")</f>
        <v>1</v>
      </c>
      <c r="J57" t="str">
        <f>IFERROR(VLOOKUP(J$1&amp;$A57,scrape.log!$A:$G,2,FALSE), "")</f>
        <v/>
      </c>
      <c r="K57" t="str">
        <f>IFERROR(VLOOKUP($A57,scrape.err!$B:$D,3,FALSE), "")</f>
        <v/>
      </c>
      <c r="L57" t="str">
        <f t="shared" si="0"/>
        <v>|山形県（米沢市）|[エフエムNCV](https://fm834.jp/)|-|-|○|-|</v>
      </c>
    </row>
    <row r="58" spans="1:12">
      <c r="A58" t="s">
        <v>330</v>
      </c>
      <c r="B58" t="str">
        <f>IFERROR(VLOOKUP(A58,scrape.log!D$159:I$844,2,FALSE),"")</f>
        <v>https://www.sakatafm.com/</v>
      </c>
      <c r="C58" t="str">
        <f>VLOOKUP(A58,scrape.log!D:I,3,FALSE)</f>
        <v>東北</v>
      </c>
      <c r="D58" t="str">
        <f>VLOOKUP(A58,scrape.log!D:I,4,FALSE)</f>
        <v>山形県</v>
      </c>
      <c r="E58" t="str">
        <f>VLOOKUP(A58,scrape.log!D:I,5,FALSE)</f>
        <v>酒田市</v>
      </c>
      <c r="F58">
        <f>VLOOKUP(A58,scrape.log!D:I,6,FALSE)</f>
        <v>62049</v>
      </c>
      <c r="G58" t="str">
        <f>IFERROR(VLOOKUP(G$1&amp;$A58,scrape.log!$A:$G,2,FALSE), "")</f>
        <v/>
      </c>
      <c r="H58" t="str">
        <f>IFERROR(VLOOKUP(H$1&amp;$A58,scrape.log!$A:$G,2,FALSE), "")</f>
        <v/>
      </c>
      <c r="I58" t="b">
        <f>IFERROR(VLOOKUP(I$1&amp;$A58,scrape.log!$A:$G,2,FALSE), "")</f>
        <v>1</v>
      </c>
      <c r="J58" t="str">
        <f>IFERROR(VLOOKUP(J$1&amp;$A58,scrape.log!$A:$G,2,FALSE), "")</f>
        <v/>
      </c>
      <c r="K58" t="str">
        <f>IFERROR(VLOOKUP($A58,scrape.err!$B:$D,3,FALSE), "")</f>
        <v/>
      </c>
      <c r="L58" t="str">
        <f t="shared" si="0"/>
        <v>|山形県（酒田市）|[ハーバーラジオ](https://www.sakatafm.com/)|-|-|○|-|</v>
      </c>
    </row>
    <row r="59" spans="1:12">
      <c r="A59" t="s">
        <v>328</v>
      </c>
      <c r="B59" t="str">
        <f>IFERROR(VLOOKUP(A59,scrape.log!D$159:I$844,2,FALSE),"")</f>
        <v>https://oranda-radio.jp/</v>
      </c>
      <c r="C59" t="str">
        <f>VLOOKUP(A59,scrape.log!D:I,3,FALSE)</f>
        <v>東北</v>
      </c>
      <c r="D59" t="str">
        <f>VLOOKUP(A59,scrape.log!D:I,4,FALSE)</f>
        <v>山形県</v>
      </c>
      <c r="E59" t="str">
        <f>VLOOKUP(A59,scrape.log!D:I,5,FALSE)</f>
        <v>長井市</v>
      </c>
      <c r="F59">
        <f>VLOOKUP(A59,scrape.log!D:I,6,FALSE)</f>
        <v>62090</v>
      </c>
      <c r="G59" t="str">
        <f>IFERROR(VLOOKUP(G$1&amp;$A59,scrape.log!$A:$G,2,FALSE), "")</f>
        <v/>
      </c>
      <c r="H59" t="str">
        <f>IFERROR(VLOOKUP(H$1&amp;$A59,scrape.log!$A:$G,2,FALSE), "")</f>
        <v/>
      </c>
      <c r="I59" t="b">
        <f>IFERROR(VLOOKUP(I$1&amp;$A59,scrape.log!$A:$G,2,FALSE), "")</f>
        <v>1</v>
      </c>
      <c r="J59" t="str">
        <f>IFERROR(VLOOKUP(J$1&amp;$A59,scrape.log!$A:$G,2,FALSE), "")</f>
        <v/>
      </c>
      <c r="K59" t="str">
        <f>IFERROR(VLOOKUP($A59,scrape.err!$B:$D,3,FALSE), "")</f>
        <v/>
      </c>
      <c r="L59" t="str">
        <f t="shared" si="0"/>
        <v>|山形県（長井市）|[えふえむい〜じゃんおらんだらじお](https://oranda-radio.jp/)|-|-|○|-|</v>
      </c>
    </row>
    <row r="60" spans="1:12">
      <c r="A60" t="s">
        <v>334</v>
      </c>
      <c r="B60" t="str">
        <f>IFERROR(VLOOKUP(A60,scrape.log!D$159:I$844,2,FALSE),"")</f>
        <v>http://fm-poco.co.jp/</v>
      </c>
      <c r="C60" t="str">
        <f>VLOOKUP(A60,scrape.log!D:I,3,FALSE)</f>
        <v>東北</v>
      </c>
      <c r="D60" t="str">
        <f>VLOOKUP(A60,scrape.log!D:I,4,FALSE)</f>
        <v>福島県</v>
      </c>
      <c r="E60" t="str">
        <f>VLOOKUP(A60,scrape.log!D:I,5,FALSE)</f>
        <v>福島市</v>
      </c>
      <c r="F60">
        <f>VLOOKUP(A60,scrape.log!D:I,6,FALSE)</f>
        <v>72010</v>
      </c>
      <c r="G60" t="str">
        <f>IFERROR(VLOOKUP(G$1&amp;$A60,scrape.log!$A:$G,2,FALSE), "")</f>
        <v/>
      </c>
      <c r="H60" t="str">
        <f>IFERROR(VLOOKUP(H$1&amp;$A60,scrape.log!$A:$G,2,FALSE), "")</f>
        <v/>
      </c>
      <c r="I60" t="b">
        <f>IFERROR(VLOOKUP(I$1&amp;$A60,scrape.log!$A:$G,2,FALSE), "")</f>
        <v>1</v>
      </c>
      <c r="J60" t="str">
        <f>IFERROR(VLOOKUP(J$1&amp;$A60,scrape.log!$A:$G,2,FALSE), "")</f>
        <v/>
      </c>
      <c r="K60" t="str">
        <f>IFERROR(VLOOKUP($A60,scrape.err!$B:$D,3,FALSE), "")</f>
        <v/>
      </c>
      <c r="L60" t="str">
        <f t="shared" si="0"/>
        <v>|福島県（福島市）|[FMポコ](http://fm-poco.co.jp/)|-|-|○|-|</v>
      </c>
    </row>
    <row r="61" spans="1:12">
      <c r="A61" t="s">
        <v>338</v>
      </c>
      <c r="B61" t="str">
        <f>IFERROR(VLOOKUP(A61,scrape.log!D$159:I$844,2,FALSE),"")</f>
        <v>http://www.fmaizu.com/</v>
      </c>
      <c r="C61" t="str">
        <f>VLOOKUP(A61,scrape.log!D:I,3,FALSE)</f>
        <v>東北</v>
      </c>
      <c r="D61" t="str">
        <f>VLOOKUP(A61,scrape.log!D:I,4,FALSE)</f>
        <v>福島県</v>
      </c>
      <c r="E61" t="str">
        <f>VLOOKUP(A61,scrape.log!D:I,5,FALSE)</f>
        <v>会津若松市</v>
      </c>
      <c r="F61">
        <f>VLOOKUP(A61,scrape.log!D:I,6,FALSE)</f>
        <v>72028</v>
      </c>
      <c r="G61" t="str">
        <f>IFERROR(VLOOKUP(G$1&amp;$A61,scrape.log!$A:$G,2,FALSE), "")</f>
        <v/>
      </c>
      <c r="H61" t="str">
        <f>IFERROR(VLOOKUP(H$1&amp;$A61,scrape.log!$A:$G,2,FALSE), "")</f>
        <v/>
      </c>
      <c r="I61" t="b">
        <f>IFERROR(VLOOKUP(I$1&amp;$A61,scrape.log!$A:$G,2,FALSE), "")</f>
        <v>1</v>
      </c>
      <c r="J61" t="str">
        <f>IFERROR(VLOOKUP(J$1&amp;$A61,scrape.log!$A:$G,2,FALSE), "")</f>
        <v/>
      </c>
      <c r="K61" t="str">
        <f>IFERROR(VLOOKUP($A61,scrape.err!$B:$D,3,FALSE), "")</f>
        <v/>
      </c>
      <c r="L61" t="str">
        <f t="shared" si="0"/>
        <v>|福島県（会津若松市）|[FM愛'S](http://www.fmaizu.com/)|-|-|○|-|</v>
      </c>
    </row>
    <row r="62" spans="1:12">
      <c r="A62" t="s">
        <v>39</v>
      </c>
      <c r="B62" s="2" t="str">
        <f>IFERROR(VLOOKUP(A62,scrape.log!D$159:I$844,2,FALSE),"")</f>
        <v/>
      </c>
      <c r="C62" t="str">
        <f>VLOOKUP(A62,scrape.log!D:I,3,FALSE)</f>
        <v>東北</v>
      </c>
      <c r="D62" t="str">
        <f>VLOOKUP(A62,scrape.log!D:I,4,FALSE)</f>
        <v>福島県</v>
      </c>
      <c r="E62" t="str">
        <f>VLOOKUP(A62,scrape.log!D:I,5,FALSE)</f>
        <v>郡山市</v>
      </c>
      <c r="F62">
        <f>VLOOKUP(A62,scrape.log!D:I,6,FALSE)</f>
        <v>72036</v>
      </c>
      <c r="G62" t="b">
        <f>IFERROR(VLOOKUP(G$1&amp;$A62,scrape.log!$A:$G,2,FALSE), "")</f>
        <v>1</v>
      </c>
      <c r="H62" t="str">
        <f>IFERROR(VLOOKUP(H$1&amp;$A62,scrape.log!$A:$G,2,FALSE), "")</f>
        <v/>
      </c>
      <c r="I62" t="str">
        <f>IFERROR(VLOOKUP(I$1&amp;$A62,scrape.log!$A:$G,2,FALSE), "")</f>
        <v/>
      </c>
      <c r="J62" t="str">
        <f>IFERROR(VLOOKUP(J$1&amp;$A62,scrape.log!$A:$G,2,FALSE), "")</f>
        <v/>
      </c>
      <c r="K62" t="str">
        <f>IFERROR(VLOOKUP($A62,scrape.err!$B:$D,3,FALSE), "")</f>
        <v/>
      </c>
      <c r="L62" t="str">
        <f t="shared" si="0"/>
        <v>|福島県（郡山市）|KOCOラジ|○|-|-|-|</v>
      </c>
    </row>
    <row r="63" spans="1:12">
      <c r="A63" t="s">
        <v>146</v>
      </c>
      <c r="B63" t="str">
        <f>IFERROR(VLOOKUP(A63,scrape.log!D$159:I$844,2,FALSE),"")</f>
        <v>http://www.kocofm.jp/</v>
      </c>
      <c r="C63" t="str">
        <f>VLOOKUP(A63,scrape.log!D:I,3,FALSE)</f>
        <v>東北</v>
      </c>
      <c r="D63" t="str">
        <f>VLOOKUP(A63,scrape.log!D:I,4,FALSE)</f>
        <v>福島県</v>
      </c>
      <c r="E63" t="str">
        <f>VLOOKUP(A63,scrape.log!D:I,5,FALSE)</f>
        <v>郡山市</v>
      </c>
      <c r="F63">
        <f>VLOOKUP(A63,scrape.log!D:I,6,FALSE)</f>
        <v>72036</v>
      </c>
      <c r="G63" t="str">
        <f>IFERROR(VLOOKUP(G$1&amp;$A63,scrape.log!$A:$G,2,FALSE), "")</f>
        <v/>
      </c>
      <c r="H63" t="str">
        <f>IFERROR(VLOOKUP(H$1&amp;$A63,scrape.log!$A:$G,2,FALSE), "")</f>
        <v/>
      </c>
      <c r="I63" t="str">
        <f>IFERROR(VLOOKUP(I$1&amp;$A63,scrape.log!$A:$G,2,FALSE), "")</f>
        <v/>
      </c>
      <c r="J63" t="b">
        <f>IFERROR(VLOOKUP(J$1&amp;$A63,scrape.log!$A:$G,2,FALSE), "")</f>
        <v>1</v>
      </c>
      <c r="K63" t="str">
        <f>IFERROR(VLOOKUP($A63,scrape.err!$B:$D,3,FALSE), "")</f>
        <v/>
      </c>
      <c r="L63" t="str">
        <f t="shared" si="0"/>
        <v>|福島県（郡山市）|[郡山コミュニティ放送](http://www.kocofm.jp/)|-|-|-|○|</v>
      </c>
    </row>
    <row r="64" spans="1:12">
      <c r="A64" t="s">
        <v>40</v>
      </c>
      <c r="B64" t="str">
        <f>IFERROR(VLOOKUP(A64,scrape.log!D$159:I$844,2,FALSE),"")</f>
        <v>http://www.fm-iwaki.co.jp/cgi-bin/WebObjects/1201dac04a1.woa/</v>
      </c>
      <c r="C64" t="str">
        <f>VLOOKUP(A64,scrape.log!D:I,3,FALSE)</f>
        <v>東北</v>
      </c>
      <c r="D64" t="str">
        <f>VLOOKUP(A64,scrape.log!D:I,4,FALSE)</f>
        <v>福島県</v>
      </c>
      <c r="E64" t="str">
        <f>VLOOKUP(A64,scrape.log!D:I,5,FALSE)</f>
        <v>いわき市</v>
      </c>
      <c r="F64">
        <f>VLOOKUP(A64,scrape.log!D:I,6,FALSE)</f>
        <v>72044</v>
      </c>
      <c r="G64" t="b">
        <f>IFERROR(VLOOKUP(G$1&amp;$A64,scrape.log!$A:$G,2,FALSE), "")</f>
        <v>1</v>
      </c>
      <c r="H64" t="str">
        <f>IFERROR(VLOOKUP(H$1&amp;$A64,scrape.log!$A:$G,2,FALSE), "")</f>
        <v/>
      </c>
      <c r="I64" t="str">
        <f>IFERROR(VLOOKUP(I$1&amp;$A64,scrape.log!$A:$G,2,FALSE), "")</f>
        <v/>
      </c>
      <c r="J64" t="b">
        <f>IFERROR(VLOOKUP(J$1&amp;$A64,scrape.log!$A:$G,2,FALSE), "")</f>
        <v>0</v>
      </c>
      <c r="K64" t="str">
        <f>IFERROR(VLOOKUP($A64,scrape.err!$B:$D,3,FALSE), "")</f>
        <v/>
      </c>
      <c r="L64" t="str">
        <f t="shared" si="0"/>
        <v>|福島県（いわき市）|[FMいわき](http://www.fm-iwaki.co.jp/cgi-bin/WebObjects/1201dac04a1.woa/)|○|-|-|○|</v>
      </c>
    </row>
    <row r="65" spans="1:12">
      <c r="A65" t="s">
        <v>332</v>
      </c>
      <c r="B65" t="str">
        <f>IFERROR(VLOOKUP(A65,scrape.log!D$159:I$844,2,FALSE),"")</f>
        <v>http://ultrafm868.jp/</v>
      </c>
      <c r="C65" t="str">
        <f>VLOOKUP(A65,scrape.log!D:I,3,FALSE)</f>
        <v>東北</v>
      </c>
      <c r="D65" t="str">
        <f>VLOOKUP(A65,scrape.log!D:I,4,FALSE)</f>
        <v>福島県</v>
      </c>
      <c r="E65" t="str">
        <f>VLOOKUP(A65,scrape.log!D:I,5,FALSE)</f>
        <v>須賀川市</v>
      </c>
      <c r="F65">
        <f>VLOOKUP(A65,scrape.log!D:I,6,FALSE)</f>
        <v>72079</v>
      </c>
      <c r="G65" t="str">
        <f>IFERROR(VLOOKUP(G$1&amp;$A65,scrape.log!$A:$G,2,FALSE), "")</f>
        <v/>
      </c>
      <c r="H65" t="str">
        <f>IFERROR(VLOOKUP(H$1&amp;$A65,scrape.log!$A:$G,2,FALSE), "")</f>
        <v/>
      </c>
      <c r="I65" t="b">
        <f>IFERROR(VLOOKUP(I$1&amp;$A65,scrape.log!$A:$G,2,FALSE), "")</f>
        <v>1</v>
      </c>
      <c r="J65" t="str">
        <f>IFERROR(VLOOKUP(J$1&amp;$A65,scrape.log!$A:$G,2,FALSE), "")</f>
        <v/>
      </c>
      <c r="K65" t="str">
        <f>IFERROR(VLOOKUP($A65,scrape.err!$B:$D,3,FALSE), "")</f>
        <v/>
      </c>
      <c r="L65" t="str">
        <f t="shared" si="0"/>
        <v>|福島県（須賀川市）|[ウルトラFM](http://ultrafm868.jp/)|-|-|○|-|</v>
      </c>
    </row>
    <row r="66" spans="1:12">
      <c r="A66" t="s">
        <v>336</v>
      </c>
      <c r="B66" t="str">
        <f>IFERROR(VLOOKUP(A66,scrape.log!D$159:I$844,2,FALSE),"")</f>
        <v>http://www.fm-kitakata.co.jp/</v>
      </c>
      <c r="C66" t="str">
        <f>VLOOKUP(A66,scrape.log!D:I,3,FALSE)</f>
        <v>東北</v>
      </c>
      <c r="D66" t="str">
        <f>VLOOKUP(A66,scrape.log!D:I,4,FALSE)</f>
        <v>福島県</v>
      </c>
      <c r="E66" t="str">
        <f>VLOOKUP(A66,scrape.log!D:I,5,FALSE)</f>
        <v>喜多方市</v>
      </c>
      <c r="F66">
        <f>VLOOKUP(A66,scrape.log!D:I,6,FALSE)</f>
        <v>72087</v>
      </c>
      <c r="G66" t="str">
        <f>IFERROR(VLOOKUP(G$1&amp;$A66,scrape.log!$A:$G,2,FALSE), "")</f>
        <v/>
      </c>
      <c r="H66" t="str">
        <f>IFERROR(VLOOKUP(H$1&amp;$A66,scrape.log!$A:$G,2,FALSE), "")</f>
        <v/>
      </c>
      <c r="I66" t="b">
        <f>IFERROR(VLOOKUP(I$1&amp;$A66,scrape.log!$A:$G,2,FALSE), "")</f>
        <v>1</v>
      </c>
      <c r="J66" t="str">
        <f>IFERROR(VLOOKUP(J$1&amp;$A66,scrape.log!$A:$G,2,FALSE), "")</f>
        <v/>
      </c>
      <c r="K66" t="str">
        <f>IFERROR(VLOOKUP($A66,scrape.err!$B:$D,3,FALSE), "")</f>
        <v/>
      </c>
      <c r="L66" t="str">
        <f t="shared" si="0"/>
        <v>|福島県（喜多方市）|[エフエムきたかた](http://www.fm-kitakata.co.jp/)|-|-|○|-|</v>
      </c>
    </row>
    <row r="67" spans="1:12">
      <c r="A67" t="s">
        <v>144</v>
      </c>
      <c r="B67" t="str">
        <f>IFERROR(VLOOKUP(A67,scrape.log!D$159:I$844,2,FALSE),"")</f>
        <v>http://minamisomasaigaifm.hostei.com/index.html</v>
      </c>
      <c r="C67" t="str">
        <f>VLOOKUP(A67,scrape.log!D:I,3,FALSE)</f>
        <v>東北</v>
      </c>
      <c r="D67" t="str">
        <f>VLOOKUP(A67,scrape.log!D:I,4,FALSE)</f>
        <v>福島県</v>
      </c>
      <c r="E67" t="str">
        <f>VLOOKUP(A67,scrape.log!D:I,5,FALSE)</f>
        <v>南相馬市</v>
      </c>
      <c r="F67">
        <f>VLOOKUP(A67,scrape.log!D:I,6,FALSE)</f>
        <v>72125</v>
      </c>
      <c r="G67" t="str">
        <f>IFERROR(VLOOKUP(G$1&amp;$A67,scrape.log!$A:$G,2,FALSE), "")</f>
        <v/>
      </c>
      <c r="H67" t="str">
        <f>IFERROR(VLOOKUP(H$1&amp;$A67,scrape.log!$A:$G,2,FALSE), "")</f>
        <v/>
      </c>
      <c r="I67" t="str">
        <f>IFERROR(VLOOKUP(I$1&amp;$A67,scrape.log!$A:$G,2,FALSE), "")</f>
        <v/>
      </c>
      <c r="J67" t="b">
        <f>IFERROR(VLOOKUP(J$1&amp;$A67,scrape.log!$A:$G,2,FALSE), "")</f>
        <v>1</v>
      </c>
      <c r="K67" t="str">
        <f>IFERROR(VLOOKUP($A67,scrape.err!$B:$D,3,FALSE), "")</f>
        <v/>
      </c>
      <c r="L67" t="str">
        <f t="shared" ref="L67:L130" si="1">"|"&amp;IF(E67&lt;&gt;"n/a",D67&amp;"（"&amp;E67&amp;"）",D67)&amp;"|"&amp;IF(B67&lt;&gt;"","["&amp;A67&amp;"]("&amp;B67&amp;")",A67)&amp;"|"&amp;IF(G67&lt;&gt;"","○","-")&amp;"|"&amp;IF(H67&lt;&gt;"","○","-")&amp;"|"&amp;IF(I67&lt;&gt;"","○","-")&amp;"|"&amp;IF(OR(J67&lt;&gt;"",K67&lt;&gt;""),"○","-")&amp;"|"</f>
        <v>|福島県（南相馬市）|[南相馬ひばりエフエム](http://minamisomasaigaifm.hostei.com/index.html)|-|-|-|○|</v>
      </c>
    </row>
    <row r="68" spans="1:12">
      <c r="A68" t="s">
        <v>37</v>
      </c>
      <c r="B68" s="2" t="s">
        <v>134</v>
      </c>
      <c r="C68" t="str">
        <f>VLOOKUP(A68,scrape.log!D:I,3,FALSE)</f>
        <v>東北</v>
      </c>
      <c r="D68" t="str">
        <f>VLOOKUP(A68,scrape.log!D:I,4,FALSE)</f>
        <v>福島県</v>
      </c>
      <c r="E68" t="str">
        <f>VLOOKUP(A68,scrape.log!D:I,5,FALSE)</f>
        <v>本宮市</v>
      </c>
      <c r="F68">
        <f>VLOOKUP(A68,scrape.log!D:I,6,FALSE)</f>
        <v>72141</v>
      </c>
      <c r="G68" t="b">
        <f>IFERROR(VLOOKUP(G$1&amp;$A68,scrape.log!$A:$G,2,FALSE), "")</f>
        <v>1</v>
      </c>
      <c r="H68" t="str">
        <f>IFERROR(VLOOKUP(H$1&amp;$A68,scrape.log!$A:$G,2,FALSE), "")</f>
        <v/>
      </c>
      <c r="I68" t="str">
        <f>IFERROR(VLOOKUP(I$1&amp;$A68,scrape.log!$A:$G,2,FALSE), "")</f>
        <v/>
      </c>
      <c r="J68" s="2" t="b">
        <v>0</v>
      </c>
      <c r="K68" t="str">
        <f>IFERROR(VLOOKUP($A68,scrape.err!$B:$D,3,FALSE), "")</f>
        <v/>
      </c>
      <c r="L68" t="str">
        <f t="shared" si="1"/>
        <v>|福島県（本宮市）|[FM Mot.com](http://www.fm-mot.com/)|○|-|-|○|</v>
      </c>
    </row>
    <row r="69" spans="1:12">
      <c r="A69" s="1" t="s">
        <v>133</v>
      </c>
      <c r="B69" s="1" t="str">
        <f>IFERROR(VLOOKUP(A69,scrape.log!D$159:I$844,2,FALSE),"")</f>
        <v>http://www.fm-mot.com/</v>
      </c>
      <c r="C69" s="1" t="str">
        <f>VLOOKUP(A69,scrape.log!D:I,3,FALSE)</f>
        <v>東北</v>
      </c>
      <c r="D69" s="1" t="str">
        <f>VLOOKUP(A69,scrape.log!D:I,4,FALSE)</f>
        <v>福島県</v>
      </c>
      <c r="E69" s="1" t="str">
        <f>VLOOKUP(A69,scrape.log!D:I,5,FALSE)</f>
        <v>本宮市</v>
      </c>
      <c r="F69" s="1">
        <f>VLOOKUP(A69,scrape.log!D:I,6,FALSE)</f>
        <v>72141</v>
      </c>
      <c r="G69" s="1" t="str">
        <f>IFERROR(VLOOKUP(G$1&amp;$A69,scrape.log!$A:$G,2,FALSE), "")</f>
        <v/>
      </c>
      <c r="H69" s="1" t="str">
        <f>IFERROR(VLOOKUP(H$1&amp;$A69,scrape.log!$A:$G,2,FALSE), "")</f>
        <v/>
      </c>
      <c r="I69" s="1" t="str">
        <f>IFERROR(VLOOKUP(I$1&amp;$A69,scrape.log!$A:$G,2,FALSE), "")</f>
        <v/>
      </c>
      <c r="J69" s="1" t="b">
        <f>IFERROR(VLOOKUP(J$1&amp;$A69,scrape.log!$A:$G,2,FALSE), "")</f>
        <v>1</v>
      </c>
      <c r="K69" s="1" t="str">
        <f>IFERROR(VLOOKUP($A69,scrape.err!$B:$D,3,FALSE), "")</f>
        <v/>
      </c>
      <c r="L69" s="1" t="str">
        <f t="shared" si="1"/>
        <v>|福島県（本宮市）|[エフエム モットコム](http://www.fm-mot.com/)|-|-|-|○|</v>
      </c>
    </row>
    <row r="70" spans="1:12">
      <c r="A70" t="s">
        <v>802</v>
      </c>
      <c r="B70" t="str">
        <f>IFERROR(VLOOKUP(A70,scrape.log!D$159:I$844,2,FALSE),"")</f>
        <v>http://www.gurutto-koriyama.com/detail/index_213.html</v>
      </c>
      <c r="C70" t="str">
        <f>VLOOKUP(A70,scrape.log!D:I,3,FALSE)</f>
        <v>東北</v>
      </c>
      <c r="D70" t="str">
        <f>VLOOKUP(A70,scrape.log!D:I,4,FALSE)</f>
        <v>福島県</v>
      </c>
      <c r="E70" t="str">
        <f>VLOOKUP(A70,scrape.log!D:I,5,FALSE)</f>
        <v>富岡町</v>
      </c>
      <c r="F70">
        <f>VLOOKUP(A70,scrape.log!D:I,6,FALSE)</f>
        <v>75434</v>
      </c>
      <c r="G70" t="str">
        <f>IFERROR(VLOOKUP(G$1&amp;$A70,scrape.log!$A:$G,2,FALSE), "")</f>
        <v/>
      </c>
      <c r="H70" t="str">
        <f>IFERROR(VLOOKUP(H$1&amp;$A70,scrape.log!$A:$G,2,FALSE), "")</f>
        <v/>
      </c>
      <c r="I70" t="str">
        <f>IFERROR(VLOOKUP(I$1&amp;$A70,scrape.log!$A:$G,2,FALSE), "")</f>
        <v/>
      </c>
      <c r="J70" t="b">
        <f>IFERROR(VLOOKUP(J$1&amp;$A70,scrape.log!$A:$G,2,FALSE), "")</f>
        <v>1</v>
      </c>
      <c r="K70" t="str">
        <f>IFERROR(VLOOKUP($A70,scrape.err!$B:$D,3,FALSE), "")</f>
        <v/>
      </c>
      <c r="L70" t="str">
        <f t="shared" si="1"/>
        <v>|福島県（富岡町）|[富岡臨時災害FM局(おだがいさまFM)](http://www.gurutto-koriyama.com/detail/index_213.html)|-|-|-|○|</v>
      </c>
    </row>
    <row r="71" spans="1:12">
      <c r="A71" t="s">
        <v>342</v>
      </c>
      <c r="B71" t="str">
        <f>IFERROR(VLOOKUP(A71,scrape.log!D$159:I$844,2,FALSE),"")</f>
        <v>http://www.767fm.com/</v>
      </c>
      <c r="C71" t="str">
        <f>VLOOKUP(A71,scrape.log!D:I,3,FALSE)</f>
        <v>関東</v>
      </c>
      <c r="D71" t="str">
        <f>VLOOKUP(A71,scrape.log!D:I,4,FALSE)</f>
        <v>茨城県</v>
      </c>
      <c r="E71" t="str">
        <f>VLOOKUP(A71,scrape.log!D:I,5,FALSE)</f>
        <v>n/a</v>
      </c>
      <c r="F71">
        <f>VLOOKUP(A71,scrape.log!D:I,6,FALSE)</f>
        <v>80004</v>
      </c>
      <c r="G71" t="str">
        <f>IFERROR(VLOOKUP(G$1&amp;$A71,scrape.log!$A:$G,2,FALSE), "")</f>
        <v/>
      </c>
      <c r="H71" t="str">
        <f>IFERROR(VLOOKUP(H$1&amp;$A71,scrape.log!$A:$G,2,FALSE), "")</f>
        <v/>
      </c>
      <c r="I71" t="b">
        <f>IFERROR(VLOOKUP(I$1&amp;$A71,scrape.log!$A:$G,2,FALSE), "")</f>
        <v>1</v>
      </c>
      <c r="J71" t="str">
        <f>IFERROR(VLOOKUP(J$1&amp;$A71,scrape.log!$A:$G,2,FALSE), "")</f>
        <v/>
      </c>
      <c r="K71" t="str">
        <f>IFERROR(VLOOKUP($A71,scrape.err!$B:$D,3,FALSE), "")</f>
        <v/>
      </c>
      <c r="L71" t="str">
        <f t="shared" si="1"/>
        <v>|茨城県|[FMかしま](http://www.767fm.com/)|-|-|○|-|</v>
      </c>
    </row>
    <row r="72" spans="1:12">
      <c r="A72" t="s">
        <v>44</v>
      </c>
      <c r="B72" t="str">
        <f>IFERROR(VLOOKUP(A72,scrape.log!D$159:I$844,2,FALSE),"")</f>
        <v>http://www.fmpalulun.co.jp/</v>
      </c>
      <c r="C72" t="str">
        <f>VLOOKUP(A72,scrape.log!D:I,3,FALSE)</f>
        <v>関東</v>
      </c>
      <c r="D72" t="str">
        <f>VLOOKUP(A72,scrape.log!D:I,4,FALSE)</f>
        <v>茨城県</v>
      </c>
      <c r="E72" t="str">
        <f>VLOOKUP(A72,scrape.log!D:I,5,FALSE)</f>
        <v>水戸市</v>
      </c>
      <c r="F72">
        <f>VLOOKUP(A72,scrape.log!D:I,6,FALSE)</f>
        <v>82015</v>
      </c>
      <c r="G72" t="b">
        <f>IFERROR(VLOOKUP(G$1&amp;$A72,scrape.log!$A:$G,2,FALSE), "")</f>
        <v>1</v>
      </c>
      <c r="H72" t="str">
        <f>IFERROR(VLOOKUP(H$1&amp;$A72,scrape.log!$A:$G,2,FALSE), "")</f>
        <v/>
      </c>
      <c r="I72" t="str">
        <f>IFERROR(VLOOKUP(I$1&amp;$A72,scrape.log!$A:$G,2,FALSE), "")</f>
        <v/>
      </c>
      <c r="J72" t="b">
        <f>IFERROR(VLOOKUP(J$1&amp;$A72,scrape.log!$A:$G,2,FALSE), "")</f>
        <v>0</v>
      </c>
      <c r="K72" t="str">
        <f>IFERROR(VLOOKUP($A72,scrape.err!$B:$D,3,FALSE), "")</f>
        <v/>
      </c>
      <c r="L72" t="str">
        <f t="shared" si="1"/>
        <v>|茨城県（水戸市）|[FMぱるるん](http://www.fmpalulun.co.jp/)|○|-|-|○|</v>
      </c>
    </row>
    <row r="73" spans="1:12">
      <c r="A73" t="s">
        <v>41</v>
      </c>
      <c r="B73" t="str">
        <f>IFERROR(VLOOKUP(A73,scrape.log!D$159:I$844,2,FALSE),"")</f>
        <v>http://www.hfm.or.jp/</v>
      </c>
      <c r="C73" t="str">
        <f>VLOOKUP(A73,scrape.log!D:I,3,FALSE)</f>
        <v>関東</v>
      </c>
      <c r="D73" t="str">
        <f>VLOOKUP(A73,scrape.log!D:I,4,FALSE)</f>
        <v>茨城県</v>
      </c>
      <c r="E73" t="str">
        <f>VLOOKUP(A73,scrape.log!D:I,5,FALSE)</f>
        <v>日立市</v>
      </c>
      <c r="F73">
        <f>VLOOKUP(A73,scrape.log!D:I,6,FALSE)</f>
        <v>82023</v>
      </c>
      <c r="G73" t="b">
        <f>IFERROR(VLOOKUP(G$1&amp;$A73,scrape.log!$A:$G,2,FALSE), "")</f>
        <v>1</v>
      </c>
      <c r="H73" t="str">
        <f>IFERROR(VLOOKUP(H$1&amp;$A73,scrape.log!$A:$G,2,FALSE), "")</f>
        <v/>
      </c>
      <c r="I73" t="str">
        <f>IFERROR(VLOOKUP(I$1&amp;$A73,scrape.log!$A:$G,2,FALSE), "")</f>
        <v/>
      </c>
      <c r="J73" t="b">
        <f>IFERROR(VLOOKUP(J$1&amp;$A73,scrape.log!$A:$G,2,FALSE), "")</f>
        <v>0</v>
      </c>
      <c r="K73" t="str">
        <f>IFERROR(VLOOKUP($A73,scrape.err!$B:$D,3,FALSE), "")</f>
        <v/>
      </c>
      <c r="L73" t="str">
        <f t="shared" si="1"/>
        <v>|茨城県（日立市）|[FMひたち](http://www.hfm.or.jp/)|○|-|-|○|</v>
      </c>
    </row>
    <row r="74" spans="1:12">
      <c r="A74" t="s">
        <v>43</v>
      </c>
      <c r="B74" t="str">
        <f>IFERROR(VLOOKUP(A74,scrape.log!D$159:I$844,2,FALSE),"")</f>
        <v>http://www.t768.net</v>
      </c>
      <c r="C74" t="str">
        <f>VLOOKUP(A74,scrape.log!D:I,3,FALSE)</f>
        <v>関東</v>
      </c>
      <c r="D74" t="str">
        <f>VLOOKUP(A74,scrape.log!D:I,4,FALSE)</f>
        <v>茨城県</v>
      </c>
      <c r="E74" t="str">
        <f>VLOOKUP(A74,scrape.log!D:I,5,FALSE)</f>
        <v>高萩市</v>
      </c>
      <c r="F74">
        <f>VLOOKUP(A74,scrape.log!D:I,6,FALSE)</f>
        <v>82147</v>
      </c>
      <c r="G74" t="b">
        <f>IFERROR(VLOOKUP(G$1&amp;$A74,scrape.log!$A:$G,2,FALSE), "")</f>
        <v>1</v>
      </c>
      <c r="H74" t="str">
        <f>IFERROR(VLOOKUP(H$1&amp;$A74,scrape.log!$A:$G,2,FALSE), "")</f>
        <v/>
      </c>
      <c r="I74" t="str">
        <f>IFERROR(VLOOKUP(I$1&amp;$A74,scrape.log!$A:$G,2,FALSE), "")</f>
        <v/>
      </c>
      <c r="J74" t="b">
        <f>IFERROR(VLOOKUP(J$1&amp;$A74,scrape.log!$A:$G,2,FALSE), "")</f>
        <v>0</v>
      </c>
      <c r="K74" t="str">
        <f>IFERROR(VLOOKUP($A74,scrape.err!$B:$D,3,FALSE), "")</f>
        <v/>
      </c>
      <c r="L74" t="str">
        <f t="shared" si="1"/>
        <v>|茨城県（高萩市）|[たかはぎFM](http://www.t768.net)|○|-|-|○|</v>
      </c>
    </row>
    <row r="75" spans="1:12">
      <c r="A75" t="s">
        <v>158</v>
      </c>
      <c r="B75" t="str">
        <f>IFERROR(VLOOKUP(A75,scrape.log!D$159:I$844,2,FALSE),"")</f>
        <v>http://fmuu.jp/</v>
      </c>
      <c r="C75" t="str">
        <f>VLOOKUP(A75,scrape.log!D:I,3,FALSE)</f>
        <v>関東</v>
      </c>
      <c r="D75" t="str">
        <f>VLOOKUP(A75,scrape.log!D:I,4,FALSE)</f>
        <v>茨城県</v>
      </c>
      <c r="E75" t="str">
        <f>VLOOKUP(A75,scrape.log!D:I,5,FALSE)</f>
        <v>牛久市</v>
      </c>
      <c r="F75">
        <f>VLOOKUP(A75,scrape.log!D:I,6,FALSE)</f>
        <v>82198</v>
      </c>
      <c r="G75" t="str">
        <f>IFERROR(VLOOKUP(G$1&amp;$A75,scrape.log!$A:$G,2,FALSE), "")</f>
        <v/>
      </c>
      <c r="H75" t="str">
        <f>IFERROR(VLOOKUP(H$1&amp;$A75,scrape.log!$A:$G,2,FALSE), "")</f>
        <v/>
      </c>
      <c r="I75" t="str">
        <f>IFERROR(VLOOKUP(I$1&amp;$A75,scrape.log!$A:$G,2,FALSE), "")</f>
        <v/>
      </c>
      <c r="J75" t="b">
        <f>IFERROR(VLOOKUP(J$1&amp;$A75,scrape.log!$A:$G,2,FALSE), "")</f>
        <v>1</v>
      </c>
      <c r="K75" t="str">
        <f>IFERROR(VLOOKUP($A75,scrape.err!$B:$D,3,FALSE), "")</f>
        <v/>
      </c>
      <c r="L75" t="str">
        <f t="shared" si="1"/>
        <v>|茨城県（牛久市）|[FM-UU](http://fmuu.jp/)|-|-|-|○|</v>
      </c>
    </row>
    <row r="76" spans="1:12">
      <c r="A76" t="s">
        <v>45</v>
      </c>
      <c r="B76" s="2" t="str">
        <f>IFERROR(VLOOKUP(A76,scrape.log!D$159:I$844,2,FALSE),"")</f>
        <v/>
      </c>
      <c r="C76" t="str">
        <f>VLOOKUP(A76,scrape.log!D:I,3,FALSE)</f>
        <v>関東</v>
      </c>
      <c r="D76" t="str">
        <f>VLOOKUP(A76,scrape.log!D:I,4,FALSE)</f>
        <v>茨城県</v>
      </c>
      <c r="E76" t="str">
        <f>VLOOKUP(A76,scrape.log!D:I,5,FALSE)</f>
        <v>牛久市</v>
      </c>
      <c r="F76">
        <f>VLOOKUP(A76,scrape.log!D:I,6,FALSE)</f>
        <v>82198</v>
      </c>
      <c r="G76" t="b">
        <f>IFERROR(VLOOKUP(G$1&amp;$A76,scrape.log!$A:$G,2,FALSE), "")</f>
        <v>1</v>
      </c>
      <c r="H76" t="str">
        <f>IFERROR(VLOOKUP(H$1&amp;$A76,scrape.log!$A:$G,2,FALSE), "")</f>
        <v/>
      </c>
      <c r="I76" t="str">
        <f>IFERROR(VLOOKUP(I$1&amp;$A76,scrape.log!$A:$G,2,FALSE), "")</f>
        <v/>
      </c>
      <c r="J76" t="str">
        <f>IFERROR(VLOOKUP(J$1&amp;$A76,scrape.log!$A:$G,2,FALSE), "")</f>
        <v/>
      </c>
      <c r="K76" t="str">
        <f>IFERROR(VLOOKUP($A76,scrape.err!$B:$D,3,FALSE), "")</f>
        <v/>
      </c>
      <c r="L76" t="str">
        <f t="shared" si="1"/>
        <v>|茨城県（牛久市）|FMうしくうれしく放送|○|-|-|-|</v>
      </c>
    </row>
    <row r="77" spans="1:12">
      <c r="A77" t="s">
        <v>165</v>
      </c>
      <c r="B77" t="str">
        <f>IFERROR(VLOOKUP(A77,scrape.log!D$159:I$844,2,FALSE),"")</f>
        <v>http://radio-tsukuba.net</v>
      </c>
      <c r="C77" t="str">
        <f>VLOOKUP(A77,scrape.log!D:I,3,FALSE)</f>
        <v>関東</v>
      </c>
      <c r="D77" t="str">
        <f>VLOOKUP(A77,scrape.log!D:I,4,FALSE)</f>
        <v>茨城県</v>
      </c>
      <c r="E77" t="str">
        <f>VLOOKUP(A77,scrape.log!D:I,5,FALSE)</f>
        <v>つくば市</v>
      </c>
      <c r="F77">
        <f>VLOOKUP(A77,scrape.log!D:I,6,FALSE)</f>
        <v>82201</v>
      </c>
      <c r="G77" t="str">
        <f>IFERROR(VLOOKUP(G$1&amp;$A77,scrape.log!$A:$G,2,FALSE), "")</f>
        <v/>
      </c>
      <c r="H77" t="str">
        <f>IFERROR(VLOOKUP(H$1&amp;$A77,scrape.log!$A:$G,2,FALSE), "")</f>
        <v/>
      </c>
      <c r="I77" t="str">
        <f>IFERROR(VLOOKUP(I$1&amp;$A77,scrape.log!$A:$G,2,FALSE), "")</f>
        <v/>
      </c>
      <c r="J77" t="b">
        <f>IFERROR(VLOOKUP(J$1&amp;$A77,scrape.log!$A:$G,2,FALSE), "")</f>
        <v>1</v>
      </c>
      <c r="K77" t="str">
        <f>IFERROR(VLOOKUP($A77,scrape.err!$B:$D,3,FALSE), "")</f>
        <v/>
      </c>
      <c r="L77" t="str">
        <f t="shared" si="1"/>
        <v>|茨城県（つくば市）|[ラヂオつくば](http://radio-tsukuba.net)|-|-|-|○|</v>
      </c>
    </row>
    <row r="78" spans="1:12">
      <c r="A78" t="s">
        <v>340</v>
      </c>
      <c r="B78" t="str">
        <f>IFERROR(VLOOKUP(A78,scrape.log!D$159:I$844,2,FALSE),"")</f>
        <v>http://www.fmdaigo775.jp/</v>
      </c>
      <c r="C78" t="str">
        <f>VLOOKUP(A78,scrape.log!D:I,3,FALSE)</f>
        <v>関東</v>
      </c>
      <c r="D78" t="str">
        <f>VLOOKUP(A78,scrape.log!D:I,4,FALSE)</f>
        <v>茨城県</v>
      </c>
      <c r="E78" t="str">
        <f>VLOOKUP(A78,scrape.log!D:I,5,FALSE)</f>
        <v>大子町</v>
      </c>
      <c r="F78">
        <f>VLOOKUP(A78,scrape.log!D:I,6,FALSE)</f>
        <v>83640</v>
      </c>
      <c r="G78" t="str">
        <f>IFERROR(VLOOKUP(G$1&amp;$A78,scrape.log!$A:$G,2,FALSE), "")</f>
        <v/>
      </c>
      <c r="H78" t="str">
        <f>IFERROR(VLOOKUP(H$1&amp;$A78,scrape.log!$A:$G,2,FALSE), "")</f>
        <v/>
      </c>
      <c r="I78" t="b">
        <f>IFERROR(VLOOKUP(I$1&amp;$A78,scrape.log!$A:$G,2,FALSE), "")</f>
        <v>1</v>
      </c>
      <c r="J78" t="str">
        <f>IFERROR(VLOOKUP(J$1&amp;$A78,scrape.log!$A:$G,2,FALSE), "")</f>
        <v/>
      </c>
      <c r="K78" t="str">
        <f>IFERROR(VLOOKUP($A78,scrape.err!$B:$D,3,FALSE), "")</f>
        <v/>
      </c>
      <c r="L78" t="str">
        <f t="shared" si="1"/>
        <v>|茨城県（大子町）|[FMだいご](http://www.fmdaigo775.jp/)|-|-|○|-|</v>
      </c>
    </row>
    <row r="79" spans="1:12">
      <c r="A79" t="s">
        <v>246</v>
      </c>
      <c r="B79" s="2" t="str">
        <f>IFERROR(VLOOKUP(A79,scrape.log!D$159:I$844,2,FALSE),"")</f>
        <v/>
      </c>
      <c r="C79" t="str">
        <f>VLOOKUP(A79,scrape.log!D:I,3,FALSE)</f>
        <v>関東</v>
      </c>
      <c r="D79" t="str">
        <f>VLOOKUP(A79,scrape.log!D:I,4,FALSE)</f>
        <v>栃木県</v>
      </c>
      <c r="E79" t="str">
        <f>VLOOKUP(A79,scrape.log!D:I,5,FALSE)</f>
        <v>宇都宮市</v>
      </c>
      <c r="F79">
        <f>VLOOKUP(A79,scrape.log!D:I,6,FALSE)</f>
        <v>92011</v>
      </c>
      <c r="G79" t="str">
        <f>IFERROR(VLOOKUP(G$1&amp;$A79,scrape.log!$A:$G,2,FALSE), "")</f>
        <v/>
      </c>
      <c r="H79" t="b">
        <f>IFERROR(VLOOKUP(H$1&amp;$A79,scrape.log!$A:$G,2,FALSE), "")</f>
        <v>1</v>
      </c>
      <c r="I79" t="str">
        <f>IFERROR(VLOOKUP(I$1&amp;$A79,scrape.log!$A:$G,2,FALSE), "")</f>
        <v/>
      </c>
      <c r="J79" t="str">
        <f>IFERROR(VLOOKUP(J$1&amp;$A79,scrape.log!$A:$G,2,FALSE), "")</f>
        <v/>
      </c>
      <c r="K79" t="str">
        <f>IFERROR(VLOOKUP($A79,scrape.err!$B:$D,3,FALSE), "")</f>
        <v/>
      </c>
      <c r="L79" t="str">
        <f t="shared" si="1"/>
        <v>|栃木県（宇都宮市）|ミヤラジ|-|○|-|-|</v>
      </c>
    </row>
    <row r="80" spans="1:12">
      <c r="A80" t="s">
        <v>250</v>
      </c>
      <c r="B80" s="2" t="str">
        <f>IFERROR(VLOOKUP(A80,scrape.log!D$159:I$844,2,FALSE),"")</f>
        <v/>
      </c>
      <c r="C80" t="str">
        <f>VLOOKUP(A80,scrape.log!D:I,3,FALSE)</f>
        <v>関東</v>
      </c>
      <c r="D80" t="str">
        <f>VLOOKUP(A80,scrape.log!D:I,4,FALSE)</f>
        <v>栃木県</v>
      </c>
      <c r="E80" t="str">
        <f>VLOOKUP(A80,scrape.log!D:I,5,FALSE)</f>
        <v>栃木市</v>
      </c>
      <c r="F80">
        <f>VLOOKUP(A80,scrape.log!D:I,6,FALSE)</f>
        <v>92037</v>
      </c>
      <c r="G80" t="str">
        <f>IFERROR(VLOOKUP(G$1&amp;$A80,scrape.log!$A:$G,2,FALSE), "")</f>
        <v/>
      </c>
      <c r="H80" t="b">
        <f>IFERROR(VLOOKUP(H$1&amp;$A80,scrape.log!$A:$G,2,FALSE), "")</f>
        <v>1</v>
      </c>
      <c r="I80" t="str">
        <f>IFERROR(VLOOKUP(I$1&amp;$A80,scrape.log!$A:$G,2,FALSE), "")</f>
        <v/>
      </c>
      <c r="J80" t="str">
        <f>IFERROR(VLOOKUP(J$1&amp;$A80,scrape.log!$A:$G,2,FALSE), "")</f>
        <v/>
      </c>
      <c r="K80" t="str">
        <f>IFERROR(VLOOKUP($A80,scrape.err!$B:$D,3,FALSE), "")</f>
        <v/>
      </c>
      <c r="L80" t="str">
        <f t="shared" si="1"/>
        <v>|栃木県（栃木市）|FMくらら857|-|○|-|-|</v>
      </c>
    </row>
    <row r="81" spans="1:12">
      <c r="A81" t="s">
        <v>251</v>
      </c>
      <c r="B81" s="2" t="str">
        <f>IFERROR(VLOOKUP(A81,scrape.log!D$159:I$844,2,FALSE),"")</f>
        <v/>
      </c>
      <c r="C81" t="str">
        <f>VLOOKUP(A81,scrape.log!D:I,3,FALSE)</f>
        <v>関東</v>
      </c>
      <c r="D81" t="str">
        <f>VLOOKUP(A81,scrape.log!D:I,4,FALSE)</f>
        <v>栃木県</v>
      </c>
      <c r="E81" t="str">
        <f>VLOOKUP(A81,scrape.log!D:I,5,FALSE)</f>
        <v>小山市</v>
      </c>
      <c r="F81">
        <f>VLOOKUP(A81,scrape.log!D:I,6,FALSE)</f>
        <v>92088</v>
      </c>
      <c r="G81" t="str">
        <f>IFERROR(VLOOKUP(G$1&amp;$A81,scrape.log!$A:$G,2,FALSE), "")</f>
        <v/>
      </c>
      <c r="H81" t="b">
        <f>IFERROR(VLOOKUP(H$1&amp;$A81,scrape.log!$A:$G,2,FALSE), "")</f>
        <v>1</v>
      </c>
      <c r="I81" t="str">
        <f>IFERROR(VLOOKUP(I$1&amp;$A81,scrape.log!$A:$G,2,FALSE), "")</f>
        <v/>
      </c>
      <c r="J81" t="str">
        <f>IFERROR(VLOOKUP(J$1&amp;$A81,scrape.log!$A:$G,2,FALSE), "")</f>
        <v/>
      </c>
      <c r="K81" t="str">
        <f>IFERROR(VLOOKUP($A81,scrape.err!$B:$D,3,FALSE), "")</f>
        <v/>
      </c>
      <c r="L81" t="str">
        <f t="shared" si="1"/>
        <v>|栃木県（小山市）|おーラジ|-|○|-|-|</v>
      </c>
    </row>
    <row r="82" spans="1:12">
      <c r="A82" t="s">
        <v>248</v>
      </c>
      <c r="B82" s="2" t="str">
        <f>IFERROR(VLOOKUP(A82,scrape.log!D$159:I$844,2,FALSE),"")</f>
        <v/>
      </c>
      <c r="C82" t="str">
        <f>VLOOKUP(A82,scrape.log!D:I,3,FALSE)</f>
        <v>関東</v>
      </c>
      <c r="D82" t="str">
        <f>VLOOKUP(A82,scrape.log!D:I,4,FALSE)</f>
        <v>栃木県</v>
      </c>
      <c r="E82" t="str">
        <f>VLOOKUP(A82,scrape.log!D:I,5,FALSE)</f>
        <v>真岡市</v>
      </c>
      <c r="F82">
        <f>VLOOKUP(A82,scrape.log!D:I,6,FALSE)</f>
        <v>92096</v>
      </c>
      <c r="G82" t="str">
        <f>IFERROR(VLOOKUP(G$1&amp;$A82,scrape.log!$A:$G,2,FALSE), "")</f>
        <v/>
      </c>
      <c r="H82" t="b">
        <f>IFERROR(VLOOKUP(H$1&amp;$A82,scrape.log!$A:$G,2,FALSE), "")</f>
        <v>1</v>
      </c>
      <c r="I82" t="str">
        <f>IFERROR(VLOOKUP(I$1&amp;$A82,scrape.log!$A:$G,2,FALSE), "")</f>
        <v/>
      </c>
      <c r="J82" t="str">
        <f>IFERROR(VLOOKUP(J$1&amp;$A82,scrape.log!$A:$G,2,FALSE), "")</f>
        <v/>
      </c>
      <c r="K82" t="str">
        <f>IFERROR(VLOOKUP($A82,scrape.err!$B:$D,3,FALSE), "")</f>
        <v/>
      </c>
      <c r="L82" t="str">
        <f t="shared" si="1"/>
        <v>|栃木県（真岡市）|FMもおか|-|○|-|-|</v>
      </c>
    </row>
    <row r="83" spans="1:12">
      <c r="A83" t="s">
        <v>249</v>
      </c>
      <c r="B83" s="2" t="str">
        <f>IFERROR(VLOOKUP(A83,scrape.log!D$159:I$844,2,FALSE),"")</f>
        <v/>
      </c>
      <c r="C83" t="str">
        <f>VLOOKUP(A83,scrape.log!D:I,3,FALSE)</f>
        <v>関東</v>
      </c>
      <c r="D83" t="str">
        <f>VLOOKUP(A83,scrape.log!D:I,4,FALSE)</f>
        <v>栃木県</v>
      </c>
      <c r="E83" t="str">
        <f>VLOOKUP(A83,scrape.log!D:I,5,FALSE)</f>
        <v>下野市</v>
      </c>
      <c r="F83">
        <f>VLOOKUP(A83,scrape.log!D:I,6,FALSE)</f>
        <v>92169</v>
      </c>
      <c r="G83" t="str">
        <f>IFERROR(VLOOKUP(G$1&amp;$A83,scrape.log!$A:$G,2,FALSE), "")</f>
        <v/>
      </c>
      <c r="H83" t="b">
        <f>IFERROR(VLOOKUP(H$1&amp;$A83,scrape.log!$A:$G,2,FALSE), "")</f>
        <v>1</v>
      </c>
      <c r="I83" t="str">
        <f>IFERROR(VLOOKUP(I$1&amp;$A83,scrape.log!$A:$G,2,FALSE), "")</f>
        <v/>
      </c>
      <c r="J83" t="str">
        <f>IFERROR(VLOOKUP(J$1&amp;$A83,scrape.log!$A:$G,2,FALSE), "")</f>
        <v/>
      </c>
      <c r="K83" t="str">
        <f>IFERROR(VLOOKUP($A83,scrape.err!$B:$D,3,FALSE), "")</f>
        <v/>
      </c>
      <c r="L83" t="str">
        <f t="shared" si="1"/>
        <v>|栃木県（下野市）|FMゆうがお|-|○|-|-|</v>
      </c>
    </row>
    <row r="84" spans="1:12">
      <c r="A84" t="s">
        <v>348</v>
      </c>
      <c r="B84" t="str">
        <f>IFERROR(VLOOKUP(A84,scrape.log!D$159:I$844,2,FALSE),"")</f>
        <v>http://www.fm-oze.co.jp/</v>
      </c>
      <c r="C84" t="str">
        <f>VLOOKUP(A84,scrape.log!D:I,3,FALSE)</f>
        <v>関東</v>
      </c>
      <c r="D84" t="str">
        <f>VLOOKUP(A84,scrape.log!D:I,4,FALSE)</f>
        <v>群馬県</v>
      </c>
      <c r="E84" t="str">
        <f>VLOOKUP(A84,scrape.log!D:I,5,FALSE)</f>
        <v>n/a</v>
      </c>
      <c r="F84">
        <f>VLOOKUP(A84,scrape.log!D:I,6,FALSE)</f>
        <v>100005</v>
      </c>
      <c r="G84" t="str">
        <f>IFERROR(VLOOKUP(G$1&amp;$A84,scrape.log!$A:$G,2,FALSE), "")</f>
        <v/>
      </c>
      <c r="H84" t="str">
        <f>IFERROR(VLOOKUP(H$1&amp;$A84,scrape.log!$A:$G,2,FALSE), "")</f>
        <v/>
      </c>
      <c r="I84" t="b">
        <f>IFERROR(VLOOKUP(I$1&amp;$A84,scrape.log!$A:$G,2,FALSE), "")</f>
        <v>1</v>
      </c>
      <c r="J84" t="str">
        <f>IFERROR(VLOOKUP(J$1&amp;$A84,scrape.log!$A:$G,2,FALSE), "")</f>
        <v/>
      </c>
      <c r="K84" t="str">
        <f>IFERROR(VLOOKUP($A84,scrape.err!$B:$D,3,FALSE), "")</f>
        <v/>
      </c>
      <c r="L84" t="str">
        <f t="shared" si="1"/>
        <v>|群馬県|[FM OZE](http://www.fm-oze.co.jp/)|-|-|○|-|</v>
      </c>
    </row>
    <row r="85" spans="1:12">
      <c r="A85" t="s">
        <v>346</v>
      </c>
      <c r="B85" t="str">
        <f>IFERROR(VLOOKUP(A85,scrape.log!D$159:I$844,2,FALSE),"")</f>
        <v>http://www.fmtaro.co.jp/</v>
      </c>
      <c r="C85" t="str">
        <f>VLOOKUP(A85,scrape.log!D:I,3,FALSE)</f>
        <v>関東</v>
      </c>
      <c r="D85" t="str">
        <f>VLOOKUP(A85,scrape.log!D:I,4,FALSE)</f>
        <v>群馬県</v>
      </c>
      <c r="E85" t="str">
        <f>VLOOKUP(A85,scrape.log!D:I,5,FALSE)</f>
        <v>n/a</v>
      </c>
      <c r="F85">
        <f>VLOOKUP(A85,scrape.log!D:I,6,FALSE)</f>
        <v>100005</v>
      </c>
      <c r="G85" t="str">
        <f>IFERROR(VLOOKUP(G$1&amp;$A85,scrape.log!$A:$G,2,FALSE), "")</f>
        <v/>
      </c>
      <c r="H85" t="str">
        <f>IFERROR(VLOOKUP(H$1&amp;$A85,scrape.log!$A:$G,2,FALSE), "")</f>
        <v/>
      </c>
      <c r="I85" t="b">
        <f>IFERROR(VLOOKUP(I$1&amp;$A85,scrape.log!$A:$G,2,FALSE), "")</f>
        <v>1</v>
      </c>
      <c r="J85" t="str">
        <f>IFERROR(VLOOKUP(J$1&amp;$A85,scrape.log!$A:$G,2,FALSE), "")</f>
        <v/>
      </c>
      <c r="K85" t="str">
        <f>IFERROR(VLOOKUP($A85,scrape.err!$B:$D,3,FALSE), "")</f>
        <v/>
      </c>
      <c r="L85" t="str">
        <f t="shared" si="1"/>
        <v>|群馬県|[エフエム太郎](http://www.fmtaro.co.jp/)|-|-|○|-|</v>
      </c>
    </row>
    <row r="86" spans="1:12">
      <c r="A86" t="s">
        <v>344</v>
      </c>
      <c r="B86" t="str">
        <f>IFERROR(VLOOKUP(A86,scrape.log!D$159:I$844,2,FALSE),"")</f>
        <v>http://www.takasaki.fm/</v>
      </c>
      <c r="C86" t="str">
        <f>VLOOKUP(A86,scrape.log!D:I,3,FALSE)</f>
        <v>関東</v>
      </c>
      <c r="D86" t="str">
        <f>VLOOKUP(A86,scrape.log!D:I,4,FALSE)</f>
        <v>群馬県</v>
      </c>
      <c r="E86" t="str">
        <f>VLOOKUP(A86,scrape.log!D:I,5,FALSE)</f>
        <v>n/a</v>
      </c>
      <c r="F86">
        <f>VLOOKUP(A86,scrape.log!D:I,6,FALSE)</f>
        <v>100005</v>
      </c>
      <c r="G86" t="str">
        <f>IFERROR(VLOOKUP(G$1&amp;$A86,scrape.log!$A:$G,2,FALSE), "")</f>
        <v/>
      </c>
      <c r="H86" t="str">
        <f>IFERROR(VLOOKUP(H$1&amp;$A86,scrape.log!$A:$G,2,FALSE), "")</f>
        <v/>
      </c>
      <c r="I86" t="b">
        <f>IFERROR(VLOOKUP(I$1&amp;$A86,scrape.log!$A:$G,2,FALSE), "")</f>
        <v>1</v>
      </c>
      <c r="J86" t="str">
        <f>IFERROR(VLOOKUP(J$1&amp;$A86,scrape.log!$A:$G,2,FALSE), "")</f>
        <v/>
      </c>
      <c r="K86" t="str">
        <f>IFERROR(VLOOKUP($A86,scrape.err!$B:$D,3,FALSE), "")</f>
        <v/>
      </c>
      <c r="L86" t="str">
        <f t="shared" si="1"/>
        <v>|群馬県|[ラジオ高崎](http://www.takasaki.fm/)|-|-|○|-|</v>
      </c>
    </row>
    <row r="87" spans="1:12">
      <c r="A87" t="s">
        <v>46</v>
      </c>
      <c r="B87" s="2" t="str">
        <f>IFERROR(VLOOKUP(A87,scrape.log!D$159:I$844,2,FALSE),"")</f>
        <v/>
      </c>
      <c r="C87" t="str">
        <f>VLOOKUP(A87,scrape.log!D:I,3,FALSE)</f>
        <v>関東</v>
      </c>
      <c r="D87" t="str">
        <f>VLOOKUP(A87,scrape.log!D:I,4,FALSE)</f>
        <v>群馬県</v>
      </c>
      <c r="E87" t="str">
        <f>VLOOKUP(A87,scrape.log!D:I,5,FALSE)</f>
        <v>前橋市</v>
      </c>
      <c r="F87">
        <f>VLOOKUP(A87,scrape.log!D:I,6,FALSE)</f>
        <v>102016</v>
      </c>
      <c r="G87" t="b">
        <f>IFERROR(VLOOKUP(G$1&amp;$A87,scrape.log!$A:$G,2,FALSE), "")</f>
        <v>1</v>
      </c>
      <c r="H87" t="str">
        <f>IFERROR(VLOOKUP(H$1&amp;$A87,scrape.log!$A:$G,2,FALSE), "")</f>
        <v/>
      </c>
      <c r="I87" t="str">
        <f>IFERROR(VLOOKUP(I$1&amp;$A87,scrape.log!$A:$G,2,FALSE), "")</f>
        <v/>
      </c>
      <c r="J87" t="str">
        <f>IFERROR(VLOOKUP(J$1&amp;$A87,scrape.log!$A:$G,2,FALSE), "")</f>
        <v/>
      </c>
      <c r="K87" t="str">
        <f>IFERROR(VLOOKUP($A87,scrape.err!$B:$D,3,FALSE), "")</f>
        <v/>
      </c>
      <c r="L87" t="str">
        <f t="shared" si="1"/>
        <v>|群馬県（前橋市）|まえばしCITYエフエム|○|-|-|-|</v>
      </c>
    </row>
    <row r="88" spans="1:12">
      <c r="A88" t="s">
        <v>252</v>
      </c>
      <c r="B88" s="2" t="str">
        <f>IFERROR(VLOOKUP(A88,scrape.log!D$159:I$844,2,FALSE),"")</f>
        <v/>
      </c>
      <c r="C88" t="str">
        <f>VLOOKUP(A88,scrape.log!D:I,3,FALSE)</f>
        <v>関東</v>
      </c>
      <c r="D88" t="str">
        <f>VLOOKUP(A88,scrape.log!D:I,4,FALSE)</f>
        <v>群馬県</v>
      </c>
      <c r="E88" t="str">
        <f>VLOOKUP(A88,scrape.log!D:I,5,FALSE)</f>
        <v>桐生市</v>
      </c>
      <c r="F88">
        <f>VLOOKUP(A88,scrape.log!D:I,6,FALSE)</f>
        <v>102032</v>
      </c>
      <c r="G88" t="str">
        <f>IFERROR(VLOOKUP(G$1&amp;$A88,scrape.log!$A:$G,2,FALSE), "")</f>
        <v/>
      </c>
      <c r="H88" t="b">
        <f>IFERROR(VLOOKUP(H$1&amp;$A88,scrape.log!$A:$G,2,FALSE), "")</f>
        <v>1</v>
      </c>
      <c r="I88" t="str">
        <f>IFERROR(VLOOKUP(I$1&amp;$A88,scrape.log!$A:$G,2,FALSE), "")</f>
        <v/>
      </c>
      <c r="J88" t="str">
        <f>IFERROR(VLOOKUP(J$1&amp;$A88,scrape.log!$A:$G,2,FALSE), "")</f>
        <v/>
      </c>
      <c r="K88" t="str">
        <f>IFERROR(VLOOKUP($A88,scrape.err!$B:$D,3,FALSE), "")</f>
        <v/>
      </c>
      <c r="L88" t="str">
        <f t="shared" si="1"/>
        <v>|群馬県（桐生市）|FM桐生|-|○|-|-|</v>
      </c>
    </row>
    <row r="89" spans="1:12">
      <c r="A89" t="s">
        <v>350</v>
      </c>
      <c r="B89" t="str">
        <f>IFERROR(VLOOKUP(A89,scrape.log!D$159:I$844,2,FALSE),"")</f>
        <v>http://www.fm773.co.jp/</v>
      </c>
      <c r="C89" t="str">
        <f>VLOOKUP(A89,scrape.log!D:I,3,FALSE)</f>
        <v>関東</v>
      </c>
      <c r="D89" t="str">
        <f>VLOOKUP(A89,scrape.log!D:I,4,FALSE)</f>
        <v>群馬県</v>
      </c>
      <c r="E89" t="str">
        <f>VLOOKUP(A89,scrape.log!D:I,5,FALSE)</f>
        <v>玉村町</v>
      </c>
      <c r="F89">
        <f>VLOOKUP(A89,scrape.log!D:I,6,FALSE)</f>
        <v>104647</v>
      </c>
      <c r="G89" t="str">
        <f>IFERROR(VLOOKUP(G$1&amp;$A89,scrape.log!$A:$G,2,FALSE), "")</f>
        <v/>
      </c>
      <c r="H89" t="str">
        <f>IFERROR(VLOOKUP(H$1&amp;$A89,scrape.log!$A:$G,2,FALSE), "")</f>
        <v/>
      </c>
      <c r="I89" t="b">
        <f>IFERROR(VLOOKUP(I$1&amp;$A89,scrape.log!$A:$G,2,FALSE), "")</f>
        <v>1</v>
      </c>
      <c r="J89" t="str">
        <f>IFERROR(VLOOKUP(J$1&amp;$A89,scrape.log!$A:$G,2,FALSE), "")</f>
        <v/>
      </c>
      <c r="K89" t="str">
        <f>IFERROR(VLOOKUP($A89,scrape.err!$B:$D,3,FALSE), "")</f>
        <v/>
      </c>
      <c r="L89" t="str">
        <f t="shared" si="1"/>
        <v>|群馬県（玉村町）|[ラヂオななみ](http://www.fm773.co.jp/)|-|-|○|-|</v>
      </c>
    </row>
    <row r="90" spans="1:12">
      <c r="A90" t="s">
        <v>352</v>
      </c>
      <c r="B90" t="str">
        <f>IFERROR(VLOOKUP(A90,scrape.log!D$159:I$844,2,FALSE),"")</f>
        <v>https://fmchappy.jp/</v>
      </c>
      <c r="C90" t="str">
        <f>VLOOKUP(A90,scrape.log!D:I,3,FALSE)</f>
        <v>関東</v>
      </c>
      <c r="D90" t="str">
        <f>VLOOKUP(A90,scrape.log!D:I,4,FALSE)</f>
        <v>埼玉県</v>
      </c>
      <c r="E90" t="str">
        <f>VLOOKUP(A90,scrape.log!D:I,5,FALSE)</f>
        <v>n/a</v>
      </c>
      <c r="F90">
        <f>VLOOKUP(A90,scrape.log!D:I,6,FALSE)</f>
        <v>110001</v>
      </c>
      <c r="G90" t="str">
        <f>IFERROR(VLOOKUP(G$1&amp;$A90,scrape.log!$A:$G,2,FALSE), "")</f>
        <v/>
      </c>
      <c r="H90" t="str">
        <f>IFERROR(VLOOKUP(H$1&amp;$A90,scrape.log!$A:$G,2,FALSE), "")</f>
        <v/>
      </c>
      <c r="I90" t="b">
        <f>IFERROR(VLOOKUP(I$1&amp;$A90,scrape.log!$A:$G,2,FALSE), "")</f>
        <v>1</v>
      </c>
      <c r="J90" t="str">
        <f>IFERROR(VLOOKUP(J$1&amp;$A90,scrape.log!$A:$G,2,FALSE), "")</f>
        <v/>
      </c>
      <c r="K90" t="str">
        <f>IFERROR(VLOOKUP($A90,scrape.err!$B:$D,3,FALSE), "")</f>
        <v/>
      </c>
      <c r="L90" t="str">
        <f t="shared" si="1"/>
        <v>|埼玉県|[FMチャッピー](https://fmchappy.jp/)|-|-|○|-|</v>
      </c>
    </row>
    <row r="91" spans="1:12">
      <c r="A91" t="s">
        <v>356</v>
      </c>
      <c r="B91" t="str">
        <f>IFERROR(VLOOKUP(A91,scrape.log!D$159:I$844,2,FALSE),"")</f>
        <v>https://radiokawagoe.com</v>
      </c>
      <c r="C91" t="str">
        <f>VLOOKUP(A91,scrape.log!D:I,3,FALSE)</f>
        <v>関東</v>
      </c>
      <c r="D91" t="str">
        <f>VLOOKUP(A91,scrape.log!D:I,4,FALSE)</f>
        <v>埼玉県</v>
      </c>
      <c r="E91" t="str">
        <f>VLOOKUP(A91,scrape.log!D:I,5,FALSE)</f>
        <v>n/a</v>
      </c>
      <c r="F91">
        <f>VLOOKUP(A91,scrape.log!D:I,6,FALSE)</f>
        <v>110001</v>
      </c>
      <c r="G91" t="str">
        <f>IFERROR(VLOOKUP(G$1&amp;$A91,scrape.log!$A:$G,2,FALSE), "")</f>
        <v/>
      </c>
      <c r="H91" t="str">
        <f>IFERROR(VLOOKUP(H$1&amp;$A91,scrape.log!$A:$G,2,FALSE), "")</f>
        <v/>
      </c>
      <c r="I91" t="b">
        <f>IFERROR(VLOOKUP(I$1&amp;$A91,scrape.log!$A:$G,2,FALSE), "")</f>
        <v>1</v>
      </c>
      <c r="J91" t="str">
        <f>IFERROR(VLOOKUP(J$1&amp;$A91,scrape.log!$A:$G,2,FALSE), "")</f>
        <v/>
      </c>
      <c r="K91" t="str">
        <f>IFERROR(VLOOKUP($A91,scrape.err!$B:$D,3,FALSE), "")</f>
        <v/>
      </c>
      <c r="L91" t="str">
        <f t="shared" si="1"/>
        <v>|埼玉県|[ラジオ川越](https://radiokawagoe.com)|-|-|○|-|</v>
      </c>
    </row>
    <row r="92" spans="1:12">
      <c r="A92" t="s">
        <v>50</v>
      </c>
      <c r="B92" t="str">
        <f>IFERROR(VLOOKUP(A92,scrape.log!D$159:I$844,2,FALSE),"")</f>
        <v>http://redswave.com</v>
      </c>
      <c r="C92" t="str">
        <f>VLOOKUP(A92,scrape.log!D:I,3,FALSE)</f>
        <v>関東</v>
      </c>
      <c r="D92" t="str">
        <f>VLOOKUP(A92,scrape.log!D:I,4,FALSE)</f>
        <v>埼玉県</v>
      </c>
      <c r="E92" t="str">
        <f>VLOOKUP(A92,scrape.log!D:I,5,FALSE)</f>
        <v>さいたま市</v>
      </c>
      <c r="F92">
        <f>VLOOKUP(A92,scrape.log!D:I,6,FALSE)</f>
        <v>111007</v>
      </c>
      <c r="G92" t="b">
        <f>IFERROR(VLOOKUP(G$1&amp;$A92,scrape.log!$A:$G,2,FALSE), "")</f>
        <v>1</v>
      </c>
      <c r="H92" t="str">
        <f>IFERROR(VLOOKUP(H$1&amp;$A92,scrape.log!$A:$G,2,FALSE), "")</f>
        <v/>
      </c>
      <c r="I92" t="str">
        <f>IFERROR(VLOOKUP(I$1&amp;$A92,scrape.log!$A:$G,2,FALSE), "")</f>
        <v/>
      </c>
      <c r="J92" t="b">
        <f>IFERROR(VLOOKUP(J$1&amp;$A92,scrape.log!$A:$G,2,FALSE), "")</f>
        <v>0</v>
      </c>
      <c r="K92" t="str">
        <f>IFERROR(VLOOKUP($A92,scrape.err!$B:$D,3,FALSE), "")</f>
        <v/>
      </c>
      <c r="L92" t="str">
        <f t="shared" si="1"/>
        <v>|埼玉県（さいたま市）|[REDS WAVE](http://redswave.com)|○|-|-|○|</v>
      </c>
    </row>
    <row r="93" spans="1:12">
      <c r="A93" t="s">
        <v>254</v>
      </c>
      <c r="B93" s="2" t="str">
        <f>IFERROR(VLOOKUP(A93,scrape.log!D$159:I$844,2,FALSE),"")</f>
        <v/>
      </c>
      <c r="C93" t="str">
        <f>VLOOKUP(A93,scrape.log!D:I,3,FALSE)</f>
        <v>関東</v>
      </c>
      <c r="D93" t="str">
        <f>VLOOKUP(A93,scrape.log!D:I,4,FALSE)</f>
        <v>埼玉県</v>
      </c>
      <c r="E93" t="str">
        <f>VLOOKUP(A93,scrape.log!D:I,5,FALSE)</f>
        <v>熊谷市</v>
      </c>
      <c r="F93">
        <f>VLOOKUP(A93,scrape.log!D:I,6,FALSE)</f>
        <v>112020</v>
      </c>
      <c r="G93" t="str">
        <f>IFERROR(VLOOKUP(G$1&amp;$A93,scrape.log!$A:$G,2,FALSE), "")</f>
        <v/>
      </c>
      <c r="H93" t="b">
        <f>IFERROR(VLOOKUP(H$1&amp;$A93,scrape.log!$A:$G,2,FALSE), "")</f>
        <v>1</v>
      </c>
      <c r="I93" t="str">
        <f>IFERROR(VLOOKUP(I$1&amp;$A93,scrape.log!$A:$G,2,FALSE), "")</f>
        <v/>
      </c>
      <c r="J93" t="str">
        <f>IFERROR(VLOOKUP(J$1&amp;$A93,scrape.log!$A:$G,2,FALSE), "")</f>
        <v/>
      </c>
      <c r="K93" t="str">
        <f>IFERROR(VLOOKUP($A93,scrape.err!$B:$D,3,FALSE), "")</f>
        <v/>
      </c>
      <c r="L93" t="str">
        <f t="shared" si="1"/>
        <v>|埼玉県（熊谷市）|FMクマガヤ|-|○|-|-|</v>
      </c>
    </row>
    <row r="94" spans="1:12">
      <c r="A94" t="s">
        <v>51</v>
      </c>
      <c r="B94" t="str">
        <f>IFERROR(VLOOKUP(A94,scrape.log!D$159:I$844,2,FALSE),"")</f>
        <v>http://www.fm856.co.jp/</v>
      </c>
      <c r="C94" t="str">
        <f>VLOOKUP(A94,scrape.log!D:I,3,FALSE)</f>
        <v>関東</v>
      </c>
      <c r="D94" t="str">
        <f>VLOOKUP(A94,scrape.log!D:I,4,FALSE)</f>
        <v>埼玉県</v>
      </c>
      <c r="E94" t="str">
        <f>VLOOKUP(A94,scrape.log!D:I,5,FALSE)</f>
        <v>川口市</v>
      </c>
      <c r="F94">
        <f>VLOOKUP(A94,scrape.log!D:I,6,FALSE)</f>
        <v>112038</v>
      </c>
      <c r="G94" t="b">
        <f>IFERROR(VLOOKUP(G$1&amp;$A94,scrape.log!$A:$G,2,FALSE), "")</f>
        <v>1</v>
      </c>
      <c r="H94" t="str">
        <f>IFERROR(VLOOKUP(H$1&amp;$A94,scrape.log!$A:$G,2,FALSE), "")</f>
        <v/>
      </c>
      <c r="I94" t="str">
        <f>IFERROR(VLOOKUP(I$1&amp;$A94,scrape.log!$A:$G,2,FALSE), "")</f>
        <v/>
      </c>
      <c r="J94" t="b">
        <f>IFERROR(VLOOKUP(J$1&amp;$A94,scrape.log!$A:$G,2,FALSE), "")</f>
        <v>0</v>
      </c>
      <c r="K94" t="str">
        <f>IFERROR(VLOOKUP($A94,scrape.err!$B:$D,3,FALSE), "")</f>
        <v/>
      </c>
      <c r="L94" t="str">
        <f t="shared" si="1"/>
        <v>|埼玉県（川口市）|[FM Kawaguchi](http://www.fm856.co.jp/)|○|-|-|○|</v>
      </c>
    </row>
    <row r="95" spans="1:12">
      <c r="A95" t="s">
        <v>255</v>
      </c>
      <c r="B95" s="2" t="str">
        <f>IFERROR(VLOOKUP(A95,scrape.log!D$159:I$844,2,FALSE),"")</f>
        <v/>
      </c>
      <c r="C95" t="str">
        <f>VLOOKUP(A95,scrape.log!D:I,3,FALSE)</f>
        <v>関東</v>
      </c>
      <c r="D95" t="str">
        <f>VLOOKUP(A95,scrape.log!D:I,4,FALSE)</f>
        <v>埼玉県</v>
      </c>
      <c r="E95" t="str">
        <f>VLOOKUP(A95,scrape.log!D:I,5,FALSE)</f>
        <v>秩父市</v>
      </c>
      <c r="F95">
        <f>VLOOKUP(A95,scrape.log!D:I,6,FALSE)</f>
        <v>112071</v>
      </c>
      <c r="G95" t="str">
        <f>IFERROR(VLOOKUP(G$1&amp;$A95,scrape.log!$A:$G,2,FALSE), "")</f>
        <v/>
      </c>
      <c r="H95" t="b">
        <f>IFERROR(VLOOKUP(H$1&amp;$A95,scrape.log!$A:$G,2,FALSE), "")</f>
        <v>1</v>
      </c>
      <c r="I95" t="str">
        <f>IFERROR(VLOOKUP(I$1&amp;$A95,scrape.log!$A:$G,2,FALSE), "")</f>
        <v/>
      </c>
      <c r="J95" t="str">
        <f>IFERROR(VLOOKUP(J$1&amp;$A95,scrape.log!$A:$G,2,FALSE), "")</f>
        <v/>
      </c>
      <c r="K95" t="str">
        <f>IFERROR(VLOOKUP($A95,scrape.err!$B:$D,3,FALSE), "")</f>
        <v/>
      </c>
      <c r="L95" t="str">
        <f t="shared" si="1"/>
        <v>|埼玉県（秩父市）|ちちぶFM|-|○|-|-|</v>
      </c>
    </row>
    <row r="96" spans="1:12">
      <c r="A96" t="s">
        <v>253</v>
      </c>
      <c r="B96" s="2" t="str">
        <f>IFERROR(VLOOKUP(A96,scrape.log!D$159:I$844,2,FALSE),"")</f>
        <v/>
      </c>
      <c r="C96" t="str">
        <f>VLOOKUP(A96,scrape.log!D:I,3,FALSE)</f>
        <v>関東</v>
      </c>
      <c r="D96" t="str">
        <f>VLOOKUP(A96,scrape.log!D:I,4,FALSE)</f>
        <v>埼玉県</v>
      </c>
      <c r="E96" t="str">
        <f>VLOOKUP(A96,scrape.log!D:I,5,FALSE)</f>
        <v>本庄市</v>
      </c>
      <c r="F96">
        <f>VLOOKUP(A96,scrape.log!D:I,6,FALSE)</f>
        <v>112119</v>
      </c>
      <c r="G96" t="str">
        <f>IFERROR(VLOOKUP(G$1&amp;$A96,scrape.log!$A:$G,2,FALSE), "")</f>
        <v/>
      </c>
      <c r="H96" t="b">
        <f>IFERROR(VLOOKUP(H$1&amp;$A96,scrape.log!$A:$G,2,FALSE), "")</f>
        <v>1</v>
      </c>
      <c r="I96" t="str">
        <f>IFERROR(VLOOKUP(I$1&amp;$A96,scrape.log!$A:$G,2,FALSE), "")</f>
        <v/>
      </c>
      <c r="J96" t="str">
        <f>IFERROR(VLOOKUP(J$1&amp;$A96,scrape.log!$A:$G,2,FALSE), "")</f>
        <v/>
      </c>
      <c r="K96" t="str">
        <f>IFERROR(VLOOKUP($A96,scrape.err!$B:$D,3,FALSE), "")</f>
        <v/>
      </c>
      <c r="L96" t="str">
        <f t="shared" si="1"/>
        <v>|埼玉県（本庄市）|ほんじょうFM|-|○|-|-|</v>
      </c>
    </row>
    <row r="97" spans="1:12">
      <c r="A97" t="s">
        <v>52</v>
      </c>
      <c r="B97" t="str">
        <f>IFERROR(VLOOKUP(A97,scrape.log!D$159:I$844,2,FALSE),"")</f>
        <v>https://www.fm767.com/</v>
      </c>
      <c r="C97" t="str">
        <f>VLOOKUP(A97,scrape.log!D:I,3,FALSE)</f>
        <v>関東</v>
      </c>
      <c r="D97" t="str">
        <f>VLOOKUP(A97,scrape.log!D:I,4,FALSE)</f>
        <v>埼玉県</v>
      </c>
      <c r="E97" t="str">
        <f>VLOOKUP(A97,scrape.log!D:I,5,FALSE)</f>
        <v>鴻巣市</v>
      </c>
      <c r="F97">
        <f>VLOOKUP(A97,scrape.log!D:I,6,FALSE)</f>
        <v>112178</v>
      </c>
      <c r="G97" t="b">
        <f>IFERROR(VLOOKUP(G$1&amp;$A97,scrape.log!$A:$G,2,FALSE), "")</f>
        <v>1</v>
      </c>
      <c r="H97" t="str">
        <f>IFERROR(VLOOKUP(H$1&amp;$A97,scrape.log!$A:$G,2,FALSE), "")</f>
        <v/>
      </c>
      <c r="I97" t="str">
        <f>IFERROR(VLOOKUP(I$1&amp;$A97,scrape.log!$A:$G,2,FALSE), "")</f>
        <v/>
      </c>
      <c r="J97" t="b">
        <f>IFERROR(VLOOKUP(J$1&amp;$A97,scrape.log!$A:$G,2,FALSE), "")</f>
        <v>0</v>
      </c>
      <c r="K97" t="str">
        <f>IFERROR(VLOOKUP($A97,scrape.err!$B:$D,3,FALSE), "")</f>
        <v/>
      </c>
      <c r="L97" t="str">
        <f t="shared" si="1"/>
        <v>|埼玉県（鴻巣市）|[フラワーラジオ](https://www.fm767.com/)|○|-|-|○|</v>
      </c>
    </row>
    <row r="98" spans="1:12">
      <c r="A98" t="s">
        <v>48</v>
      </c>
      <c r="B98" s="2" t="str">
        <f>IFERROR(VLOOKUP(A98,scrape.log!D$159:I$844,2,FALSE),"")</f>
        <v/>
      </c>
      <c r="C98" t="str">
        <f>VLOOKUP(A98,scrape.log!D:I,3,FALSE)</f>
        <v>関東</v>
      </c>
      <c r="D98" t="str">
        <f>VLOOKUP(A98,scrape.log!D:I,4,FALSE)</f>
        <v>埼玉県</v>
      </c>
      <c r="E98" t="str">
        <f>VLOOKUP(A98,scrape.log!D:I,5,FALSE)</f>
        <v>深谷市</v>
      </c>
      <c r="F98">
        <f>VLOOKUP(A98,scrape.log!D:I,6,FALSE)</f>
        <v>112186</v>
      </c>
      <c r="G98" t="b">
        <f>IFERROR(VLOOKUP(G$1&amp;$A98,scrape.log!$A:$G,2,FALSE), "")</f>
        <v>1</v>
      </c>
      <c r="H98" t="str">
        <f>IFERROR(VLOOKUP(H$1&amp;$A98,scrape.log!$A:$G,2,FALSE), "")</f>
        <v/>
      </c>
      <c r="I98" t="str">
        <f>IFERROR(VLOOKUP(I$1&amp;$A98,scrape.log!$A:$G,2,FALSE), "")</f>
        <v/>
      </c>
      <c r="J98" t="str">
        <f>IFERROR(VLOOKUP(J$1&amp;$A98,scrape.log!$A:$G,2,FALSE), "")</f>
        <v/>
      </c>
      <c r="K98" t="b">
        <f>IFERROR(VLOOKUP($A98,scrape.err!$B:$D,3,FALSE), "")</f>
        <v>0</v>
      </c>
      <c r="L98" t="str">
        <f t="shared" si="1"/>
        <v>|埼玉県（深谷市）|FMふっかちゃん|○|-|-|○|</v>
      </c>
    </row>
    <row r="99" spans="1:12">
      <c r="A99" t="s">
        <v>53</v>
      </c>
      <c r="B99" s="2" t="str">
        <f>IFERROR(VLOOKUP(A99,scrape.log!D$159:I$844,2,FALSE),"")</f>
        <v/>
      </c>
      <c r="C99" t="str">
        <f>VLOOKUP(A99,scrape.log!D:I,3,FALSE)</f>
        <v>関東</v>
      </c>
      <c r="D99" t="str">
        <f>VLOOKUP(A99,scrape.log!D:I,4,FALSE)</f>
        <v>埼玉県</v>
      </c>
      <c r="E99" t="str">
        <f>VLOOKUP(A99,scrape.log!D:I,5,FALSE)</f>
        <v>越谷市</v>
      </c>
      <c r="F99">
        <f>VLOOKUP(A99,scrape.log!D:I,6,FALSE)</f>
        <v>112224</v>
      </c>
      <c r="G99" t="b">
        <f>IFERROR(VLOOKUP(G$1&amp;$A99,scrape.log!$A:$G,2,FALSE), "")</f>
        <v>1</v>
      </c>
      <c r="H99" t="str">
        <f>IFERROR(VLOOKUP(H$1&amp;$A99,scrape.log!$A:$G,2,FALSE), "")</f>
        <v/>
      </c>
      <c r="I99" t="str">
        <f>IFERROR(VLOOKUP(I$1&amp;$A99,scrape.log!$A:$G,2,FALSE), "")</f>
        <v/>
      </c>
      <c r="J99" t="str">
        <f>IFERROR(VLOOKUP(J$1&amp;$A99,scrape.log!$A:$G,2,FALSE), "")</f>
        <v/>
      </c>
      <c r="K99" t="str">
        <f>IFERROR(VLOOKUP($A99,scrape.err!$B:$D,3,FALSE), "")</f>
        <v/>
      </c>
      <c r="L99" t="str">
        <f t="shared" si="1"/>
        <v>|埼玉県（越谷市）|ハローハッピー・こしがやエフエム|○|-|-|-|</v>
      </c>
    </row>
    <row r="100" spans="1:12">
      <c r="A100" t="s">
        <v>54</v>
      </c>
      <c r="B100" t="str">
        <f>IFERROR(VLOOKUP(A100,scrape.log!D$159:I$844,2,FALSE),"")</f>
        <v>https://775fm.co.jp/</v>
      </c>
      <c r="C100" t="str">
        <f>VLOOKUP(A100,scrape.log!D:I,3,FALSE)</f>
        <v>関東</v>
      </c>
      <c r="D100" t="str">
        <f>VLOOKUP(A100,scrape.log!D:I,4,FALSE)</f>
        <v>埼玉県</v>
      </c>
      <c r="E100" t="str">
        <f>VLOOKUP(A100,scrape.log!D:I,5,FALSE)</f>
        <v>朝霞市</v>
      </c>
      <c r="F100">
        <f>VLOOKUP(A100,scrape.log!D:I,6,FALSE)</f>
        <v>112275</v>
      </c>
      <c r="G100" t="b">
        <f>IFERROR(VLOOKUP(G$1&amp;$A100,scrape.log!$A:$G,2,FALSE), "")</f>
        <v>1</v>
      </c>
      <c r="H100" t="str">
        <f>IFERROR(VLOOKUP(H$1&amp;$A100,scrape.log!$A:$G,2,FALSE), "")</f>
        <v/>
      </c>
      <c r="I100" t="str">
        <f>IFERROR(VLOOKUP(I$1&amp;$A100,scrape.log!$A:$G,2,FALSE), "")</f>
        <v/>
      </c>
      <c r="J100" t="b">
        <f>IFERROR(VLOOKUP(J$1&amp;$A100,scrape.log!$A:$G,2,FALSE), "")</f>
        <v>0</v>
      </c>
      <c r="K100" t="str">
        <f>IFERROR(VLOOKUP($A100,scrape.err!$B:$D,3,FALSE), "")</f>
        <v/>
      </c>
      <c r="L100" t="str">
        <f t="shared" si="1"/>
        <v>|埼玉県（朝霞市）|[775ライブリーFM](https://775fm.co.jp/)|○|-|-|○|</v>
      </c>
    </row>
    <row r="101" spans="1:12">
      <c r="A101" t="s">
        <v>354</v>
      </c>
      <c r="B101" t="str">
        <f>IFERROR(VLOOKUP(A101,scrape.log!D$159:I$844,2,FALSE),"")</f>
        <v>http://fm840.com/</v>
      </c>
      <c r="C101" t="str">
        <f>VLOOKUP(A101,scrape.log!D:I,3,FALSE)</f>
        <v>関東</v>
      </c>
      <c r="D101" t="str">
        <f>VLOOKUP(A101,scrape.log!D:I,4,FALSE)</f>
        <v>埼玉県</v>
      </c>
      <c r="E101" t="str">
        <f>VLOOKUP(A101,scrape.log!D:I,5,FALSE)</f>
        <v>富士見市</v>
      </c>
      <c r="F101">
        <f>VLOOKUP(A101,scrape.log!D:I,6,FALSE)</f>
        <v>112356</v>
      </c>
      <c r="G101" t="str">
        <f>IFERROR(VLOOKUP(G$1&amp;$A101,scrape.log!$A:$G,2,FALSE), "")</f>
        <v/>
      </c>
      <c r="H101" t="str">
        <f>IFERROR(VLOOKUP(H$1&amp;$A101,scrape.log!$A:$G,2,FALSE), "")</f>
        <v/>
      </c>
      <c r="I101" t="b">
        <f>IFERROR(VLOOKUP(I$1&amp;$A101,scrape.log!$A:$G,2,FALSE), "")</f>
        <v>1</v>
      </c>
      <c r="J101" t="str">
        <f>IFERROR(VLOOKUP(J$1&amp;$A101,scrape.log!$A:$G,2,FALSE), "")</f>
        <v/>
      </c>
      <c r="K101" t="str">
        <f>IFERROR(VLOOKUP($A101,scrape.err!$B:$D,3,FALSE), "")</f>
        <v/>
      </c>
      <c r="L101" t="str">
        <f t="shared" si="1"/>
        <v>|埼玉県（富士見市）|[発するFM](http://fm840.com/)|-|-|○|-|</v>
      </c>
    </row>
    <row r="102" spans="1:12">
      <c r="A102" t="s">
        <v>363</v>
      </c>
      <c r="B102" t="str">
        <f>IFERROR(VLOOKUP(A102,scrape.log!D$159:I$844,2,FALSE),"")</f>
        <v>https://www.narita.fm/</v>
      </c>
      <c r="C102" t="str">
        <f>VLOOKUP(A102,scrape.log!D:I,3,FALSE)</f>
        <v>関東</v>
      </c>
      <c r="D102" t="str">
        <f>VLOOKUP(A102,scrape.log!D:I,4,FALSE)</f>
        <v>千葉県</v>
      </c>
      <c r="E102" t="str">
        <f>VLOOKUP(A102,scrape.log!D:I,5,FALSE)</f>
        <v>n/a</v>
      </c>
      <c r="F102">
        <f>VLOOKUP(A102,scrape.log!D:I,6,FALSE)</f>
        <v>120006</v>
      </c>
      <c r="G102" t="str">
        <f>IFERROR(VLOOKUP(G$1&amp;$A102,scrape.log!$A:$G,2,FALSE), "")</f>
        <v/>
      </c>
      <c r="H102" t="str">
        <f>IFERROR(VLOOKUP(H$1&amp;$A102,scrape.log!$A:$G,2,FALSE), "")</f>
        <v/>
      </c>
      <c r="I102" t="b">
        <f>IFERROR(VLOOKUP(I$1&amp;$A102,scrape.log!$A:$G,2,FALSE), "")</f>
        <v>1</v>
      </c>
      <c r="J102" t="str">
        <f>IFERROR(VLOOKUP(J$1&amp;$A102,scrape.log!$A:$G,2,FALSE), "")</f>
        <v/>
      </c>
      <c r="K102" t="str">
        <f>IFERROR(VLOOKUP($A102,scrape.err!$B:$D,3,FALSE), "")</f>
        <v/>
      </c>
      <c r="L102" t="str">
        <f t="shared" si="1"/>
        <v>|千葉県|[ラジオ成田](https://www.narita.fm/)|-|-|○|-|</v>
      </c>
    </row>
    <row r="103" spans="1:12">
      <c r="A103" t="s">
        <v>367</v>
      </c>
      <c r="B103" t="str">
        <f>IFERROR(VLOOKUP(A103,scrape.log!D$159:I$844,2,FALSE),"")</f>
        <v>https://www.892fm.com/</v>
      </c>
      <c r="C103" t="str">
        <f>VLOOKUP(A103,scrape.log!D:I,3,FALSE)</f>
        <v>関東</v>
      </c>
      <c r="D103" t="str">
        <f>VLOOKUP(A103,scrape.log!D:I,4,FALSE)</f>
        <v>千葉県</v>
      </c>
      <c r="E103" t="str">
        <f>VLOOKUP(A103,scrape.log!D:I,5,FALSE)</f>
        <v>千葉市</v>
      </c>
      <c r="F103">
        <f>VLOOKUP(A103,scrape.log!D:I,6,FALSE)</f>
        <v>121002</v>
      </c>
      <c r="G103" t="str">
        <f>IFERROR(VLOOKUP(G$1&amp;$A103,scrape.log!$A:$G,2,FALSE), "")</f>
        <v/>
      </c>
      <c r="H103" t="str">
        <f>IFERROR(VLOOKUP(H$1&amp;$A103,scrape.log!$A:$G,2,FALSE), "")</f>
        <v/>
      </c>
      <c r="I103" t="b">
        <f>IFERROR(VLOOKUP(I$1&amp;$A103,scrape.log!$A:$G,2,FALSE), "")</f>
        <v>1</v>
      </c>
      <c r="J103" t="str">
        <f>IFERROR(VLOOKUP(J$1&amp;$A103,scrape.log!$A:$G,2,FALSE), "")</f>
        <v/>
      </c>
      <c r="K103" t="str">
        <f>IFERROR(VLOOKUP($A103,scrape.err!$B:$D,3,FALSE), "")</f>
        <v/>
      </c>
      <c r="L103" t="str">
        <f t="shared" si="1"/>
        <v>|千葉県（千葉市）|[SKYWAVE FM](https://www.892fm.com/)|-|-|○|-|</v>
      </c>
    </row>
    <row r="104" spans="1:12">
      <c r="A104" t="s">
        <v>358</v>
      </c>
      <c r="B104" t="str">
        <f>IFERROR(VLOOKUP(A104,scrape.log!D$159:I$844,2,FALSE),"")</f>
        <v>http://www.fmu.co.jp/</v>
      </c>
      <c r="C104" t="str">
        <f>VLOOKUP(A104,scrape.log!D:I,3,FALSE)</f>
        <v>関東</v>
      </c>
      <c r="D104" t="str">
        <f>VLOOKUP(A104,scrape.log!D:I,4,FALSE)</f>
        <v>千葉県</v>
      </c>
      <c r="E104" t="str">
        <f>VLOOKUP(A104,scrape.log!D:I,5,FALSE)</f>
        <v>市川市</v>
      </c>
      <c r="F104">
        <f>VLOOKUP(A104,scrape.log!D:I,6,FALSE)</f>
        <v>122033</v>
      </c>
      <c r="G104" t="str">
        <f>IFERROR(VLOOKUP(G$1&amp;$A104,scrape.log!$A:$G,2,FALSE), "")</f>
        <v/>
      </c>
      <c r="H104" t="str">
        <f>IFERROR(VLOOKUP(H$1&amp;$A104,scrape.log!$A:$G,2,FALSE), "")</f>
        <v/>
      </c>
      <c r="I104" t="b">
        <f>IFERROR(VLOOKUP(I$1&amp;$A104,scrape.log!$A:$G,2,FALSE), "")</f>
        <v>1</v>
      </c>
      <c r="J104" t="str">
        <f>IFERROR(VLOOKUP(J$1&amp;$A104,scrape.log!$A:$G,2,FALSE), "")</f>
        <v/>
      </c>
      <c r="K104" t="str">
        <f>IFERROR(VLOOKUP($A104,scrape.err!$B:$D,3,FALSE), "")</f>
        <v/>
      </c>
      <c r="L104" t="str">
        <f t="shared" si="1"/>
        <v>|千葉県（市川市）|[市川うららFM(I&amp;U-LaLaFM)](http://www.fmu.co.jp/)|-|-|○|-|</v>
      </c>
    </row>
    <row r="105" spans="1:12">
      <c r="A105" t="s">
        <v>361</v>
      </c>
      <c r="B105" t="str">
        <f>IFERROR(VLOOKUP(A105,scrape.log!D$159:I$844,2,FALSE),"")</f>
        <v>https://www.kazusafm.net/</v>
      </c>
      <c r="C105" t="str">
        <f>VLOOKUP(A105,scrape.log!D:I,3,FALSE)</f>
        <v>関東</v>
      </c>
      <c r="D105" t="str">
        <f>VLOOKUP(A105,scrape.log!D:I,4,FALSE)</f>
        <v>千葉県</v>
      </c>
      <c r="E105" t="str">
        <f>VLOOKUP(A105,scrape.log!D:I,5,FALSE)</f>
        <v>木更津市</v>
      </c>
      <c r="F105">
        <f>VLOOKUP(A105,scrape.log!D:I,6,FALSE)</f>
        <v>122068</v>
      </c>
      <c r="G105" t="str">
        <f>IFERROR(VLOOKUP(G$1&amp;$A105,scrape.log!$A:$G,2,FALSE), "")</f>
        <v/>
      </c>
      <c r="H105" t="str">
        <f>IFERROR(VLOOKUP(H$1&amp;$A105,scrape.log!$A:$G,2,FALSE), "")</f>
        <v/>
      </c>
      <c r="I105" t="b">
        <f>IFERROR(VLOOKUP(I$1&amp;$A105,scrape.log!$A:$G,2,FALSE), "")</f>
        <v>1</v>
      </c>
      <c r="J105" t="str">
        <f>IFERROR(VLOOKUP(J$1&amp;$A105,scrape.log!$A:$G,2,FALSE), "")</f>
        <v/>
      </c>
      <c r="K105" t="str">
        <f>IFERROR(VLOOKUP($A105,scrape.err!$B:$D,3,FALSE), "")</f>
        <v/>
      </c>
      <c r="L105" t="str">
        <f t="shared" si="1"/>
        <v>|千葉県（木更津市）|[かずさFM](https://www.kazusafm.net/)|-|-|○|-|</v>
      </c>
    </row>
    <row r="106" spans="1:12">
      <c r="A106" t="s">
        <v>365</v>
      </c>
      <c r="B106" t="str">
        <f>IFERROR(VLOOKUP(A106,scrape.log!D$159:I$844,2,FALSE),"")</f>
        <v>http://296.fm/</v>
      </c>
      <c r="C106" t="str">
        <f>VLOOKUP(A106,scrape.log!D:I,3,FALSE)</f>
        <v>関東</v>
      </c>
      <c r="D106" t="str">
        <f>VLOOKUP(A106,scrape.log!D:I,4,FALSE)</f>
        <v>千葉県</v>
      </c>
      <c r="E106" t="str">
        <f>VLOOKUP(A106,scrape.log!D:I,5,FALSE)</f>
        <v>八千代市</v>
      </c>
      <c r="F106">
        <f>VLOOKUP(A106,scrape.log!D:I,6,FALSE)</f>
        <v>122211</v>
      </c>
      <c r="G106" t="str">
        <f>IFERROR(VLOOKUP(G$1&amp;$A106,scrape.log!$A:$G,2,FALSE), "")</f>
        <v/>
      </c>
      <c r="H106" t="str">
        <f>IFERROR(VLOOKUP(H$1&amp;$A106,scrape.log!$A:$G,2,FALSE), "")</f>
        <v/>
      </c>
      <c r="I106" t="b">
        <f>IFERROR(VLOOKUP(I$1&amp;$A106,scrape.log!$A:$G,2,FALSE), "")</f>
        <v>1</v>
      </c>
      <c r="J106" t="str">
        <f>IFERROR(VLOOKUP(J$1&amp;$A106,scrape.log!$A:$G,2,FALSE), "")</f>
        <v/>
      </c>
      <c r="K106" t="str">
        <f>IFERROR(VLOOKUP($A106,scrape.err!$B:$D,3,FALSE), "")</f>
        <v/>
      </c>
      <c r="L106" t="str">
        <f t="shared" si="1"/>
        <v>|千葉県（八千代市）|[ふくろうFM](http://296.fm/)|-|-|○|-|</v>
      </c>
    </row>
    <row r="107" spans="1:12">
      <c r="A107" t="s">
        <v>369</v>
      </c>
      <c r="B107" t="str">
        <f>IFERROR(VLOOKUP(A107,scrape.log!D$159:I$844,2,FALSE),"")</f>
        <v>https://www.fm843.co.jp/</v>
      </c>
      <c r="C107" t="str">
        <f>VLOOKUP(A107,scrape.log!D:I,3,FALSE)</f>
        <v>関東</v>
      </c>
      <c r="D107" t="str">
        <f>VLOOKUP(A107,scrape.log!D:I,4,FALSE)</f>
        <v>東京都</v>
      </c>
      <c r="E107" t="str">
        <f>VLOOKUP(A107,scrape.log!D:I,5,FALSE)</f>
        <v>n/a</v>
      </c>
      <c r="F107">
        <f>VLOOKUP(A107,scrape.log!D:I,6,FALSE)</f>
        <v>130001</v>
      </c>
      <c r="G107" t="str">
        <f>IFERROR(VLOOKUP(G$1&amp;$A107,scrape.log!$A:$G,2,FALSE), "")</f>
        <v/>
      </c>
      <c r="H107" t="str">
        <f>IFERROR(VLOOKUP(H$1&amp;$A107,scrape.log!$A:$G,2,FALSE), "")</f>
        <v/>
      </c>
      <c r="I107" t="b">
        <f>IFERROR(VLOOKUP(I$1&amp;$A107,scrape.log!$A:$G,2,FALSE), "")</f>
        <v>1</v>
      </c>
      <c r="J107" t="str">
        <f>IFERROR(VLOOKUP(J$1&amp;$A107,scrape.log!$A:$G,2,FALSE), "")</f>
        <v/>
      </c>
      <c r="K107" t="str">
        <f>IFERROR(VLOOKUP($A107,scrape.err!$B:$D,3,FALSE), "")</f>
        <v/>
      </c>
      <c r="L107" t="str">
        <f t="shared" si="1"/>
        <v>|東京都|[FMえどがわ](https://www.fm843.co.jp/)|-|-|○|-|</v>
      </c>
    </row>
    <row r="108" spans="1:12">
      <c r="A108" t="s">
        <v>173</v>
      </c>
      <c r="B108" t="str">
        <f>IFERROR(VLOOKUP(A108,scrape.log!D$159:I$844,2,FALSE),"")</f>
        <v>https://kfm789.co.jp/</v>
      </c>
      <c r="C108" t="str">
        <f>VLOOKUP(A108,scrape.log!D:I,3,FALSE)</f>
        <v>関東</v>
      </c>
      <c r="D108" t="str">
        <f>VLOOKUP(A108,scrape.log!D:I,4,FALSE)</f>
        <v>東京都</v>
      </c>
      <c r="E108" t="str">
        <f>VLOOKUP(A108,scrape.log!D:I,5,FALSE)</f>
        <v>n/a</v>
      </c>
      <c r="F108">
        <f>VLOOKUP(A108,scrape.log!D:I,6,FALSE)</f>
        <v>130001</v>
      </c>
      <c r="G108" t="str">
        <f>IFERROR(VLOOKUP(G$1&amp;$A108,scrape.log!$A:$G,2,FALSE), "")</f>
        <v/>
      </c>
      <c r="H108" t="str">
        <f>IFERROR(VLOOKUP(H$1&amp;$A108,scrape.log!$A:$G,2,FALSE), "")</f>
        <v/>
      </c>
      <c r="I108" t="b">
        <f>IFERROR(VLOOKUP(I$1&amp;$A108,scrape.log!$A:$G,2,FALSE), "")</f>
        <v>1</v>
      </c>
      <c r="J108" t="b">
        <f>IFERROR(VLOOKUP(J$1&amp;$A108,scrape.log!$A:$G,2,FALSE), "")</f>
        <v>0</v>
      </c>
      <c r="K108" t="str">
        <f>IFERROR(VLOOKUP($A108,scrape.err!$B:$D,3,FALSE), "")</f>
        <v/>
      </c>
      <c r="L108" t="str">
        <f t="shared" si="1"/>
        <v>|東京都|[かつしかFM](https://kfm789.co.jp/)|-|-|○|○|</v>
      </c>
    </row>
    <row r="109" spans="1:12">
      <c r="A109" t="s">
        <v>371</v>
      </c>
      <c r="B109" t="str">
        <f>IFERROR(VLOOKUP(A109,scrape.log!D$159:I$844,2,FALSE),"")</f>
        <v>https://www.musashino-fm.co.jp/</v>
      </c>
      <c r="C109" t="str">
        <f>VLOOKUP(A109,scrape.log!D:I,3,FALSE)</f>
        <v>関東</v>
      </c>
      <c r="D109" t="str">
        <f>VLOOKUP(A109,scrape.log!D:I,4,FALSE)</f>
        <v>東京都</v>
      </c>
      <c r="E109" t="str">
        <f>VLOOKUP(A109,scrape.log!D:I,5,FALSE)</f>
        <v>n/a</v>
      </c>
      <c r="F109">
        <f>VLOOKUP(A109,scrape.log!D:I,6,FALSE)</f>
        <v>130001</v>
      </c>
      <c r="G109" t="str">
        <f>IFERROR(VLOOKUP(G$1&amp;$A109,scrape.log!$A:$G,2,FALSE), "")</f>
        <v/>
      </c>
      <c r="H109" t="str">
        <f>IFERROR(VLOOKUP(H$1&amp;$A109,scrape.log!$A:$G,2,FALSE), "")</f>
        <v/>
      </c>
      <c r="I109" t="b">
        <f>IFERROR(VLOOKUP(I$1&amp;$A109,scrape.log!$A:$G,2,FALSE), "")</f>
        <v>1</v>
      </c>
      <c r="J109" t="str">
        <f>IFERROR(VLOOKUP(J$1&amp;$A109,scrape.log!$A:$G,2,FALSE), "")</f>
        <v/>
      </c>
      <c r="K109" t="str">
        <f>IFERROR(VLOOKUP($A109,scrape.err!$B:$D,3,FALSE), "")</f>
        <v/>
      </c>
      <c r="L109" t="str">
        <f t="shared" si="1"/>
        <v>|東京都|[むさしのFM](https://www.musashino-fm.co.jp/)|-|-|○|-|</v>
      </c>
    </row>
    <row r="110" spans="1:12">
      <c r="A110" t="s">
        <v>376</v>
      </c>
      <c r="B110" t="str">
        <f>IFERROR(VLOOKUP(A110,scrape.log!D$159:I$844,2,FALSE),"")</f>
        <v>https://shiburadi.com/</v>
      </c>
      <c r="C110" t="str">
        <f>VLOOKUP(A110,scrape.log!D:I,3,FALSE)</f>
        <v>関東</v>
      </c>
      <c r="D110" t="str">
        <f>VLOOKUP(A110,scrape.log!D:I,4,FALSE)</f>
        <v>東京都</v>
      </c>
      <c r="E110" t="str">
        <f>VLOOKUP(A110,scrape.log!D:I,5,FALSE)</f>
        <v>n/a</v>
      </c>
      <c r="F110">
        <f>VLOOKUP(A110,scrape.log!D:I,6,FALSE)</f>
        <v>130001</v>
      </c>
      <c r="G110" t="str">
        <f>IFERROR(VLOOKUP(G$1&amp;$A110,scrape.log!$A:$G,2,FALSE), "")</f>
        <v/>
      </c>
      <c r="H110" t="str">
        <f>IFERROR(VLOOKUP(H$1&amp;$A110,scrape.log!$A:$G,2,FALSE), "")</f>
        <v/>
      </c>
      <c r="I110" t="b">
        <f>IFERROR(VLOOKUP(I$1&amp;$A110,scrape.log!$A:$G,2,FALSE), "")</f>
        <v>1</v>
      </c>
      <c r="J110" t="str">
        <f>IFERROR(VLOOKUP(J$1&amp;$A110,scrape.log!$A:$G,2,FALSE), "")</f>
        <v/>
      </c>
      <c r="K110" t="str">
        <f>IFERROR(VLOOKUP($A110,scrape.err!$B:$D,3,FALSE), "")</f>
        <v/>
      </c>
      <c r="L110" t="str">
        <f t="shared" si="1"/>
        <v>|東京都|[渋谷のラジオ](https://shiburadi.com/)|-|-|○|-|</v>
      </c>
    </row>
    <row r="111" spans="1:12">
      <c r="A111" t="s">
        <v>55</v>
      </c>
      <c r="B111" s="2" t="str">
        <f>IFERROR(VLOOKUP(A111,scrape.log!D$159:I$844,2,FALSE),"")</f>
        <v/>
      </c>
      <c r="C111" t="str">
        <f>VLOOKUP(A111,scrape.log!D:I,3,FALSE)</f>
        <v>関東</v>
      </c>
      <c r="D111" t="str">
        <f>VLOOKUP(A111,scrape.log!D:I,4,FALSE)</f>
        <v>東京都</v>
      </c>
      <c r="E111" t="str">
        <f>VLOOKUP(A111,scrape.log!D:I,5,FALSE)</f>
        <v>中央区</v>
      </c>
      <c r="F111">
        <f>VLOOKUP(A111,scrape.log!D:I,6,FALSE)</f>
        <v>131024</v>
      </c>
      <c r="G111" t="b">
        <f>IFERROR(VLOOKUP(G$1&amp;$A111,scrape.log!$A:$G,2,FALSE), "")</f>
        <v>1</v>
      </c>
      <c r="H111" t="str">
        <f>IFERROR(VLOOKUP(H$1&amp;$A111,scrape.log!$A:$G,2,FALSE), "")</f>
        <v/>
      </c>
      <c r="I111" t="str">
        <f>IFERROR(VLOOKUP(I$1&amp;$A111,scrape.log!$A:$G,2,FALSE), "")</f>
        <v/>
      </c>
      <c r="J111" t="str">
        <f>IFERROR(VLOOKUP(J$1&amp;$A111,scrape.log!$A:$G,2,FALSE), "")</f>
        <v/>
      </c>
      <c r="K111" t="str">
        <f>IFERROR(VLOOKUP($A111,scrape.err!$B:$D,3,FALSE), "")</f>
        <v/>
      </c>
      <c r="L111" t="str">
        <f t="shared" si="1"/>
        <v>|東京都（中央区）|RadioCity 中央エフエム|○|-|-|-|</v>
      </c>
    </row>
    <row r="112" spans="1:12">
      <c r="A112" t="s">
        <v>56</v>
      </c>
      <c r="B112" t="str">
        <f>IFERROR(VLOOKUP(A112,scrape.log!D$159:I$844,2,FALSE),"")</f>
        <v>http://www.792fm.com/</v>
      </c>
      <c r="C112" t="str">
        <f>VLOOKUP(A112,scrape.log!D:I,3,FALSE)</f>
        <v>関東</v>
      </c>
      <c r="D112" t="str">
        <f>VLOOKUP(A112,scrape.log!D:I,4,FALSE)</f>
        <v>東京都</v>
      </c>
      <c r="E112" t="str">
        <f>VLOOKUP(A112,scrape.log!D:I,5,FALSE)</f>
        <v>江東区</v>
      </c>
      <c r="F112">
        <f>VLOOKUP(A112,scrape.log!D:I,6,FALSE)</f>
        <v>131083</v>
      </c>
      <c r="G112" t="b">
        <f>IFERROR(VLOOKUP(G$1&amp;$A112,scrape.log!$A:$G,2,FALSE), "")</f>
        <v>1</v>
      </c>
      <c r="H112" t="str">
        <f>IFERROR(VLOOKUP(H$1&amp;$A112,scrape.log!$A:$G,2,FALSE), "")</f>
        <v/>
      </c>
      <c r="I112" t="str">
        <f>IFERROR(VLOOKUP(I$1&amp;$A112,scrape.log!$A:$G,2,FALSE), "")</f>
        <v/>
      </c>
      <c r="J112" t="b">
        <f>IFERROR(VLOOKUP(J$1&amp;$A112,scrape.log!$A:$G,2,FALSE), "")</f>
        <v>0</v>
      </c>
      <c r="K112" t="str">
        <f>IFERROR(VLOOKUP($A112,scrape.err!$B:$D,3,FALSE), "")</f>
        <v/>
      </c>
      <c r="L112" t="str">
        <f t="shared" si="1"/>
        <v>|東京都（江東区）|[レインボータウンFM](http://www.792fm.com/)|○|-|-|○|</v>
      </c>
    </row>
    <row r="113" spans="1:12">
      <c r="A113" t="s">
        <v>373</v>
      </c>
      <c r="B113" t="str">
        <f>IFERROR(VLOOKUP(A113,scrape.log!D$159:I$844,2,FALSE),"")</f>
        <v>https://fm-shinagawa.co.jp/</v>
      </c>
      <c r="C113" t="str">
        <f>VLOOKUP(A113,scrape.log!D:I,3,FALSE)</f>
        <v>関東</v>
      </c>
      <c r="D113" t="str">
        <f>VLOOKUP(A113,scrape.log!D:I,4,FALSE)</f>
        <v>東京都</v>
      </c>
      <c r="E113" t="str">
        <f>VLOOKUP(A113,scrape.log!D:I,5,FALSE)</f>
        <v>品川区</v>
      </c>
      <c r="F113">
        <f>VLOOKUP(A113,scrape.log!D:I,6,FALSE)</f>
        <v>131091</v>
      </c>
      <c r="G113" t="str">
        <f>IFERROR(VLOOKUP(G$1&amp;$A113,scrape.log!$A:$G,2,FALSE), "")</f>
        <v/>
      </c>
      <c r="H113" t="str">
        <f>IFERROR(VLOOKUP(H$1&amp;$A113,scrape.log!$A:$G,2,FALSE), "")</f>
        <v/>
      </c>
      <c r="I113" t="b">
        <f>IFERROR(VLOOKUP(I$1&amp;$A113,scrape.log!$A:$G,2,FALSE), "")</f>
        <v>1</v>
      </c>
      <c r="J113" t="str">
        <f>IFERROR(VLOOKUP(J$1&amp;$A113,scrape.log!$A:$G,2,FALSE), "")</f>
        <v/>
      </c>
      <c r="K113" t="str">
        <f>IFERROR(VLOOKUP($A113,scrape.err!$B:$D,3,FALSE), "")</f>
        <v/>
      </c>
      <c r="L113" t="str">
        <f t="shared" si="1"/>
        <v>|東京都（品川区）|[FMしながわ](https://fm-shinagawa.co.jp/)|-|-|○|-|</v>
      </c>
    </row>
    <row r="114" spans="1:12">
      <c r="A114" t="s">
        <v>57</v>
      </c>
      <c r="B114" s="2" t="str">
        <f>IFERROR(VLOOKUP(A114,scrape.log!D$159:I$844,2,FALSE),"")</f>
        <v/>
      </c>
      <c r="C114" t="str">
        <f>VLOOKUP(A114,scrape.log!D:I,3,FALSE)</f>
        <v>関東</v>
      </c>
      <c r="D114" t="str">
        <f>VLOOKUP(A114,scrape.log!D:I,4,FALSE)</f>
        <v>東京都</v>
      </c>
      <c r="E114" t="str">
        <f>VLOOKUP(A114,scrape.log!D:I,5,FALSE)</f>
        <v>世田谷区</v>
      </c>
      <c r="F114">
        <f>VLOOKUP(A114,scrape.log!D:I,6,FALSE)</f>
        <v>131121</v>
      </c>
      <c r="G114" t="b">
        <f>IFERROR(VLOOKUP(G$1&amp;$A114,scrape.log!$A:$G,2,FALSE), "")</f>
        <v>1</v>
      </c>
      <c r="H114" t="str">
        <f>IFERROR(VLOOKUP(H$1&amp;$A114,scrape.log!$A:$G,2,FALSE), "")</f>
        <v/>
      </c>
      <c r="I114" t="str">
        <f>IFERROR(VLOOKUP(I$1&amp;$A114,scrape.log!$A:$G,2,FALSE), "")</f>
        <v/>
      </c>
      <c r="J114" t="str">
        <f>IFERROR(VLOOKUP(J$1&amp;$A114,scrape.log!$A:$G,2,FALSE), "")</f>
        <v/>
      </c>
      <c r="K114" t="b">
        <f>IFERROR(VLOOKUP($A114,scrape.err!$B:$D,3,FALSE), "")</f>
        <v>0</v>
      </c>
      <c r="L114" t="str">
        <f t="shared" si="1"/>
        <v>|東京都（世田谷区）|エフエム世田谷|○|-|-|○|</v>
      </c>
    </row>
    <row r="115" spans="1:12">
      <c r="A115" t="s">
        <v>3</v>
      </c>
      <c r="B115" s="2" t="str">
        <f>IFERROR(VLOOKUP(A115,scrape.log!D$159:I$844,2,FALSE),"")</f>
        <v/>
      </c>
      <c r="C115" t="str">
        <f>VLOOKUP(A115,scrape.log!D:I,3,FALSE)</f>
        <v>関東</v>
      </c>
      <c r="D115" t="str">
        <f>VLOOKUP(A115,scrape.log!D:I,4,FALSE)</f>
        <v>東京都</v>
      </c>
      <c r="E115" t="str">
        <f>VLOOKUP(A115,scrape.log!D:I,5,FALSE)</f>
        <v>練馬区</v>
      </c>
      <c r="F115">
        <f>VLOOKUP(A115,scrape.log!D:I,6,FALSE)</f>
        <v>131202</v>
      </c>
      <c r="G115" t="b">
        <f>IFERROR(VLOOKUP(G$1&amp;$A115,scrape.log!$A:$G,2,FALSE), "")</f>
        <v>1</v>
      </c>
      <c r="H115" t="str">
        <f>IFERROR(VLOOKUP(H$1&amp;$A115,scrape.log!$A:$G,2,FALSE), "")</f>
        <v/>
      </c>
      <c r="I115" t="str">
        <f>IFERROR(VLOOKUP(I$1&amp;$A115,scrape.log!$A:$G,2,FALSE), "")</f>
        <v/>
      </c>
      <c r="J115" t="str">
        <f>IFERROR(VLOOKUP(J$1&amp;$A115,scrape.log!$A:$G,2,FALSE), "")</f>
        <v/>
      </c>
      <c r="K115" t="str">
        <f>IFERROR(VLOOKUP($A115,scrape.err!$B:$D,3,FALSE), "")</f>
        <v/>
      </c>
      <c r="L115" t="str">
        <f t="shared" si="1"/>
        <v>|東京都（練馬区）|練馬放送|○|-|-|-|</v>
      </c>
    </row>
    <row r="116" spans="1:12">
      <c r="A116" t="s">
        <v>62</v>
      </c>
      <c r="B116" s="2" t="str">
        <f>IFERROR(VLOOKUP(A116,scrape.log!D$159:I$844,2,FALSE),"")</f>
        <v/>
      </c>
      <c r="C116" t="str">
        <f>VLOOKUP(A116,scrape.log!D:I,3,FALSE)</f>
        <v>関東</v>
      </c>
      <c r="D116" t="str">
        <f>VLOOKUP(A116,scrape.log!D:I,4,FALSE)</f>
        <v>東京都</v>
      </c>
      <c r="E116" t="str">
        <f>VLOOKUP(A116,scrape.log!D:I,5,FALSE)</f>
        <v>八王子市</v>
      </c>
      <c r="F116">
        <f>VLOOKUP(A116,scrape.log!D:I,6,FALSE)</f>
        <v>132012</v>
      </c>
      <c r="G116" t="b">
        <f>IFERROR(VLOOKUP(G$1&amp;$A116,scrape.log!$A:$G,2,FALSE), "")</f>
        <v>1</v>
      </c>
      <c r="H116" t="str">
        <f>IFERROR(VLOOKUP(H$1&amp;$A116,scrape.log!$A:$G,2,FALSE), "")</f>
        <v/>
      </c>
      <c r="I116" t="str">
        <f>IFERROR(VLOOKUP(I$1&amp;$A116,scrape.log!$A:$G,2,FALSE), "")</f>
        <v/>
      </c>
      <c r="J116" t="str">
        <f>IFERROR(VLOOKUP(J$1&amp;$A116,scrape.log!$A:$G,2,FALSE), "")</f>
        <v/>
      </c>
      <c r="K116" t="str">
        <f>IFERROR(VLOOKUP($A116,scrape.err!$B:$D,3,FALSE), "")</f>
        <v/>
      </c>
      <c r="L116" t="str">
        <f t="shared" si="1"/>
        <v>|東京都（八王子市）|Tokyo Star Radio(八王子FM)|○|-|-|-|</v>
      </c>
    </row>
    <row r="117" spans="1:12">
      <c r="A117" t="s">
        <v>61</v>
      </c>
      <c r="B117" s="2" t="s">
        <v>168</v>
      </c>
      <c r="C117" t="str">
        <f>VLOOKUP(A117,scrape.log!D:I,3,FALSE)</f>
        <v>関東</v>
      </c>
      <c r="D117" t="str">
        <f>VLOOKUP(A117,scrape.log!D:I,4,FALSE)</f>
        <v>東京都</v>
      </c>
      <c r="E117" t="str">
        <f>VLOOKUP(A117,scrape.log!D:I,5,FALSE)</f>
        <v>立川市</v>
      </c>
      <c r="F117">
        <f>VLOOKUP(A117,scrape.log!D:I,6,FALSE)</f>
        <v>132021</v>
      </c>
      <c r="G117" t="b">
        <f>IFERROR(VLOOKUP(G$1&amp;$A117,scrape.log!$A:$G,2,FALSE), "")</f>
        <v>1</v>
      </c>
      <c r="H117" t="str">
        <f>IFERROR(VLOOKUP(H$1&amp;$A117,scrape.log!$A:$G,2,FALSE), "")</f>
        <v/>
      </c>
      <c r="I117" t="str">
        <f>IFERROR(VLOOKUP(I$1&amp;$A117,scrape.log!$A:$G,2,FALSE), "")</f>
        <v/>
      </c>
      <c r="J117" s="2" t="b">
        <v>0</v>
      </c>
      <c r="K117" t="str">
        <f>IFERROR(VLOOKUP($A117,scrape.err!$B:$D,3,FALSE), "")</f>
        <v/>
      </c>
      <c r="L117" t="str">
        <f t="shared" si="1"/>
        <v>|東京都（立川市）|[FMたちかわ](http://www.fm844.co.jp/)|○|-|-|○|</v>
      </c>
    </row>
    <row r="118" spans="1:12">
      <c r="A118" s="1" t="s">
        <v>167</v>
      </c>
      <c r="B118" s="1" t="str">
        <f>IFERROR(VLOOKUP(A118,scrape.log!D$159:I$844,2,FALSE),"")</f>
        <v>http://www.fm844.co.jp/</v>
      </c>
      <c r="C118" s="1" t="str">
        <f>VLOOKUP(A118,scrape.log!D:I,3,FALSE)</f>
        <v>関東</v>
      </c>
      <c r="D118" s="1" t="str">
        <f>VLOOKUP(A118,scrape.log!D:I,4,FALSE)</f>
        <v>東京都</v>
      </c>
      <c r="E118" s="1" t="str">
        <f>VLOOKUP(A118,scrape.log!D:I,5,FALSE)</f>
        <v>立川市</v>
      </c>
      <c r="F118" s="1">
        <f>VLOOKUP(A118,scrape.log!D:I,6,FALSE)</f>
        <v>132021</v>
      </c>
      <c r="G118" s="1" t="str">
        <f>IFERROR(VLOOKUP(G$1&amp;$A118,scrape.log!$A:$G,2,FALSE), "")</f>
        <v/>
      </c>
      <c r="H118" s="1" t="str">
        <f>IFERROR(VLOOKUP(H$1&amp;$A118,scrape.log!$A:$G,2,FALSE), "")</f>
        <v/>
      </c>
      <c r="I118" s="1" t="str">
        <f>IFERROR(VLOOKUP(I$1&amp;$A118,scrape.log!$A:$G,2,FALSE), "")</f>
        <v/>
      </c>
      <c r="J118" s="1" t="b">
        <f>IFERROR(VLOOKUP(J$1&amp;$A118,scrape.log!$A:$G,2,FALSE), "")</f>
        <v>1</v>
      </c>
      <c r="K118" s="1" t="str">
        <f>IFERROR(VLOOKUP($A118,scrape.err!$B:$D,3,FALSE), "")</f>
        <v/>
      </c>
      <c r="L118" s="1" t="str">
        <f t="shared" si="1"/>
        <v>|東京都（立川市）|[エフエムたちかわ](http://www.fm844.co.jp/)|-|-|-|○|</v>
      </c>
    </row>
    <row r="119" spans="1:12">
      <c r="A119" t="s">
        <v>60</v>
      </c>
      <c r="B119" s="2" t="str">
        <f>IFERROR(VLOOKUP(A119,scrape.log!D$159:I$844,2,FALSE),"")</f>
        <v/>
      </c>
      <c r="C119" t="str">
        <f>VLOOKUP(A119,scrape.log!D:I,3,FALSE)</f>
        <v>関東</v>
      </c>
      <c r="D119" t="str">
        <f>VLOOKUP(A119,scrape.log!D:I,4,FALSE)</f>
        <v>東京都</v>
      </c>
      <c r="E119" t="str">
        <f>VLOOKUP(A119,scrape.log!D:I,5,FALSE)</f>
        <v>府中市</v>
      </c>
      <c r="F119">
        <f>VLOOKUP(A119,scrape.log!D:I,6,FALSE)</f>
        <v>132063</v>
      </c>
      <c r="G119" t="b">
        <f>IFERROR(VLOOKUP(G$1&amp;$A119,scrape.log!$A:$G,2,FALSE), "")</f>
        <v>1</v>
      </c>
      <c r="H119" t="b">
        <f>IFERROR(VLOOKUP(H$1&amp;$A119,scrape.log!$A:$G,2,FALSE), "")</f>
        <v>0</v>
      </c>
      <c r="I119" t="str">
        <f>IFERROR(VLOOKUP(I$1&amp;$A119,scrape.log!$A:$G,2,FALSE), "")</f>
        <v/>
      </c>
      <c r="J119" t="str">
        <f>IFERROR(VLOOKUP(J$1&amp;$A119,scrape.log!$A:$G,2,FALSE), "")</f>
        <v/>
      </c>
      <c r="K119" t="b">
        <f>IFERROR(VLOOKUP($A119,scrape.err!$B:$D,3,FALSE), "")</f>
        <v>0</v>
      </c>
      <c r="L119" t="str">
        <f t="shared" si="1"/>
        <v>|東京都（府中市）|ラジオフチューズ|○|○|-|○|</v>
      </c>
    </row>
    <row r="120" spans="1:12">
      <c r="A120" t="s">
        <v>59</v>
      </c>
      <c r="B120" t="str">
        <f>IFERROR(VLOOKUP(A120,scrape.log!D$159:I$844,2,FALSE),"")</f>
        <v>http://www.chofu-fm.com/</v>
      </c>
      <c r="C120" t="str">
        <f>VLOOKUP(A120,scrape.log!D:I,3,FALSE)</f>
        <v>関東</v>
      </c>
      <c r="D120" t="str">
        <f>VLOOKUP(A120,scrape.log!D:I,4,FALSE)</f>
        <v>東京都</v>
      </c>
      <c r="E120" t="str">
        <f>VLOOKUP(A120,scrape.log!D:I,5,FALSE)</f>
        <v>調布市</v>
      </c>
      <c r="F120">
        <f>VLOOKUP(A120,scrape.log!D:I,6,FALSE)</f>
        <v>132080</v>
      </c>
      <c r="G120" t="b">
        <f>IFERROR(VLOOKUP(G$1&amp;$A120,scrape.log!$A:$G,2,FALSE), "")</f>
        <v>1</v>
      </c>
      <c r="H120" t="str">
        <f>IFERROR(VLOOKUP(H$1&amp;$A120,scrape.log!$A:$G,2,FALSE), "")</f>
        <v/>
      </c>
      <c r="I120" t="str">
        <f>IFERROR(VLOOKUP(I$1&amp;$A120,scrape.log!$A:$G,2,FALSE), "")</f>
        <v/>
      </c>
      <c r="J120" t="b">
        <f>IFERROR(VLOOKUP(J$1&amp;$A120,scrape.log!$A:$G,2,FALSE), "")</f>
        <v>0</v>
      </c>
      <c r="K120" t="str">
        <f>IFERROR(VLOOKUP($A120,scrape.err!$B:$D,3,FALSE), "")</f>
        <v/>
      </c>
      <c r="L120" t="str">
        <f t="shared" si="1"/>
        <v>|東京都（調布市）|[調布FM](http://www.chofu-fm.com/)|○|-|-|○|</v>
      </c>
    </row>
    <row r="121" spans="1:12">
      <c r="A121" t="s">
        <v>58</v>
      </c>
      <c r="B121" s="2" t="str">
        <f>IFERROR(VLOOKUP(A121,scrape.log!D$159:I$844,2,FALSE),"")</f>
        <v/>
      </c>
      <c r="C121" t="str">
        <f>VLOOKUP(A121,scrape.log!D:I,3,FALSE)</f>
        <v>関東</v>
      </c>
      <c r="D121" t="str">
        <f>VLOOKUP(A121,scrape.log!D:I,4,FALSE)</f>
        <v>東京都</v>
      </c>
      <c r="E121" t="str">
        <f>VLOOKUP(A121,scrape.log!D:I,5,FALSE)</f>
        <v>狛江市</v>
      </c>
      <c r="F121">
        <f>VLOOKUP(A121,scrape.log!D:I,6,FALSE)</f>
        <v>132195</v>
      </c>
      <c r="G121" t="b">
        <f>IFERROR(VLOOKUP(G$1&amp;$A121,scrape.log!$A:$G,2,FALSE), "")</f>
        <v>1</v>
      </c>
      <c r="H121" t="str">
        <f>IFERROR(VLOOKUP(H$1&amp;$A121,scrape.log!$A:$G,2,FALSE), "")</f>
        <v/>
      </c>
      <c r="I121" t="str">
        <f>IFERROR(VLOOKUP(I$1&amp;$A121,scrape.log!$A:$G,2,FALSE), "")</f>
        <v/>
      </c>
      <c r="J121" t="str">
        <f>IFERROR(VLOOKUP(J$1&amp;$A121,scrape.log!$A:$G,2,FALSE), "")</f>
        <v/>
      </c>
      <c r="K121" t="b">
        <f>IFERROR(VLOOKUP($A121,scrape.err!$B:$D,3,FALSE), "")</f>
        <v>0</v>
      </c>
      <c r="L121" t="str">
        <f t="shared" si="1"/>
        <v>|東京都（狛江市）|コマラジ|○|-|-|○|</v>
      </c>
    </row>
    <row r="122" spans="1:12">
      <c r="A122" t="s">
        <v>256</v>
      </c>
      <c r="B122" s="2" t="str">
        <f>IFERROR(VLOOKUP(A122,scrape.log!D$159:I$844,2,FALSE),"")</f>
        <v/>
      </c>
      <c r="C122" t="str">
        <f>VLOOKUP(A122,scrape.log!D:I,3,FALSE)</f>
        <v>関東</v>
      </c>
      <c r="D122" t="str">
        <f>VLOOKUP(A122,scrape.log!D:I,4,FALSE)</f>
        <v>東京都</v>
      </c>
      <c r="E122" t="str">
        <f>VLOOKUP(A122,scrape.log!D:I,5,FALSE)</f>
        <v>東久留米市</v>
      </c>
      <c r="F122">
        <f>VLOOKUP(A122,scrape.log!D:I,6,FALSE)</f>
        <v>132225</v>
      </c>
      <c r="G122" t="str">
        <f>IFERROR(VLOOKUP(G$1&amp;$A122,scrape.log!$A:$G,2,FALSE), "")</f>
        <v/>
      </c>
      <c r="H122" t="b">
        <f>IFERROR(VLOOKUP(H$1&amp;$A122,scrape.log!$A:$G,2,FALSE), "")</f>
        <v>1</v>
      </c>
      <c r="I122" t="str">
        <f>IFERROR(VLOOKUP(I$1&amp;$A122,scrape.log!$A:$G,2,FALSE), "")</f>
        <v/>
      </c>
      <c r="J122" t="str">
        <f>IFERROR(VLOOKUP(J$1&amp;$A122,scrape.log!$A:$G,2,FALSE), "")</f>
        <v/>
      </c>
      <c r="K122" t="str">
        <f>IFERROR(VLOOKUP($A122,scrape.err!$B:$D,3,FALSE), "")</f>
        <v/>
      </c>
      <c r="L122" t="str">
        <f t="shared" si="1"/>
        <v>|東京都（東久留米市）|TOKYO854 くるめラ|-|○|-|-|</v>
      </c>
    </row>
    <row r="123" spans="1:12">
      <c r="A123" t="s">
        <v>257</v>
      </c>
      <c r="B123" s="2" t="str">
        <f>IFERROR(VLOOKUP(A123,scrape.log!D$159:I$844,2,FALSE),"")</f>
        <v/>
      </c>
      <c r="C123" t="str">
        <f>VLOOKUP(A123,scrape.log!D:I,3,FALSE)</f>
        <v>関東</v>
      </c>
      <c r="D123" t="str">
        <f>VLOOKUP(A123,scrape.log!D:I,4,FALSE)</f>
        <v>東京都</v>
      </c>
      <c r="E123" t="str">
        <f>VLOOKUP(A123,scrape.log!D:I,5,FALSE)</f>
        <v>西東京市</v>
      </c>
      <c r="F123">
        <f>VLOOKUP(A123,scrape.log!D:I,6,FALSE)</f>
        <v>132292</v>
      </c>
      <c r="G123" t="str">
        <f>IFERROR(VLOOKUP(G$1&amp;$A123,scrape.log!$A:$G,2,FALSE), "")</f>
        <v/>
      </c>
      <c r="H123" t="b">
        <f>IFERROR(VLOOKUP(H$1&amp;$A123,scrape.log!$A:$G,2,FALSE), "")</f>
        <v>1</v>
      </c>
      <c r="I123" t="str">
        <f>IFERROR(VLOOKUP(I$1&amp;$A123,scrape.log!$A:$G,2,FALSE), "")</f>
        <v/>
      </c>
      <c r="J123" t="str">
        <f>IFERROR(VLOOKUP(J$1&amp;$A123,scrape.log!$A:$G,2,FALSE), "")</f>
        <v/>
      </c>
      <c r="K123" t="str">
        <f>IFERROR(VLOOKUP($A123,scrape.err!$B:$D,3,FALSE), "")</f>
        <v/>
      </c>
      <c r="L123" t="str">
        <f t="shared" si="1"/>
        <v>|東京都（西東京市）|エフエム西東京|-|○|-|-|</v>
      </c>
    </row>
    <row r="124" spans="1:12">
      <c r="A124" t="s">
        <v>378</v>
      </c>
      <c r="B124" t="str">
        <f>IFERROR(VLOOKUP(A124,scrape.log!D$159:I$844,2,FALSE),"")</f>
        <v>http://www.yokosukafm.com/</v>
      </c>
      <c r="C124" t="str">
        <f>VLOOKUP(A124,scrape.log!D:I,3,FALSE)</f>
        <v>関東</v>
      </c>
      <c r="D124" t="str">
        <f>VLOOKUP(A124,scrape.log!D:I,4,FALSE)</f>
        <v>神奈川県</v>
      </c>
      <c r="E124" t="str">
        <f>VLOOKUP(A124,scrape.log!D:I,5,FALSE)</f>
        <v>n/a</v>
      </c>
      <c r="F124">
        <f>VLOOKUP(A124,scrape.log!D:I,6,FALSE)</f>
        <v>140007</v>
      </c>
      <c r="G124" t="str">
        <f>IFERROR(VLOOKUP(G$1&amp;$A124,scrape.log!$A:$G,2,FALSE), "")</f>
        <v/>
      </c>
      <c r="H124" t="str">
        <f>IFERROR(VLOOKUP(H$1&amp;$A124,scrape.log!$A:$G,2,FALSE), "")</f>
        <v/>
      </c>
      <c r="I124" t="b">
        <f>IFERROR(VLOOKUP(I$1&amp;$A124,scrape.log!$A:$G,2,FALSE), "")</f>
        <v>1</v>
      </c>
      <c r="J124" t="str">
        <f>IFERROR(VLOOKUP(J$1&amp;$A124,scrape.log!$A:$G,2,FALSE), "")</f>
        <v/>
      </c>
      <c r="K124" t="str">
        <f>IFERROR(VLOOKUP($A124,scrape.err!$B:$D,3,FALSE), "")</f>
        <v/>
      </c>
      <c r="L124" t="str">
        <f t="shared" si="1"/>
        <v>|神奈川県|[FMブルー湘南](http://www.yokosukafm.com/)|-|-|○|-|</v>
      </c>
    </row>
    <row r="125" spans="1:12">
      <c r="A125" t="s">
        <v>382</v>
      </c>
      <c r="B125" t="str">
        <f>IFERROR(VLOOKUP(A125,scrape.log!D$159:I$844,2,FALSE),"")</f>
        <v>http://www.fmshonan783.co.jp/</v>
      </c>
      <c r="C125" t="str">
        <f>VLOOKUP(A125,scrape.log!D:I,3,FALSE)</f>
        <v>関東</v>
      </c>
      <c r="D125" t="str">
        <f>VLOOKUP(A125,scrape.log!D:I,4,FALSE)</f>
        <v>神奈川県</v>
      </c>
      <c r="E125" t="str">
        <f>VLOOKUP(A125,scrape.log!D:I,5,FALSE)</f>
        <v>n/a</v>
      </c>
      <c r="F125">
        <f>VLOOKUP(A125,scrape.log!D:I,6,FALSE)</f>
        <v>140007</v>
      </c>
      <c r="G125" t="str">
        <f>IFERROR(VLOOKUP(G$1&amp;$A125,scrape.log!$A:$G,2,FALSE), "")</f>
        <v/>
      </c>
      <c r="H125" t="str">
        <f>IFERROR(VLOOKUP(H$1&amp;$A125,scrape.log!$A:$G,2,FALSE), "")</f>
        <v/>
      </c>
      <c r="I125" t="b">
        <f>IFERROR(VLOOKUP(I$1&amp;$A125,scrape.log!$A:$G,2,FALSE), "")</f>
        <v>1</v>
      </c>
      <c r="J125" t="str">
        <f>IFERROR(VLOOKUP(J$1&amp;$A125,scrape.log!$A:$G,2,FALSE), "")</f>
        <v/>
      </c>
      <c r="K125" t="str">
        <f>IFERROR(VLOOKUP($A125,scrape.err!$B:$D,3,FALSE), "")</f>
        <v/>
      </c>
      <c r="L125" t="str">
        <f t="shared" si="1"/>
        <v>|神奈川県|[FM湘南ナパサ](http://www.fmshonan783.co.jp/)|-|-|○|-|</v>
      </c>
    </row>
    <row r="126" spans="1:12">
      <c r="A126" t="s">
        <v>386</v>
      </c>
      <c r="B126" t="str">
        <f>IFERROR(VLOOKUP(A126,scrape.log!D$159:I$844,2,FALSE),"")</f>
        <v>https://fm-smw.jp/</v>
      </c>
      <c r="C126" t="str">
        <f>VLOOKUP(A126,scrape.log!D:I,3,FALSE)</f>
        <v>関東</v>
      </c>
      <c r="D126" t="str">
        <f>VLOOKUP(A126,scrape.log!D:I,4,FALSE)</f>
        <v>神奈川県</v>
      </c>
      <c r="E126" t="str">
        <f>VLOOKUP(A126,scrape.log!D:I,5,FALSE)</f>
        <v>n/a</v>
      </c>
      <c r="F126">
        <f>VLOOKUP(A126,scrape.log!D:I,6,FALSE)</f>
        <v>140007</v>
      </c>
      <c r="G126" t="str">
        <f>IFERROR(VLOOKUP(G$1&amp;$A126,scrape.log!$A:$G,2,FALSE), "")</f>
        <v/>
      </c>
      <c r="H126" t="str">
        <f>IFERROR(VLOOKUP(H$1&amp;$A126,scrape.log!$A:$G,2,FALSE), "")</f>
        <v/>
      </c>
      <c r="I126" t="b">
        <f>IFERROR(VLOOKUP(I$1&amp;$A126,scrape.log!$A:$G,2,FALSE), "")</f>
        <v>1</v>
      </c>
      <c r="J126" t="str">
        <f>IFERROR(VLOOKUP(J$1&amp;$A126,scrape.log!$A:$G,2,FALSE), "")</f>
        <v/>
      </c>
      <c r="K126" t="str">
        <f>IFERROR(VLOOKUP($A126,scrape.err!$B:$D,3,FALSE), "")</f>
        <v/>
      </c>
      <c r="L126" t="str">
        <f t="shared" si="1"/>
        <v>|神奈川県|[FM湘南マジックウェイブ](https://fm-smw.jp/)|-|-|○|-|</v>
      </c>
    </row>
    <row r="127" spans="1:12">
      <c r="A127" t="s">
        <v>380</v>
      </c>
      <c r="B127" t="str">
        <f>IFERROR(VLOOKUP(A127,scrape.log!D$159:I$844,2,FALSE),"")</f>
        <v>https://www.kamakurafm.co.jp/</v>
      </c>
      <c r="C127" t="str">
        <f>VLOOKUP(A127,scrape.log!D:I,3,FALSE)</f>
        <v>関東</v>
      </c>
      <c r="D127" t="str">
        <f>VLOOKUP(A127,scrape.log!D:I,4,FALSE)</f>
        <v>神奈川県</v>
      </c>
      <c r="E127" t="str">
        <f>VLOOKUP(A127,scrape.log!D:I,5,FALSE)</f>
        <v>n/a</v>
      </c>
      <c r="F127">
        <f>VLOOKUP(A127,scrape.log!D:I,6,FALSE)</f>
        <v>140007</v>
      </c>
      <c r="G127" t="str">
        <f>IFERROR(VLOOKUP(G$1&amp;$A127,scrape.log!$A:$G,2,FALSE), "")</f>
        <v/>
      </c>
      <c r="H127" t="str">
        <f>IFERROR(VLOOKUP(H$1&amp;$A127,scrape.log!$A:$G,2,FALSE), "")</f>
        <v/>
      </c>
      <c r="I127" t="b">
        <f>IFERROR(VLOOKUP(I$1&amp;$A127,scrape.log!$A:$G,2,FALSE), "")</f>
        <v>1</v>
      </c>
      <c r="J127" t="str">
        <f>IFERROR(VLOOKUP(J$1&amp;$A127,scrape.log!$A:$G,2,FALSE), "")</f>
        <v/>
      </c>
      <c r="K127" t="str">
        <f>IFERROR(VLOOKUP($A127,scrape.err!$B:$D,3,FALSE), "")</f>
        <v/>
      </c>
      <c r="L127" t="str">
        <f t="shared" si="1"/>
        <v>|神奈川県|[鎌倉FM](https://www.kamakurafm.co.jp/)|-|-|○|-|</v>
      </c>
    </row>
    <row r="128" spans="1:12">
      <c r="A128" t="s">
        <v>259</v>
      </c>
      <c r="B128" t="str">
        <f>IFERROR(VLOOKUP(A128,scrape.log!D$159:I$844,2,FALSE),"")</f>
        <v>http://www.fm-salus.jp/</v>
      </c>
      <c r="C128" t="str">
        <f>VLOOKUP(A128,scrape.log!D:I,3,FALSE)</f>
        <v>関東</v>
      </c>
      <c r="D128" t="str">
        <f>VLOOKUP(A128,scrape.log!D:I,4,FALSE)</f>
        <v>神奈川県</v>
      </c>
      <c r="E128" t="str">
        <f>VLOOKUP(A128,scrape.log!D:I,5,FALSE)</f>
        <v>横浜市</v>
      </c>
      <c r="F128">
        <f>VLOOKUP(A128,scrape.log!D:I,6,FALSE)</f>
        <v>141003</v>
      </c>
      <c r="G128" t="str">
        <f>IFERROR(VLOOKUP(G$1&amp;$A128,scrape.log!$A:$G,2,FALSE), "")</f>
        <v/>
      </c>
      <c r="H128" t="b">
        <f>IFERROR(VLOOKUP(H$1&amp;$A128,scrape.log!$A:$G,2,FALSE), "")</f>
        <v>1</v>
      </c>
      <c r="I128" t="b">
        <f>IFERROR(VLOOKUP(I$1&amp;$A128,scrape.log!$A:$G,2,FALSE), "")</f>
        <v>0</v>
      </c>
      <c r="J128" t="str">
        <f>IFERROR(VLOOKUP(J$1&amp;$A128,scrape.log!$A:$G,2,FALSE), "")</f>
        <v/>
      </c>
      <c r="K128" t="str">
        <f>IFERROR(VLOOKUP($A128,scrape.err!$B:$D,3,FALSE), "")</f>
        <v/>
      </c>
      <c r="L128" t="str">
        <f t="shared" si="1"/>
        <v>|神奈川県（横浜市）|[FMサルース](http://www.fm-salus.jp/)|-|○|○|-|</v>
      </c>
    </row>
    <row r="129" spans="1:12">
      <c r="A129" t="s">
        <v>170</v>
      </c>
      <c r="B129" t="str">
        <f>IFERROR(VLOOKUP(A129,scrape.log!D$159:I$844,2,FALSE),"")</f>
        <v>http://www.fm-totsuka.com</v>
      </c>
      <c r="C129" t="str">
        <f>VLOOKUP(A129,scrape.log!D:I,3,FALSE)</f>
        <v>関東</v>
      </c>
      <c r="D129" t="str">
        <f>VLOOKUP(A129,scrape.log!D:I,4,FALSE)</f>
        <v>神奈川県</v>
      </c>
      <c r="E129" t="str">
        <f>VLOOKUP(A129,scrape.log!D:I,5,FALSE)</f>
        <v>横浜市</v>
      </c>
      <c r="F129">
        <f>VLOOKUP(A129,scrape.log!D:I,6,FALSE)</f>
        <v>141003</v>
      </c>
      <c r="G129" t="str">
        <f>IFERROR(VLOOKUP(G$1&amp;$A129,scrape.log!$A:$G,2,FALSE), "")</f>
        <v/>
      </c>
      <c r="H129" t="str">
        <f>IFERROR(VLOOKUP(H$1&amp;$A129,scrape.log!$A:$G,2,FALSE), "")</f>
        <v/>
      </c>
      <c r="I129" t="str">
        <f>IFERROR(VLOOKUP(I$1&amp;$A129,scrape.log!$A:$G,2,FALSE), "")</f>
        <v/>
      </c>
      <c r="J129" t="b">
        <f>IFERROR(VLOOKUP(J$1&amp;$A129,scrape.log!$A:$G,2,FALSE), "")</f>
        <v>1</v>
      </c>
      <c r="K129" t="str">
        <f>IFERROR(VLOOKUP($A129,scrape.err!$B:$D,3,FALSE), "")</f>
        <v/>
      </c>
      <c r="L129" t="str">
        <f t="shared" si="1"/>
        <v>|神奈川県（横浜市）|[FM戸塚](http://www.fm-totsuka.com)|-|-|-|○|</v>
      </c>
    </row>
    <row r="130" spans="1:12">
      <c r="A130" t="s">
        <v>66</v>
      </c>
      <c r="B130" s="2" t="str">
        <f>IFERROR(VLOOKUP(A130,scrape.log!D$159:I$844,2,FALSE),"")</f>
        <v/>
      </c>
      <c r="C130" t="str">
        <f>VLOOKUP(A130,scrape.log!D:I,3,FALSE)</f>
        <v>関東</v>
      </c>
      <c r="D130" t="str">
        <f>VLOOKUP(A130,scrape.log!D:I,4,FALSE)</f>
        <v>神奈川県</v>
      </c>
      <c r="E130" t="str">
        <f>VLOOKUP(A130,scrape.log!D:I,5,FALSE)</f>
        <v>横浜市</v>
      </c>
      <c r="F130">
        <f>VLOOKUP(A130,scrape.log!D:I,6,FALSE)</f>
        <v>141003</v>
      </c>
      <c r="G130" t="b">
        <f>IFERROR(VLOOKUP(G$1&amp;$A130,scrape.log!$A:$G,2,FALSE), "")</f>
        <v>1</v>
      </c>
      <c r="H130" t="str">
        <f>IFERROR(VLOOKUP(H$1&amp;$A130,scrape.log!$A:$G,2,FALSE), "")</f>
        <v/>
      </c>
      <c r="I130" t="str">
        <f>IFERROR(VLOOKUP(I$1&amp;$A130,scrape.log!$A:$G,2,FALSE), "")</f>
        <v/>
      </c>
      <c r="J130" t="str">
        <f>IFERROR(VLOOKUP(J$1&amp;$A130,scrape.log!$A:$G,2,FALSE), "")</f>
        <v/>
      </c>
      <c r="K130" t="str">
        <f>IFERROR(VLOOKUP($A130,scrape.err!$B:$D,3,FALSE), "")</f>
        <v/>
      </c>
      <c r="L130" t="str">
        <f t="shared" si="1"/>
        <v>|神奈川県（横浜市）|エフエム戸塚|○|-|-|-|</v>
      </c>
    </row>
    <row r="131" spans="1:12">
      <c r="A131" t="s">
        <v>65</v>
      </c>
      <c r="B131" s="2" t="str">
        <f>IFERROR(VLOOKUP(A131,scrape.log!D$159:I$844,2,FALSE),"")</f>
        <v/>
      </c>
      <c r="C131" t="str">
        <f>VLOOKUP(A131,scrape.log!D:I,3,FALSE)</f>
        <v>関東</v>
      </c>
      <c r="D131" t="str">
        <f>VLOOKUP(A131,scrape.log!D:I,4,FALSE)</f>
        <v>神奈川県</v>
      </c>
      <c r="E131" t="str">
        <f>VLOOKUP(A131,scrape.log!D:I,5,FALSE)</f>
        <v>横浜市</v>
      </c>
      <c r="F131">
        <f>VLOOKUP(A131,scrape.log!D:I,6,FALSE)</f>
        <v>141003</v>
      </c>
      <c r="G131" t="b">
        <f>IFERROR(VLOOKUP(G$1&amp;$A131,scrape.log!$A:$G,2,FALSE), "")</f>
        <v>1</v>
      </c>
      <c r="H131" t="str">
        <f>IFERROR(VLOOKUP(H$1&amp;$A131,scrape.log!$A:$G,2,FALSE), "")</f>
        <v/>
      </c>
      <c r="I131" t="str">
        <f>IFERROR(VLOOKUP(I$1&amp;$A131,scrape.log!$A:$G,2,FALSE), "")</f>
        <v/>
      </c>
      <c r="J131" t="str">
        <f>IFERROR(VLOOKUP(J$1&amp;$A131,scrape.log!$A:$G,2,FALSE), "")</f>
        <v/>
      </c>
      <c r="K131" t="b">
        <f>IFERROR(VLOOKUP($A131,scrape.err!$B:$D,3,FALSE), "")</f>
        <v>0</v>
      </c>
      <c r="L131" t="str">
        <f t="shared" ref="L131:L195" si="2">"|"&amp;IF(E131&lt;&gt;"n/a",D131&amp;"（"&amp;E131&amp;"）",D131)&amp;"|"&amp;IF(B131&lt;&gt;"","["&amp;A131&amp;"]("&amp;B131&amp;")",A131)&amp;"|"&amp;IF(G131&lt;&gt;"","○","-")&amp;"|"&amp;IF(H131&lt;&gt;"","○","-")&amp;"|"&amp;IF(I131&lt;&gt;"","○","-")&amp;"|"&amp;IF(OR(J131&lt;&gt;"",K131&lt;&gt;""),"○","-")&amp;"|"</f>
        <v>|神奈川県（横浜市）|マリンFM|○|-|-|○|</v>
      </c>
    </row>
    <row r="132" spans="1:12">
      <c r="A132" t="s">
        <v>260</v>
      </c>
      <c r="B132" s="2" t="str">
        <f>IFERROR(VLOOKUP(A132,scrape.log!D$159:I$844,2,FALSE),"")</f>
        <v/>
      </c>
      <c r="C132" t="str">
        <f>VLOOKUP(A132,scrape.log!D:I,3,FALSE)</f>
        <v>関東</v>
      </c>
      <c r="D132" t="str">
        <f>VLOOKUP(A132,scrape.log!D:I,4,FALSE)</f>
        <v>神奈川県</v>
      </c>
      <c r="E132" t="str">
        <f>VLOOKUP(A132,scrape.log!D:I,5,FALSE)</f>
        <v>横浜市</v>
      </c>
      <c r="F132">
        <f>VLOOKUP(A132,scrape.log!D:I,6,FALSE)</f>
        <v>141003</v>
      </c>
      <c r="G132" t="str">
        <f>IFERROR(VLOOKUP(G$1&amp;$A132,scrape.log!$A:$G,2,FALSE), "")</f>
        <v/>
      </c>
      <c r="H132" t="b">
        <f>IFERROR(VLOOKUP(H$1&amp;$A132,scrape.log!$A:$G,2,FALSE), "")</f>
        <v>1</v>
      </c>
      <c r="I132" t="str">
        <f>IFERROR(VLOOKUP(I$1&amp;$A132,scrape.log!$A:$G,2,FALSE), "")</f>
        <v/>
      </c>
      <c r="J132" t="str">
        <f>IFERROR(VLOOKUP(J$1&amp;$A132,scrape.log!$A:$G,2,FALSE), "")</f>
        <v/>
      </c>
      <c r="K132" t="str">
        <f>IFERROR(VLOOKUP($A132,scrape.err!$B:$D,3,FALSE), "")</f>
        <v/>
      </c>
      <c r="L132" t="str">
        <f t="shared" si="2"/>
        <v>|神奈川県（横浜市）|金沢シーサイドFM|-|○|-|-|</v>
      </c>
    </row>
    <row r="133" spans="1:12">
      <c r="A133" t="s">
        <v>63</v>
      </c>
      <c r="B133" t="str">
        <f>IFERROR(VLOOKUP(A133,scrape.log!D$159:I$844,2,FALSE),"")</f>
        <v>http://www.kawasakifm.co.jp/</v>
      </c>
      <c r="C133" t="str">
        <f>VLOOKUP(A133,scrape.log!D:I,3,FALSE)</f>
        <v>関東</v>
      </c>
      <c r="D133" t="str">
        <f>VLOOKUP(A133,scrape.log!D:I,4,FALSE)</f>
        <v>神奈川県</v>
      </c>
      <c r="E133" t="str">
        <f>VLOOKUP(A133,scrape.log!D:I,5,FALSE)</f>
        <v>川崎市</v>
      </c>
      <c r="F133">
        <f>VLOOKUP(A133,scrape.log!D:I,6,FALSE)</f>
        <v>141305</v>
      </c>
      <c r="G133" t="b">
        <f>IFERROR(VLOOKUP(G$1&amp;$A133,scrape.log!$A:$G,2,FALSE), "")</f>
        <v>1</v>
      </c>
      <c r="H133" t="str">
        <f>IFERROR(VLOOKUP(H$1&amp;$A133,scrape.log!$A:$G,2,FALSE), "")</f>
        <v/>
      </c>
      <c r="I133" t="str">
        <f>IFERROR(VLOOKUP(I$1&amp;$A133,scrape.log!$A:$G,2,FALSE), "")</f>
        <v/>
      </c>
      <c r="J133" t="b">
        <f>IFERROR(VLOOKUP(J$1&amp;$A133,scrape.log!$A:$G,2,FALSE), "")</f>
        <v>0</v>
      </c>
      <c r="K133" t="str">
        <f>IFERROR(VLOOKUP($A133,scrape.err!$B:$D,3,FALSE), "")</f>
        <v/>
      </c>
      <c r="L133" t="str">
        <f t="shared" si="2"/>
        <v>|神奈川県（川崎市）|[かわさきFM](http://www.kawasakifm.co.jp/)|○|-|-|○|</v>
      </c>
    </row>
    <row r="134" spans="1:12">
      <c r="A134" t="s">
        <v>258</v>
      </c>
      <c r="B134" s="2" t="str">
        <f>IFERROR(VLOOKUP(A134,scrape.log!D$159:I$844,2,FALSE),"")</f>
        <v/>
      </c>
      <c r="C134" t="str">
        <f>VLOOKUP(A134,scrape.log!D:I,3,FALSE)</f>
        <v>関東</v>
      </c>
      <c r="D134" t="str">
        <f>VLOOKUP(A134,scrape.log!D:I,4,FALSE)</f>
        <v>神奈川県</v>
      </c>
      <c r="E134" t="str">
        <f>VLOOKUP(A134,scrape.log!D:I,5,FALSE)</f>
        <v>相模原市</v>
      </c>
      <c r="F134">
        <f>VLOOKUP(A134,scrape.log!D:I,6,FALSE)</f>
        <v>141500</v>
      </c>
      <c r="G134" t="str">
        <f>IFERROR(VLOOKUP(G$1&amp;$A134,scrape.log!$A:$G,2,FALSE), "")</f>
        <v/>
      </c>
      <c r="H134" t="b">
        <f>IFERROR(VLOOKUP(H$1&amp;$A134,scrape.log!$A:$G,2,FALSE), "")</f>
        <v>1</v>
      </c>
      <c r="I134" t="str">
        <f>IFERROR(VLOOKUP(I$1&amp;$A134,scrape.log!$A:$G,2,FALSE), "")</f>
        <v/>
      </c>
      <c r="J134" t="str">
        <f>IFERROR(VLOOKUP(J$1&amp;$A134,scrape.log!$A:$G,2,FALSE), "")</f>
        <v/>
      </c>
      <c r="K134" t="str">
        <f>IFERROR(VLOOKUP($A134,scrape.err!$B:$D,3,FALSE), "")</f>
        <v/>
      </c>
      <c r="L134" t="str">
        <f t="shared" si="2"/>
        <v>|神奈川県（相模原市）|FM HOT 839|-|○|-|-|</v>
      </c>
    </row>
    <row r="135" spans="1:12">
      <c r="A135" t="s">
        <v>175</v>
      </c>
      <c r="B135" t="str">
        <f>IFERROR(VLOOKUP(A135,scrape.log!D$159:I$844,2,FALSE),"")</f>
        <v>http://www.fmsagami.co.jp/</v>
      </c>
      <c r="C135" t="str">
        <f>VLOOKUP(A135,scrape.log!D:I,3,FALSE)</f>
        <v>関東</v>
      </c>
      <c r="D135" t="str">
        <f>VLOOKUP(A135,scrape.log!D:I,4,FALSE)</f>
        <v>神奈川県</v>
      </c>
      <c r="E135" t="str">
        <f>VLOOKUP(A135,scrape.log!D:I,5,FALSE)</f>
        <v>相模原市</v>
      </c>
      <c r="F135">
        <f>VLOOKUP(A135,scrape.log!D:I,6,FALSE)</f>
        <v>141500</v>
      </c>
      <c r="G135" t="str">
        <f>IFERROR(VLOOKUP(G$1&amp;$A135,scrape.log!$A:$G,2,FALSE), "")</f>
        <v/>
      </c>
      <c r="H135" t="str">
        <f>IFERROR(VLOOKUP(H$1&amp;$A135,scrape.log!$A:$G,2,FALSE), "")</f>
        <v/>
      </c>
      <c r="I135" t="str">
        <f>IFERROR(VLOOKUP(I$1&amp;$A135,scrape.log!$A:$G,2,FALSE), "")</f>
        <v/>
      </c>
      <c r="J135" t="b">
        <f>IFERROR(VLOOKUP(J$1&amp;$A135,scrape.log!$A:$G,2,FALSE), "")</f>
        <v>1</v>
      </c>
      <c r="K135" t="str">
        <f>IFERROR(VLOOKUP($A135,scrape.err!$B:$D,3,FALSE), "")</f>
        <v/>
      </c>
      <c r="L135" t="str">
        <f t="shared" si="2"/>
        <v>|神奈川県（相模原市）|[エフエムさがみ](http://www.fmsagami.co.jp/)|-|-|-|○|</v>
      </c>
    </row>
    <row r="136" spans="1:12">
      <c r="A136" t="s">
        <v>261</v>
      </c>
      <c r="B136" t="str">
        <f>IFERROR(VLOOKUP(A136,scrape.log!D$159:I$844,2,FALSE),"")</f>
        <v>https://www.radioshonan.co.jp/index.html</v>
      </c>
      <c r="C136" t="str">
        <f>VLOOKUP(A136,scrape.log!D:I,3,FALSE)</f>
        <v>関東</v>
      </c>
      <c r="D136" t="str">
        <f>VLOOKUP(A136,scrape.log!D:I,4,FALSE)</f>
        <v>神奈川県</v>
      </c>
      <c r="E136" t="str">
        <f>VLOOKUP(A136,scrape.log!D:I,5,FALSE)</f>
        <v>藤沢市</v>
      </c>
      <c r="F136">
        <f>VLOOKUP(A136,scrape.log!D:I,6,FALSE)</f>
        <v>142051</v>
      </c>
      <c r="G136" t="str">
        <f>IFERROR(VLOOKUP(G$1&amp;$A136,scrape.log!$A:$G,2,FALSE), "")</f>
        <v/>
      </c>
      <c r="H136" t="b">
        <f>IFERROR(VLOOKUP(H$1&amp;$A136,scrape.log!$A:$G,2,FALSE), "")</f>
        <v>1</v>
      </c>
      <c r="I136" t="b">
        <f>IFERROR(VLOOKUP(I$1&amp;$A136,scrape.log!$A:$G,2,FALSE), "")</f>
        <v>0</v>
      </c>
      <c r="J136" t="str">
        <f>IFERROR(VLOOKUP(J$1&amp;$A136,scrape.log!$A:$G,2,FALSE), "")</f>
        <v/>
      </c>
      <c r="K136" t="str">
        <f>IFERROR(VLOOKUP($A136,scrape.err!$B:$D,3,FALSE), "")</f>
        <v/>
      </c>
      <c r="L136" t="str">
        <f t="shared" si="2"/>
        <v>|神奈川県（藤沢市）|[レディオ湘南](https://www.radioshonan.co.jp/index.html)|-|○|○|-|</v>
      </c>
    </row>
    <row r="137" spans="1:12">
      <c r="A137" t="s">
        <v>384</v>
      </c>
      <c r="B137" t="str">
        <f>IFERROR(VLOOKUP(A137,scrape.log!D$159:I$844,2,FALSE),"")</f>
        <v>https://fm-odawara.com/</v>
      </c>
      <c r="C137" t="str">
        <f>VLOOKUP(A137,scrape.log!D:I,3,FALSE)</f>
        <v>関東</v>
      </c>
      <c r="D137" t="str">
        <f>VLOOKUP(A137,scrape.log!D:I,4,FALSE)</f>
        <v>神奈川県</v>
      </c>
      <c r="E137" t="str">
        <f>VLOOKUP(A137,scrape.log!D:I,5,FALSE)</f>
        <v>小田原市</v>
      </c>
      <c r="F137">
        <f>VLOOKUP(A137,scrape.log!D:I,6,FALSE)</f>
        <v>142069</v>
      </c>
      <c r="G137" t="str">
        <f>IFERROR(VLOOKUP(G$1&amp;$A137,scrape.log!$A:$G,2,FALSE), "")</f>
        <v/>
      </c>
      <c r="H137" t="str">
        <f>IFERROR(VLOOKUP(H$1&amp;$A137,scrape.log!$A:$G,2,FALSE), "")</f>
        <v/>
      </c>
      <c r="I137" t="b">
        <f>IFERROR(VLOOKUP(I$1&amp;$A137,scrape.log!$A:$G,2,FALSE), "")</f>
        <v>1</v>
      </c>
      <c r="J137" t="str">
        <f>IFERROR(VLOOKUP(J$1&amp;$A137,scrape.log!$A:$G,2,FALSE), "")</f>
        <v/>
      </c>
      <c r="K137" t="str">
        <f>IFERROR(VLOOKUP($A137,scrape.err!$B:$D,3,FALSE), "")</f>
        <v/>
      </c>
      <c r="L137" t="str">
        <f t="shared" si="2"/>
        <v>|神奈川県（小田原市）|[FMおだわら](https://fm-odawara.com/)|-|-|○|-|</v>
      </c>
    </row>
    <row r="138" spans="1:12">
      <c r="A138" s="3" t="s">
        <v>388</v>
      </c>
      <c r="B138" s="4" t="str">
        <f>IFERROR(VLOOKUP("[jcba]"&amp;A138,scrape.log!A:I,5,FALSE),"")</f>
        <v>http://www.fmyamato.co.jp/</v>
      </c>
      <c r="C138" s="4" t="str">
        <f>VLOOKUP("[jcba]"&amp;A138,scrape.log!A:I,6,FALSE)</f>
        <v>関東</v>
      </c>
      <c r="D138" s="4" t="str">
        <f>VLOOKUP("[jcba]"&amp;A138,scrape.log!A:I,7,FALSE)</f>
        <v>神奈川県</v>
      </c>
      <c r="E138" s="4" t="str">
        <f>VLOOKUP("[jcba]"&amp;A138,scrape.log!A:I,8,FALSE)</f>
        <v>大和市</v>
      </c>
      <c r="F138" s="4">
        <f>VLOOKUP("[jcba]"&amp;A138,scrape.log!A:I,9,FALSE)</f>
        <v>142131</v>
      </c>
      <c r="G138" s="4" t="str">
        <f>IFERROR(VLOOKUP(G$1&amp;$A138,scrape.log!$A:$G,2,FALSE), "")</f>
        <v/>
      </c>
      <c r="H138" s="4"/>
      <c r="I138" s="4" t="b">
        <f>IFERROR(VLOOKUP(I$1&amp;$A138,scrape.log!$A:$G,2,FALSE), "")</f>
        <v>1</v>
      </c>
      <c r="J138" s="4" t="str">
        <f>IFERROR(VLOOKUP(J$1&amp;$A138,scrape.log!$A:$G,2,FALSE), "")</f>
        <v/>
      </c>
      <c r="K138" s="4" t="str">
        <f>IFERROR(VLOOKUP($A138,scrape.err!$B:$D,3,FALSE), "")</f>
        <v/>
      </c>
      <c r="L138" s="4" t="str">
        <f>"|"&amp;IF(E138&lt;&gt;"n/a",D138&amp;"（"&amp;E138&amp;"）",D138)&amp;"|"&amp;IF(B138&lt;&gt;"","["&amp;A138&amp;"]("&amp;B138&amp;")",A138)&amp;"|"&amp;IF(G138&lt;&gt;"","○","-")&amp;"|"&amp;IF(H138&lt;&gt;"","○","-")&amp;"|"&amp;IF(I138&lt;&gt;"","○","-")&amp;"|"&amp;IF(OR(J138&lt;&gt;"",K138&lt;&gt;""),"○","-")&amp;"|"</f>
        <v>|神奈川県（大和市）|[FMやまと](http://www.fmyamato.co.jp/)|-|-|○|-|</v>
      </c>
    </row>
    <row r="139" spans="1:12">
      <c r="A139" s="1" t="s">
        <v>178</v>
      </c>
      <c r="B139" s="1" t="str">
        <f>IFERROR(VLOOKUP(A139,scrape.log!D$159:I$844,2,FALSE),"")</f>
        <v>http://www.fmkaon.com/</v>
      </c>
      <c r="C139" s="1" t="str">
        <f>VLOOKUP(A139,scrape.log!D:I,3,FALSE)</f>
        <v>関東</v>
      </c>
      <c r="D139" s="1" t="str">
        <f>VLOOKUP(A139,scrape.log!D:I,4,FALSE)</f>
        <v>神奈川県</v>
      </c>
      <c r="E139" s="1" t="str">
        <f>VLOOKUP(A139,scrape.log!D:I,5,FALSE)</f>
        <v>海老名市</v>
      </c>
      <c r="F139" s="1">
        <f>VLOOKUP(A139,scrape.log!D:I,6,FALSE)</f>
        <v>142158</v>
      </c>
      <c r="G139" s="1" t="str">
        <f>IFERROR(VLOOKUP(G$1&amp;$A139,scrape.log!$A:$G,2,FALSE), "")</f>
        <v/>
      </c>
      <c r="H139" s="1" t="str">
        <f>IFERROR(VLOOKUP(H$1&amp;$A139,scrape.log!$A:$G,2,FALSE), "")</f>
        <v/>
      </c>
      <c r="I139" s="1" t="str">
        <f>IFERROR(VLOOKUP(I$1&amp;$A139,scrape.log!$A:$G,2,FALSE), "")</f>
        <v/>
      </c>
      <c r="J139" s="1" t="b">
        <f>IFERROR(VLOOKUP(J$1&amp;$A139,scrape.log!$A:$G,2,FALSE), "")</f>
        <v>1</v>
      </c>
      <c r="K139" s="1" t="str">
        <f>IFERROR(VLOOKUP($A139,scrape.err!$B:$D,3,FALSE), "")</f>
        <v/>
      </c>
      <c r="L139" s="1" t="str">
        <f t="shared" si="2"/>
        <v>|神奈川県（海老名市）|[FM kaon](http://www.fmkaon.com/)|-|-|-|○|</v>
      </c>
    </row>
    <row r="140" spans="1:12">
      <c r="A140" t="s">
        <v>67</v>
      </c>
      <c r="B140" s="2" t="s">
        <v>179</v>
      </c>
      <c r="C140" t="str">
        <f>VLOOKUP(A140,scrape.log!D:I,3,FALSE)</f>
        <v>関東</v>
      </c>
      <c r="D140" t="str">
        <f>VLOOKUP(A140,scrape.log!D:I,4,FALSE)</f>
        <v>神奈川県</v>
      </c>
      <c r="E140" t="str">
        <f>VLOOKUP(A140,scrape.log!D:I,5,FALSE)</f>
        <v>海老名市</v>
      </c>
      <c r="F140">
        <f>VLOOKUP(A140,scrape.log!D:I,6,FALSE)</f>
        <v>142158</v>
      </c>
      <c r="G140" t="b">
        <f>IFERROR(VLOOKUP(G$1&amp;$A140,scrape.log!$A:$G,2,FALSE), "")</f>
        <v>1</v>
      </c>
      <c r="H140" t="str">
        <f>IFERROR(VLOOKUP(H$1&amp;$A140,scrape.log!$A:$G,2,FALSE), "")</f>
        <v/>
      </c>
      <c r="I140" t="str">
        <f>IFERROR(VLOOKUP(I$1&amp;$A140,scrape.log!$A:$G,2,FALSE), "")</f>
        <v/>
      </c>
      <c r="J140" s="2" t="b">
        <v>0</v>
      </c>
      <c r="K140" t="str">
        <f>IFERROR(VLOOKUP($A140,scrape.err!$B:$D,3,FALSE), "")</f>
        <v/>
      </c>
      <c r="L140" t="str">
        <f t="shared" si="2"/>
        <v>|神奈川県（海老名市）|[FMカオン](http://www.fmkaon.com/)|○|-|-|○|</v>
      </c>
    </row>
    <row r="141" spans="1:12">
      <c r="A141" t="s">
        <v>409</v>
      </c>
      <c r="B141" t="str">
        <f>IFERROR(VLOOKUP(A141,scrape.log!D$159:I$844,2,FALSE),"")</f>
        <v>https://fmkento.com/</v>
      </c>
      <c r="C141" t="str">
        <f>VLOOKUP(A141,scrape.log!D:I,3,FALSE)</f>
        <v>甲信越</v>
      </c>
      <c r="D141" t="str">
        <f>VLOOKUP(A141,scrape.log!D:I,4,FALSE)</f>
        <v>新潟県</v>
      </c>
      <c r="E141" t="str">
        <f>VLOOKUP(A141,scrape.log!D:I,5,FALSE)</f>
        <v>n/a</v>
      </c>
      <c r="F141">
        <f>VLOOKUP(A141,scrape.log!D:I,6,FALSE)</f>
        <v>150002</v>
      </c>
      <c r="G141" t="str">
        <f>IFERROR(VLOOKUP(G$1&amp;$A141,scrape.log!$A:$G,2,FALSE), "")</f>
        <v/>
      </c>
      <c r="H141" t="str">
        <f>IFERROR(VLOOKUP(H$1&amp;$A141,scrape.log!$A:$G,2,FALSE), "")</f>
        <v/>
      </c>
      <c r="I141" t="b">
        <f>IFERROR(VLOOKUP(I$1&amp;$A141,scrape.log!$A:$G,2,FALSE), "")</f>
        <v>1</v>
      </c>
      <c r="J141" t="str">
        <f>IFERROR(VLOOKUP(J$1&amp;$A141,scrape.log!$A:$G,2,FALSE), "")</f>
        <v/>
      </c>
      <c r="K141" t="str">
        <f>IFERROR(VLOOKUP($A141,scrape.err!$B:$D,3,FALSE), "")</f>
        <v/>
      </c>
      <c r="L141" t="str">
        <f t="shared" si="2"/>
        <v>|新潟県|[FM KENTO](https://fmkento.com/)|-|-|○|-|</v>
      </c>
    </row>
    <row r="142" spans="1:12">
      <c r="A142" t="s">
        <v>403</v>
      </c>
      <c r="B142" t="str">
        <f>IFERROR(VLOOKUP(A142,scrape.log!D$159:I$844,2,FALSE),"")</f>
        <v>https://fm-u814.com/</v>
      </c>
      <c r="C142" t="str">
        <f>VLOOKUP(A142,scrape.log!D:I,3,FALSE)</f>
        <v>甲信越</v>
      </c>
      <c r="D142" t="str">
        <f>VLOOKUP(A142,scrape.log!D:I,4,FALSE)</f>
        <v>新潟県</v>
      </c>
      <c r="E142" t="str">
        <f>VLOOKUP(A142,scrape.log!D:I,5,FALSE)</f>
        <v>n/a</v>
      </c>
      <c r="F142">
        <f>VLOOKUP(A142,scrape.log!D:I,6,FALSE)</f>
        <v>150002</v>
      </c>
      <c r="G142" t="str">
        <f>IFERROR(VLOOKUP(G$1&amp;$A142,scrape.log!$A:$G,2,FALSE), "")</f>
        <v/>
      </c>
      <c r="H142" t="str">
        <f>IFERROR(VLOOKUP(H$1&amp;$A142,scrape.log!$A:$G,2,FALSE), "")</f>
        <v/>
      </c>
      <c r="I142" t="b">
        <f>IFERROR(VLOOKUP(I$1&amp;$A142,scrape.log!$A:$G,2,FALSE), "")</f>
        <v>1</v>
      </c>
      <c r="J142" t="str">
        <f>IFERROR(VLOOKUP(J$1&amp;$A142,scrape.log!$A:$G,2,FALSE), "")</f>
        <v/>
      </c>
      <c r="K142" t="str">
        <f>IFERROR(VLOOKUP($A142,scrape.err!$B:$D,3,FALSE), "")</f>
        <v/>
      </c>
      <c r="L142" t="str">
        <f t="shared" si="2"/>
        <v>|新潟県|[FMうおぬま](https://fm-u814.com/)|-|-|○|-|</v>
      </c>
    </row>
    <row r="143" spans="1:12">
      <c r="A143" t="s">
        <v>401</v>
      </c>
      <c r="B143" t="str">
        <f>IFERROR(VLOOKUP(A143,scrape.log!D$159:I$844,2,FALSE),"")</f>
        <v>http://www.chat761.com/index.html</v>
      </c>
      <c r="C143" t="str">
        <f>VLOOKUP(A143,scrape.log!D:I,3,FALSE)</f>
        <v>甲信越</v>
      </c>
      <c r="D143" t="str">
        <f>VLOOKUP(A143,scrape.log!D:I,4,FALSE)</f>
        <v>新潟県</v>
      </c>
      <c r="E143" t="str">
        <f>VLOOKUP(A143,scrape.log!D:I,5,FALSE)</f>
        <v>新潟市</v>
      </c>
      <c r="F143">
        <f>VLOOKUP(A143,scrape.log!D:I,6,FALSE)</f>
        <v>151009</v>
      </c>
      <c r="G143" t="str">
        <f>IFERROR(VLOOKUP(G$1&amp;$A143,scrape.log!$A:$G,2,FALSE), "")</f>
        <v/>
      </c>
      <c r="H143" t="str">
        <f>IFERROR(VLOOKUP(H$1&amp;$A143,scrape.log!$A:$G,2,FALSE), "")</f>
        <v/>
      </c>
      <c r="I143" t="b">
        <f>IFERROR(VLOOKUP(I$1&amp;$A143,scrape.log!$A:$G,2,FALSE), "")</f>
        <v>1</v>
      </c>
      <c r="J143" t="str">
        <f>IFERROR(VLOOKUP(J$1&amp;$A143,scrape.log!$A:$G,2,FALSE), "")</f>
        <v/>
      </c>
      <c r="K143" t="str">
        <f>IFERROR(VLOOKUP($A143,scrape.err!$B:$D,3,FALSE), "")</f>
        <v/>
      </c>
      <c r="L143" t="str">
        <f t="shared" si="2"/>
        <v>|新潟県（新潟市）|[ラジオチャット・FMにいつ](http://www.chat761.com/index.html)|-|-|○|-|</v>
      </c>
    </row>
    <row r="144" spans="1:12">
      <c r="A144" t="s">
        <v>405</v>
      </c>
      <c r="B144" t="str">
        <f>IFERROR(VLOOKUP(A144,scrape.log!D$159:I$844,2,FALSE),"")</f>
        <v>http://www.fmnagaoka.com/</v>
      </c>
      <c r="C144" t="str">
        <f>VLOOKUP(A144,scrape.log!D:I,3,FALSE)</f>
        <v>甲信越</v>
      </c>
      <c r="D144" t="str">
        <f>VLOOKUP(A144,scrape.log!D:I,4,FALSE)</f>
        <v>新潟県</v>
      </c>
      <c r="E144" t="str">
        <f>VLOOKUP(A144,scrape.log!D:I,5,FALSE)</f>
        <v>長岡市</v>
      </c>
      <c r="F144">
        <f>VLOOKUP(A144,scrape.log!D:I,6,FALSE)</f>
        <v>152021</v>
      </c>
      <c r="G144" t="str">
        <f>IFERROR(VLOOKUP(G$1&amp;$A144,scrape.log!$A:$G,2,FALSE), "")</f>
        <v/>
      </c>
      <c r="H144" t="str">
        <f>IFERROR(VLOOKUP(H$1&amp;$A144,scrape.log!$A:$G,2,FALSE), "")</f>
        <v/>
      </c>
      <c r="I144" t="b">
        <f>IFERROR(VLOOKUP(I$1&amp;$A144,scrape.log!$A:$G,2,FALSE), "")</f>
        <v>1</v>
      </c>
      <c r="J144" t="str">
        <f>IFERROR(VLOOKUP(J$1&amp;$A144,scrape.log!$A:$G,2,FALSE), "")</f>
        <v/>
      </c>
      <c r="K144" t="str">
        <f>IFERROR(VLOOKUP($A144,scrape.err!$B:$D,3,FALSE), "")</f>
        <v/>
      </c>
      <c r="L144" t="str">
        <f t="shared" si="2"/>
        <v>|新潟県（長岡市）|[エフエムながおか](http://www.fmnagaoka.com/)|-|-|○|-|</v>
      </c>
    </row>
    <row r="145" spans="1:12">
      <c r="A145" t="s">
        <v>415</v>
      </c>
      <c r="B145" t="str">
        <f>IFERROR(VLOOKUP(A145,scrape.log!D$159:I$844,2,FALSE),"")</f>
        <v>http://www.kisnet.or.jp/pikkara/</v>
      </c>
      <c r="C145" t="str">
        <f>VLOOKUP(A145,scrape.log!D:I,3,FALSE)</f>
        <v>甲信越</v>
      </c>
      <c r="D145" t="str">
        <f>VLOOKUP(A145,scrape.log!D:I,4,FALSE)</f>
        <v>新潟県</v>
      </c>
      <c r="E145" t="str">
        <f>VLOOKUP(A145,scrape.log!D:I,5,FALSE)</f>
        <v>柏崎市</v>
      </c>
      <c r="F145">
        <f>VLOOKUP(A145,scrape.log!D:I,6,FALSE)</f>
        <v>152056</v>
      </c>
      <c r="G145" t="str">
        <f>IFERROR(VLOOKUP(G$1&amp;$A145,scrape.log!$A:$G,2,FALSE), "")</f>
        <v/>
      </c>
      <c r="H145" t="str">
        <f>IFERROR(VLOOKUP(H$1&amp;$A145,scrape.log!$A:$G,2,FALSE), "")</f>
        <v/>
      </c>
      <c r="I145" t="b">
        <f>IFERROR(VLOOKUP(I$1&amp;$A145,scrape.log!$A:$G,2,FALSE), "")</f>
        <v>1</v>
      </c>
      <c r="J145" t="str">
        <f>IFERROR(VLOOKUP(J$1&amp;$A145,scrape.log!$A:$G,2,FALSE), "")</f>
        <v/>
      </c>
      <c r="K145" t="str">
        <f>IFERROR(VLOOKUP($A145,scrape.err!$B:$D,3,FALSE), "")</f>
        <v/>
      </c>
      <c r="L145" t="str">
        <f t="shared" si="2"/>
        <v>|新潟県（柏崎市）|[FMピッカラ](http://www.kisnet.or.jp/pikkara/)|-|-|○|-|</v>
      </c>
    </row>
    <row r="146" spans="1:12">
      <c r="A146" t="s">
        <v>407</v>
      </c>
      <c r="B146" t="str">
        <f>IFERROR(VLOOKUP(A146,scrape.log!D$159:I$844,2,FALSE),"")</f>
        <v>http://www.agatt769.co.jp/</v>
      </c>
      <c r="C146" t="str">
        <f>VLOOKUP(A146,scrape.log!D:I,3,FALSE)</f>
        <v>甲信越</v>
      </c>
      <c r="D146" t="str">
        <f>VLOOKUP(A146,scrape.log!D:I,4,FALSE)</f>
        <v>新潟県</v>
      </c>
      <c r="E146" t="str">
        <f>VLOOKUP(A146,scrape.log!D:I,5,FALSE)</f>
        <v>新発田市</v>
      </c>
      <c r="F146">
        <f>VLOOKUP(A146,scrape.log!D:I,6,FALSE)</f>
        <v>152064</v>
      </c>
      <c r="G146" t="str">
        <f>IFERROR(VLOOKUP(G$1&amp;$A146,scrape.log!$A:$G,2,FALSE), "")</f>
        <v/>
      </c>
      <c r="H146" t="str">
        <f>IFERROR(VLOOKUP(H$1&amp;$A146,scrape.log!$A:$G,2,FALSE), "")</f>
        <v/>
      </c>
      <c r="I146" t="b">
        <f>IFERROR(VLOOKUP(I$1&amp;$A146,scrape.log!$A:$G,2,FALSE), "")</f>
        <v>1</v>
      </c>
      <c r="J146" t="str">
        <f>IFERROR(VLOOKUP(J$1&amp;$A146,scrape.log!$A:$G,2,FALSE), "")</f>
        <v/>
      </c>
      <c r="K146" t="str">
        <f>IFERROR(VLOOKUP($A146,scrape.err!$B:$D,3,FALSE), "")</f>
        <v/>
      </c>
      <c r="L146" t="str">
        <f t="shared" si="2"/>
        <v>|新潟県（新発田市）|[エフエムしばた](http://www.agatt769.co.jp/)|-|-|○|-|</v>
      </c>
    </row>
    <row r="147" spans="1:12">
      <c r="A147" t="s">
        <v>239</v>
      </c>
      <c r="B147" s="2" t="str">
        <f>IFERROR(VLOOKUP(A147,scrape.log!D$159:I$844,2,FALSE),"")</f>
        <v/>
      </c>
      <c r="C147" t="str">
        <f>VLOOKUP(A147,scrape.log!D:I,3,FALSE)</f>
        <v>甲信越</v>
      </c>
      <c r="D147" t="str">
        <f>VLOOKUP(A147,scrape.log!D:I,4,FALSE)</f>
        <v>新潟県</v>
      </c>
      <c r="E147" t="str">
        <f>VLOOKUP(A147,scrape.log!D:I,5,FALSE)</f>
        <v>十日町市</v>
      </c>
      <c r="F147">
        <f>VLOOKUP(A147,scrape.log!D:I,6,FALSE)</f>
        <v>152102</v>
      </c>
      <c r="G147" t="str">
        <f>IFERROR(VLOOKUP(G$1&amp;$A147,scrape.log!$A:$G,2,FALSE), "")</f>
        <v/>
      </c>
      <c r="H147" t="b">
        <f>IFERROR(VLOOKUP(H$1&amp;$A147,scrape.log!$A:$G,2,FALSE), "")</f>
        <v>1</v>
      </c>
      <c r="I147" t="str">
        <f>IFERROR(VLOOKUP(I$1&amp;$A147,scrape.log!$A:$G,2,FALSE), "")</f>
        <v/>
      </c>
      <c r="J147" t="str">
        <f>IFERROR(VLOOKUP(J$1&amp;$A147,scrape.log!$A:$G,2,FALSE), "")</f>
        <v/>
      </c>
      <c r="K147" t="str">
        <f>IFERROR(VLOOKUP($A147,scrape.err!$B:$D,3,FALSE), "")</f>
        <v/>
      </c>
      <c r="L147" t="str">
        <f t="shared" si="2"/>
        <v>|新潟県（十日町市）|FMとおかまち|-|○|-|-|</v>
      </c>
    </row>
    <row r="148" spans="1:12">
      <c r="A148" t="s">
        <v>237</v>
      </c>
      <c r="B148" s="2" t="str">
        <f>IFERROR(VLOOKUP(A148,scrape.log!D$159:I$844,2,FALSE),"")</f>
        <v/>
      </c>
      <c r="C148" t="str">
        <f>VLOOKUP(A148,scrape.log!D:I,3,FALSE)</f>
        <v>甲信越</v>
      </c>
      <c r="D148" t="str">
        <f>VLOOKUP(A148,scrape.log!D:I,4,FALSE)</f>
        <v>新潟県</v>
      </c>
      <c r="E148" t="str">
        <f>VLOOKUP(A148,scrape.log!D:I,5,FALSE)</f>
        <v>燕市</v>
      </c>
      <c r="F148">
        <f>VLOOKUP(A148,scrape.log!D:I,6,FALSE)</f>
        <v>152137</v>
      </c>
      <c r="G148" t="str">
        <f>IFERROR(VLOOKUP(G$1&amp;$A148,scrape.log!$A:$G,2,FALSE), "")</f>
        <v/>
      </c>
      <c r="H148" t="b">
        <f>IFERROR(VLOOKUP(H$1&amp;$A148,scrape.log!$A:$G,2,FALSE), "")</f>
        <v>1</v>
      </c>
      <c r="I148" t="str">
        <f>IFERROR(VLOOKUP(I$1&amp;$A148,scrape.log!$A:$G,2,FALSE), "")</f>
        <v/>
      </c>
      <c r="J148" t="str">
        <f>IFERROR(VLOOKUP(J$1&amp;$A148,scrape.log!$A:$G,2,FALSE), "")</f>
        <v/>
      </c>
      <c r="K148" t="str">
        <f>IFERROR(VLOOKUP($A148,scrape.err!$B:$D,3,FALSE), "")</f>
        <v/>
      </c>
      <c r="L148" t="str">
        <f t="shared" si="2"/>
        <v>|新潟県（燕市）|ラヂオは〜と|-|○|-|-|</v>
      </c>
    </row>
    <row r="149" spans="1:12">
      <c r="A149" t="s">
        <v>240</v>
      </c>
      <c r="B149" s="2" t="str">
        <f>IFERROR(VLOOKUP(A149,scrape.log!D$159:I$844,2,FALSE),"")</f>
        <v/>
      </c>
      <c r="C149" t="str">
        <f>VLOOKUP(A149,scrape.log!D:I,3,FALSE)</f>
        <v>甲信越</v>
      </c>
      <c r="D149" t="str">
        <f>VLOOKUP(A149,scrape.log!D:I,4,FALSE)</f>
        <v>新潟県</v>
      </c>
      <c r="E149" t="str">
        <f>VLOOKUP(A149,scrape.log!D:I,5,FALSE)</f>
        <v>妙高市</v>
      </c>
      <c r="F149">
        <f>VLOOKUP(A149,scrape.log!D:I,6,FALSE)</f>
        <v>152170</v>
      </c>
      <c r="G149" t="str">
        <f>IFERROR(VLOOKUP(G$1&amp;$A149,scrape.log!$A:$G,2,FALSE), "")</f>
        <v/>
      </c>
      <c r="H149" t="b">
        <f>IFERROR(VLOOKUP(H$1&amp;$A149,scrape.log!$A:$G,2,FALSE), "")</f>
        <v>1</v>
      </c>
      <c r="I149" t="str">
        <f>IFERROR(VLOOKUP(I$1&amp;$A149,scrape.log!$A:$G,2,FALSE), "")</f>
        <v/>
      </c>
      <c r="J149" t="str">
        <f>IFERROR(VLOOKUP(J$1&amp;$A149,scrape.log!$A:$G,2,FALSE), "")</f>
        <v/>
      </c>
      <c r="K149" t="str">
        <f>IFERROR(VLOOKUP($A149,scrape.err!$B:$D,3,FALSE), "")</f>
        <v/>
      </c>
      <c r="L149" t="str">
        <f t="shared" si="2"/>
        <v>|新潟県（妙高市）|FMみょうこう|-|○|-|-|</v>
      </c>
    </row>
    <row r="150" spans="1:12">
      <c r="A150" t="s">
        <v>413</v>
      </c>
      <c r="B150" t="str">
        <f>IFERROR(VLOOKUP(A150,scrape.log!D$159:I$844,2,FALSE),"")</f>
        <v>https://www.fmj761.com/</v>
      </c>
      <c r="C150" t="str">
        <f>VLOOKUP(A150,scrape.log!D:I,3,FALSE)</f>
        <v>甲信越</v>
      </c>
      <c r="D150" t="str">
        <f>VLOOKUP(A150,scrape.log!D:I,4,FALSE)</f>
        <v>新潟県</v>
      </c>
      <c r="E150" t="str">
        <f>VLOOKUP(A150,scrape.log!D:I,5,FALSE)</f>
        <v>上越市</v>
      </c>
      <c r="F150">
        <f>VLOOKUP(A150,scrape.log!D:I,6,FALSE)</f>
        <v>152226</v>
      </c>
      <c r="G150" t="str">
        <f>IFERROR(VLOOKUP(G$1&amp;$A150,scrape.log!$A:$G,2,FALSE), "")</f>
        <v/>
      </c>
      <c r="H150" t="str">
        <f>IFERROR(VLOOKUP(H$1&amp;$A150,scrape.log!$A:$G,2,FALSE), "")</f>
        <v/>
      </c>
      <c r="I150" t="b">
        <f>IFERROR(VLOOKUP(I$1&amp;$A150,scrape.log!$A:$G,2,FALSE), "")</f>
        <v>1</v>
      </c>
      <c r="J150" t="str">
        <f>IFERROR(VLOOKUP(J$1&amp;$A150,scrape.log!$A:$G,2,FALSE), "")</f>
        <v/>
      </c>
      <c r="K150" t="str">
        <f>IFERROR(VLOOKUP($A150,scrape.err!$B:$D,3,FALSE), "")</f>
        <v/>
      </c>
      <c r="L150" t="str">
        <f t="shared" si="2"/>
        <v>|新潟県（上越市）|[FMじょうえつ](https://www.fmj761.com/)|-|-|○|-|</v>
      </c>
    </row>
    <row r="151" spans="1:12">
      <c r="A151" t="s">
        <v>411</v>
      </c>
      <c r="B151" t="str">
        <f>IFERROR(VLOOKUP(A151,scrape.log!D$159:I$844,2,FALSE),"")</f>
        <v>http://www.fm762.jp/</v>
      </c>
      <c r="C151" t="str">
        <f>VLOOKUP(A151,scrape.log!D:I,3,FALSE)</f>
        <v>甲信越</v>
      </c>
      <c r="D151" t="str">
        <f>VLOOKUP(A151,scrape.log!D:I,4,FALSE)</f>
        <v>新潟県</v>
      </c>
      <c r="E151" t="str">
        <f>VLOOKUP(A151,scrape.log!D:I,5,FALSE)</f>
        <v>南魚沼市</v>
      </c>
      <c r="F151">
        <f>VLOOKUP(A151,scrape.log!D:I,6,FALSE)</f>
        <v>152269</v>
      </c>
      <c r="G151" t="str">
        <f>IFERROR(VLOOKUP(G$1&amp;$A151,scrape.log!$A:$G,2,FALSE), "")</f>
        <v/>
      </c>
      <c r="H151" t="str">
        <f>IFERROR(VLOOKUP(H$1&amp;$A151,scrape.log!$A:$G,2,FALSE), "")</f>
        <v/>
      </c>
      <c r="I151" t="b">
        <f>IFERROR(VLOOKUP(I$1&amp;$A151,scrape.log!$A:$G,2,FALSE), "")</f>
        <v>1</v>
      </c>
      <c r="J151" t="str">
        <f>IFERROR(VLOOKUP(J$1&amp;$A151,scrape.log!$A:$G,2,FALSE), "")</f>
        <v/>
      </c>
      <c r="K151" t="str">
        <f>IFERROR(VLOOKUP($A151,scrape.err!$B:$D,3,FALSE), "")</f>
        <v/>
      </c>
      <c r="L151" t="str">
        <f t="shared" si="2"/>
        <v>|新潟県（南魚沼市）|[FMゆきぐに](http://www.fm762.jp/)|-|-|○|-|</v>
      </c>
    </row>
    <row r="152" spans="1:12">
      <c r="A152" t="s">
        <v>472</v>
      </c>
      <c r="B152" t="str">
        <f>IFERROR(VLOOKUP(A152,scrape.log!D$159:I$844,2,FALSE),"")</f>
        <v>http://www.radiotakaoka.co.jp/</v>
      </c>
      <c r="C152" t="str">
        <f>VLOOKUP(A152,scrape.log!D:I,3,FALSE)</f>
        <v>甲信越</v>
      </c>
      <c r="D152" t="str">
        <f>VLOOKUP(A152,scrape.log!D:I,4,FALSE)</f>
        <v>富山県</v>
      </c>
      <c r="E152" t="str">
        <f>VLOOKUP(A152,scrape.log!D:I,5,FALSE)</f>
        <v>n/a</v>
      </c>
      <c r="F152">
        <f>VLOOKUP(A152,scrape.log!D:I,6,FALSE)</f>
        <v>160008</v>
      </c>
      <c r="G152" t="str">
        <f>IFERROR(VLOOKUP(G$1&amp;$A152,scrape.log!$A:$G,2,FALSE), "")</f>
        <v/>
      </c>
      <c r="H152" t="str">
        <f>IFERROR(VLOOKUP(H$1&amp;$A152,scrape.log!$A:$G,2,FALSE), "")</f>
        <v/>
      </c>
      <c r="I152" t="b">
        <f>IFERROR(VLOOKUP(I$1&amp;$A152,scrape.log!$A:$G,2,FALSE), "")</f>
        <v>1</v>
      </c>
      <c r="J152" t="str">
        <f>IFERROR(VLOOKUP(J$1&amp;$A152,scrape.log!$A:$G,2,FALSE), "")</f>
        <v/>
      </c>
      <c r="K152" t="str">
        <f>IFERROR(VLOOKUP($A152,scrape.err!$B:$D,3,FALSE), "")</f>
        <v/>
      </c>
      <c r="L152" t="str">
        <f t="shared" si="2"/>
        <v>|富山県|[ラジオたかおか](http://www.radiotakaoka.co.jp/)|-|-|○|-|</v>
      </c>
    </row>
    <row r="153" spans="1:12">
      <c r="A153" t="s">
        <v>468</v>
      </c>
      <c r="B153" t="str">
        <f>IFERROR(VLOOKUP(A153,scrape.log!D$159:I$844,2,FALSE),"")</f>
        <v>http://www.city-fm.co.jp/</v>
      </c>
      <c r="C153" t="str">
        <f>VLOOKUP(A153,scrape.log!D:I,3,FALSE)</f>
        <v>甲信越</v>
      </c>
      <c r="D153" t="str">
        <f>VLOOKUP(A153,scrape.log!D:I,4,FALSE)</f>
        <v>富山県</v>
      </c>
      <c r="E153" t="str">
        <f>VLOOKUP(A153,scrape.log!D:I,5,FALSE)</f>
        <v>n/a</v>
      </c>
      <c r="F153">
        <f>VLOOKUP(A153,scrape.log!D:I,6,FALSE)</f>
        <v>160008</v>
      </c>
      <c r="G153" t="str">
        <f>IFERROR(VLOOKUP(G$1&amp;$A153,scrape.log!$A:$G,2,FALSE), "")</f>
        <v/>
      </c>
      <c r="H153" t="str">
        <f>IFERROR(VLOOKUP(H$1&amp;$A153,scrape.log!$A:$G,2,FALSE), "")</f>
        <v/>
      </c>
      <c r="I153" t="b">
        <f>IFERROR(VLOOKUP(I$1&amp;$A153,scrape.log!$A:$G,2,FALSE), "")</f>
        <v>1</v>
      </c>
      <c r="J153" t="str">
        <f>IFERROR(VLOOKUP(J$1&amp;$A153,scrape.log!$A:$G,2,FALSE), "")</f>
        <v/>
      </c>
      <c r="K153" t="str">
        <f>IFERROR(VLOOKUP($A153,scrape.err!$B:$D,3,FALSE), "")</f>
        <v/>
      </c>
      <c r="L153" t="str">
        <f t="shared" si="2"/>
        <v>|富山県|[富山シティエフエム株式会社](http://www.city-fm.co.jp/)|-|-|○|-|</v>
      </c>
    </row>
    <row r="154" spans="1:12">
      <c r="A154" t="s">
        <v>70</v>
      </c>
      <c r="B154" s="2" t="str">
        <f>IFERROR(VLOOKUP(A154,scrape.log!D$159:I$844,2,FALSE),"")</f>
        <v/>
      </c>
      <c r="C154" t="str">
        <f>VLOOKUP(A154,scrape.log!D:I,3,FALSE)</f>
        <v>甲信越</v>
      </c>
      <c r="D154" t="str">
        <f>VLOOKUP(A154,scrape.log!D:I,4,FALSE)</f>
        <v>富山県</v>
      </c>
      <c r="E154" t="str">
        <f>VLOOKUP(A154,scrape.log!D:I,5,FALSE)</f>
        <v>黒部市</v>
      </c>
      <c r="F154">
        <f>VLOOKUP(A154,scrape.log!D:I,6,FALSE)</f>
        <v>162078</v>
      </c>
      <c r="G154" t="b">
        <f>IFERROR(VLOOKUP(G$1&amp;$A154,scrape.log!$A:$G,2,FALSE), "")</f>
        <v>1</v>
      </c>
      <c r="H154" t="str">
        <f>IFERROR(VLOOKUP(H$1&amp;$A154,scrape.log!$A:$G,2,FALSE), "")</f>
        <v/>
      </c>
      <c r="I154" t="str">
        <f>IFERROR(VLOOKUP(I$1&amp;$A154,scrape.log!$A:$G,2,FALSE), "")</f>
        <v/>
      </c>
      <c r="J154" t="str">
        <f>IFERROR(VLOOKUP(J$1&amp;$A154,scrape.log!$A:$G,2,FALSE), "")</f>
        <v/>
      </c>
      <c r="K154" t="b">
        <f>IFERROR(VLOOKUP($A154,scrape.err!$B:$D,3,FALSE), "")</f>
        <v>0</v>
      </c>
      <c r="L154" t="str">
        <f t="shared" si="2"/>
        <v>|富山県（黒部市）|ラジオ・ミュー|○|-|-|○|</v>
      </c>
    </row>
    <row r="155" spans="1:12">
      <c r="A155" t="s">
        <v>470</v>
      </c>
      <c r="B155" t="str">
        <f>IFERROR(VLOOKUP(A155,scrape.log!D$159:I$844,2,FALSE),"")</f>
        <v>https://www.fmtonami.jp/</v>
      </c>
      <c r="C155" t="str">
        <f>VLOOKUP(A155,scrape.log!D:I,3,FALSE)</f>
        <v>甲信越</v>
      </c>
      <c r="D155" t="str">
        <f>VLOOKUP(A155,scrape.log!D:I,4,FALSE)</f>
        <v>富山県</v>
      </c>
      <c r="E155" t="str">
        <f>VLOOKUP(A155,scrape.log!D:I,5,FALSE)</f>
        <v>砺波市</v>
      </c>
      <c r="F155">
        <f>VLOOKUP(A155,scrape.log!D:I,6,FALSE)</f>
        <v>162086</v>
      </c>
      <c r="G155" t="str">
        <f>IFERROR(VLOOKUP(G$1&amp;$A155,scrape.log!$A:$G,2,FALSE), "")</f>
        <v/>
      </c>
      <c r="H155" t="str">
        <f>IFERROR(VLOOKUP(H$1&amp;$A155,scrape.log!$A:$G,2,FALSE), "")</f>
        <v/>
      </c>
      <c r="I155" t="b">
        <f>IFERROR(VLOOKUP(I$1&amp;$A155,scrape.log!$A:$G,2,FALSE), "")</f>
        <v>1</v>
      </c>
      <c r="J155" t="str">
        <f>IFERROR(VLOOKUP(J$1&amp;$A155,scrape.log!$A:$G,2,FALSE), "")</f>
        <v/>
      </c>
      <c r="K155" t="str">
        <f>IFERROR(VLOOKUP($A155,scrape.err!$B:$D,3,FALSE), "")</f>
        <v/>
      </c>
      <c r="L155" t="str">
        <f t="shared" si="2"/>
        <v>|富山県（砺波市）|[エフエムとなみ](https://www.fmtonami.jp/)|-|-|○|-|</v>
      </c>
    </row>
    <row r="156" spans="1:12">
      <c r="A156" t="s">
        <v>478</v>
      </c>
      <c r="B156" t="str">
        <f>IFERROR(VLOOKUP(A156,scrape.log!D$159:I$844,2,FALSE),"")</f>
        <v>https://www.radiokanazawa.co.jp/</v>
      </c>
      <c r="C156" t="str">
        <f>VLOOKUP(A156,scrape.log!D:I,3,FALSE)</f>
        <v>甲信越</v>
      </c>
      <c r="D156" t="str">
        <f>VLOOKUP(A156,scrape.log!D:I,4,FALSE)</f>
        <v>石川県</v>
      </c>
      <c r="E156" t="str">
        <f>VLOOKUP(A156,scrape.log!D:I,5,FALSE)</f>
        <v>n/a</v>
      </c>
      <c r="F156">
        <f>VLOOKUP(A156,scrape.log!D:I,6,FALSE)</f>
        <v>170003</v>
      </c>
      <c r="G156" t="str">
        <f>IFERROR(VLOOKUP(G$1&amp;$A156,scrape.log!$A:$G,2,FALSE), "")</f>
        <v/>
      </c>
      <c r="H156" t="str">
        <f>IFERROR(VLOOKUP(H$1&amp;$A156,scrape.log!$A:$G,2,FALSE), "")</f>
        <v/>
      </c>
      <c r="I156" t="b">
        <f>IFERROR(VLOOKUP(I$1&amp;$A156,scrape.log!$A:$G,2,FALSE), "")</f>
        <v>1</v>
      </c>
      <c r="J156" t="str">
        <f>IFERROR(VLOOKUP(J$1&amp;$A156,scrape.log!$A:$G,2,FALSE), "")</f>
        <v/>
      </c>
      <c r="K156" t="str">
        <f>IFERROR(VLOOKUP($A156,scrape.err!$B:$D,3,FALSE), "")</f>
        <v/>
      </c>
      <c r="L156" t="str">
        <f t="shared" si="2"/>
        <v>|石川県|[ラジオかなざわ](https://www.radiokanazawa.co.jp/)|-|-|○|-|</v>
      </c>
    </row>
    <row r="157" spans="1:12">
      <c r="A157" t="s">
        <v>474</v>
      </c>
      <c r="B157" t="str">
        <f>IFERROR(VLOOKUP(A157,scrape.log!D$159:I$844,2,FALSE),"")</f>
        <v>https://www.radio-komatsu-new.com/</v>
      </c>
      <c r="C157" t="str">
        <f>VLOOKUP(A157,scrape.log!D:I,3,FALSE)</f>
        <v>甲信越</v>
      </c>
      <c r="D157" t="str">
        <f>VLOOKUP(A157,scrape.log!D:I,4,FALSE)</f>
        <v>石川県</v>
      </c>
      <c r="E157" t="str">
        <f>VLOOKUP(A157,scrape.log!D:I,5,FALSE)</f>
        <v>n/a</v>
      </c>
      <c r="F157">
        <f>VLOOKUP(A157,scrape.log!D:I,6,FALSE)</f>
        <v>170003</v>
      </c>
      <c r="G157" t="str">
        <f>IFERROR(VLOOKUP(G$1&amp;$A157,scrape.log!$A:$G,2,FALSE), "")</f>
        <v/>
      </c>
      <c r="H157" t="str">
        <f>IFERROR(VLOOKUP(H$1&amp;$A157,scrape.log!$A:$G,2,FALSE), "")</f>
        <v/>
      </c>
      <c r="I157" t="b">
        <f>IFERROR(VLOOKUP(I$1&amp;$A157,scrape.log!$A:$G,2,FALSE), "")</f>
        <v>1</v>
      </c>
      <c r="J157" t="str">
        <f>IFERROR(VLOOKUP(J$1&amp;$A157,scrape.log!$A:$G,2,FALSE), "")</f>
        <v/>
      </c>
      <c r="K157" t="str">
        <f>IFERROR(VLOOKUP($A157,scrape.err!$B:$D,3,FALSE), "")</f>
        <v/>
      </c>
      <c r="L157" t="str">
        <f t="shared" si="2"/>
        <v>|石川県|[ラジオこまつ](https://www.radio-komatsu-new.com/)|-|-|○|-|</v>
      </c>
    </row>
    <row r="158" spans="1:12">
      <c r="A158" t="s">
        <v>476</v>
      </c>
      <c r="B158" t="str">
        <f>IFERROR(VLOOKUP(A158,scrape.log!D$159:I$844,2,FALSE),"")</f>
        <v>https://www.radionanao.co.jp/</v>
      </c>
      <c r="C158" t="str">
        <f>VLOOKUP(A158,scrape.log!D:I,3,FALSE)</f>
        <v>甲信越</v>
      </c>
      <c r="D158" t="str">
        <f>VLOOKUP(A158,scrape.log!D:I,4,FALSE)</f>
        <v>石川県</v>
      </c>
      <c r="E158" t="str">
        <f>VLOOKUP(A158,scrape.log!D:I,5,FALSE)</f>
        <v>n/a</v>
      </c>
      <c r="F158">
        <f>VLOOKUP(A158,scrape.log!D:I,6,FALSE)</f>
        <v>170003</v>
      </c>
      <c r="G158" t="str">
        <f>IFERROR(VLOOKUP(G$1&amp;$A158,scrape.log!$A:$G,2,FALSE), "")</f>
        <v/>
      </c>
      <c r="H158" t="str">
        <f>IFERROR(VLOOKUP(H$1&amp;$A158,scrape.log!$A:$G,2,FALSE), "")</f>
        <v/>
      </c>
      <c r="I158" t="b">
        <f>IFERROR(VLOOKUP(I$1&amp;$A158,scrape.log!$A:$G,2,FALSE), "")</f>
        <v>1</v>
      </c>
      <c r="J158" t="str">
        <f>IFERROR(VLOOKUP(J$1&amp;$A158,scrape.log!$A:$G,2,FALSE), "")</f>
        <v/>
      </c>
      <c r="K158" t="str">
        <f>IFERROR(VLOOKUP($A158,scrape.err!$B:$D,3,FALSE), "")</f>
        <v/>
      </c>
      <c r="L158" t="str">
        <f t="shared" si="2"/>
        <v>|石川県|[ラジオななお](https://www.radionanao.co.jp/)|-|-|○|-|</v>
      </c>
    </row>
    <row r="159" spans="1:12">
      <c r="A159" t="s">
        <v>68</v>
      </c>
      <c r="B159" s="2" t="str">
        <f>IFERROR(VLOOKUP(A159,scrape.log!D$159:I$844,2,FALSE),"")</f>
        <v/>
      </c>
      <c r="C159" t="str">
        <f>VLOOKUP(A159,scrape.log!D:I,3,FALSE)</f>
        <v>甲信越</v>
      </c>
      <c r="D159" t="str">
        <f>VLOOKUP(A159,scrape.log!D:I,4,FALSE)</f>
        <v>石川県</v>
      </c>
      <c r="E159" t="str">
        <f>VLOOKUP(A159,scrape.log!D:I,5,FALSE)</f>
        <v>野々市市</v>
      </c>
      <c r="F159">
        <f>VLOOKUP(A159,scrape.log!D:I,6,FALSE)</f>
        <v>172120</v>
      </c>
      <c r="G159" t="b">
        <f>IFERROR(VLOOKUP(G$1&amp;$A159,scrape.log!$A:$G,2,FALSE), "")</f>
        <v>1</v>
      </c>
      <c r="H159" t="str">
        <f>IFERROR(VLOOKUP(H$1&amp;$A159,scrape.log!$A:$G,2,FALSE), "")</f>
        <v/>
      </c>
      <c r="I159" t="str">
        <f>IFERROR(VLOOKUP(I$1&amp;$A159,scrape.log!$A:$G,2,FALSE), "")</f>
        <v/>
      </c>
      <c r="J159" t="str">
        <f>IFERROR(VLOOKUP(J$1&amp;$A159,scrape.log!$A:$G,2,FALSE), "")</f>
        <v/>
      </c>
      <c r="K159" t="str">
        <f>IFERROR(VLOOKUP($A159,scrape.err!$B:$D,3,FALSE), "")</f>
        <v/>
      </c>
      <c r="L159" t="str">
        <f t="shared" si="2"/>
        <v>|石川県（野々市市）|FM N1|○|-|-|-|</v>
      </c>
    </row>
    <row r="160" spans="1:12">
      <c r="A160" t="s">
        <v>72</v>
      </c>
      <c r="B160" s="2" t="str">
        <f>IFERROR(VLOOKUP(A160,scrape.log!D$159:I$844,2,FALSE),"")</f>
        <v/>
      </c>
      <c r="C160" t="str">
        <f>VLOOKUP(A160,scrape.log!D:I,3,FALSE)</f>
        <v>甲信越</v>
      </c>
      <c r="D160" t="str">
        <f>VLOOKUP(A160,scrape.log!D:I,4,FALSE)</f>
        <v>福井県</v>
      </c>
      <c r="E160" t="str">
        <f>VLOOKUP(A160,scrape.log!D:I,5,FALSE)</f>
        <v>敦賀市</v>
      </c>
      <c r="F160">
        <f>VLOOKUP(A160,scrape.log!D:I,6,FALSE)</f>
        <v>182028</v>
      </c>
      <c r="G160" t="b">
        <f>IFERROR(VLOOKUP(G$1&amp;$A160,scrape.log!$A:$G,2,FALSE), "")</f>
        <v>1</v>
      </c>
      <c r="H160" t="str">
        <f>IFERROR(VLOOKUP(H$1&amp;$A160,scrape.log!$A:$G,2,FALSE), "")</f>
        <v/>
      </c>
      <c r="I160" t="str">
        <f>IFERROR(VLOOKUP(I$1&amp;$A160,scrape.log!$A:$G,2,FALSE), "")</f>
        <v/>
      </c>
      <c r="J160" t="str">
        <f>IFERROR(VLOOKUP(J$1&amp;$A160,scrape.log!$A:$G,2,FALSE), "")</f>
        <v/>
      </c>
      <c r="K160" t="str">
        <f>IFERROR(VLOOKUP($A160,scrape.err!$B:$D,3,FALSE), "")</f>
        <v/>
      </c>
      <c r="L160" t="str">
        <f t="shared" si="2"/>
        <v>|福井県（敦賀市）|敦賀FM|○|-|-|-|</v>
      </c>
    </row>
    <row r="161" spans="1:12">
      <c r="A161" t="s">
        <v>395</v>
      </c>
      <c r="B161" t="str">
        <f>IFERROR(VLOOKUP(A161,scrape.log!D$159:I$844,2,FALSE),"")</f>
        <v>http://fujiyama776.jp/</v>
      </c>
      <c r="C161" t="str">
        <f>VLOOKUP(A161,scrape.log!D:I,3,FALSE)</f>
        <v>甲信越</v>
      </c>
      <c r="D161" t="str">
        <f>VLOOKUP(A161,scrape.log!D:I,4,FALSE)</f>
        <v>山梨県</v>
      </c>
      <c r="E161" t="str">
        <f>VLOOKUP(A161,scrape.log!D:I,5,FALSE)</f>
        <v>n/a</v>
      </c>
      <c r="F161">
        <f>VLOOKUP(A161,scrape.log!D:I,6,FALSE)</f>
        <v>190004</v>
      </c>
      <c r="G161" t="str">
        <f>IFERROR(VLOOKUP(G$1&amp;$A161,scrape.log!$A:$G,2,FALSE), "")</f>
        <v/>
      </c>
      <c r="H161" t="str">
        <f>IFERROR(VLOOKUP(H$1&amp;$A161,scrape.log!$A:$G,2,FALSE), "")</f>
        <v/>
      </c>
      <c r="I161" t="b">
        <f>IFERROR(VLOOKUP(I$1&amp;$A161,scrape.log!$A:$G,2,FALSE), "")</f>
        <v>1</v>
      </c>
      <c r="J161" t="str">
        <f>IFERROR(VLOOKUP(J$1&amp;$A161,scrape.log!$A:$G,2,FALSE), "")</f>
        <v/>
      </c>
      <c r="K161" t="str">
        <f>IFERROR(VLOOKUP($A161,scrape.err!$B:$D,3,FALSE), "")</f>
        <v/>
      </c>
      <c r="L161" t="str">
        <f t="shared" si="2"/>
        <v>|山梨県|[FMふじやま](http://fujiyama776.jp/)|-|-|○|-|</v>
      </c>
    </row>
    <row r="162" spans="1:12">
      <c r="A162" t="s">
        <v>399</v>
      </c>
      <c r="B162" t="str">
        <f>IFERROR(VLOOKUP(A162,scrape.log!D$159:I$844,2,FALSE),"")</f>
        <v>https://yatsugatake.ne.jp/</v>
      </c>
      <c r="C162" t="str">
        <f>VLOOKUP(A162,scrape.log!D:I,3,FALSE)</f>
        <v>甲信越</v>
      </c>
      <c r="D162" t="str">
        <f>VLOOKUP(A162,scrape.log!D:I,4,FALSE)</f>
        <v>山梨県</v>
      </c>
      <c r="E162" t="str">
        <f>VLOOKUP(A162,scrape.log!D:I,5,FALSE)</f>
        <v>n/a</v>
      </c>
      <c r="F162">
        <f>VLOOKUP(A162,scrape.log!D:I,6,FALSE)</f>
        <v>190004</v>
      </c>
      <c r="G162" t="str">
        <f>IFERROR(VLOOKUP(G$1&amp;$A162,scrape.log!$A:$G,2,FALSE), "")</f>
        <v/>
      </c>
      <c r="H162" t="str">
        <f>IFERROR(VLOOKUP(H$1&amp;$A162,scrape.log!$A:$G,2,FALSE), "")</f>
        <v/>
      </c>
      <c r="I162" t="b">
        <f>IFERROR(VLOOKUP(I$1&amp;$A162,scrape.log!$A:$G,2,FALSE), "")</f>
        <v>1</v>
      </c>
      <c r="J162" t="str">
        <f>IFERROR(VLOOKUP(J$1&amp;$A162,scrape.log!$A:$G,2,FALSE), "")</f>
        <v/>
      </c>
      <c r="K162" t="str">
        <f>IFERROR(VLOOKUP($A162,scrape.err!$B:$D,3,FALSE), "")</f>
        <v/>
      </c>
      <c r="L162" t="str">
        <f t="shared" si="2"/>
        <v>|山梨県|[FM八ヶ岳](https://yatsugatake.ne.jp/)|-|-|○|-|</v>
      </c>
    </row>
    <row r="163" spans="1:12">
      <c r="A163" t="s">
        <v>397</v>
      </c>
      <c r="B163" t="str">
        <f>IFERROR(VLOOKUP(A163,scrape.log!D$159:I$844,2,FALSE),"")</f>
        <v>https://www.fm2255.jp/</v>
      </c>
      <c r="C163" t="str">
        <f>VLOOKUP(A163,scrape.log!D:I,3,FALSE)</f>
        <v>甲信越</v>
      </c>
      <c r="D163" t="str">
        <f>VLOOKUP(A163,scrape.log!D:I,4,FALSE)</f>
        <v>山梨県</v>
      </c>
      <c r="E163" t="str">
        <f>VLOOKUP(A163,scrape.log!D:I,5,FALSE)</f>
        <v>n/a</v>
      </c>
      <c r="F163">
        <f>VLOOKUP(A163,scrape.log!D:I,6,FALSE)</f>
        <v>190004</v>
      </c>
      <c r="G163" t="str">
        <f>IFERROR(VLOOKUP(G$1&amp;$A163,scrape.log!$A:$G,2,FALSE), "")</f>
        <v/>
      </c>
      <c r="H163" t="str">
        <f>IFERROR(VLOOKUP(H$1&amp;$A163,scrape.log!$A:$G,2,FALSE), "")</f>
        <v/>
      </c>
      <c r="I163" t="b">
        <f>IFERROR(VLOOKUP(I$1&amp;$A163,scrape.log!$A:$G,2,FALSE), "")</f>
        <v>1</v>
      </c>
      <c r="J163" t="str">
        <f>IFERROR(VLOOKUP(J$1&amp;$A163,scrape.log!$A:$G,2,FALSE), "")</f>
        <v/>
      </c>
      <c r="K163" t="str">
        <f>IFERROR(VLOOKUP($A163,scrape.err!$B:$D,3,FALSE), "")</f>
        <v/>
      </c>
      <c r="L163" t="str">
        <f t="shared" si="2"/>
        <v>|山梨県|[エフエム ふじごこ](https://www.fm2255.jp/)|-|-|○|-|</v>
      </c>
    </row>
    <row r="164" spans="1:12">
      <c r="A164" t="s">
        <v>392</v>
      </c>
      <c r="B164" t="str">
        <f>IFERROR(VLOOKUP(A164,scrape.log!D$159:I$844,2,FALSE),"")</f>
        <v>http://www.fm-kofu.co.jp/</v>
      </c>
      <c r="C164" t="str">
        <f>VLOOKUP(A164,scrape.log!D:I,3,FALSE)</f>
        <v>甲信越</v>
      </c>
      <c r="D164" t="str">
        <f>VLOOKUP(A164,scrape.log!D:I,4,FALSE)</f>
        <v>山梨県</v>
      </c>
      <c r="E164" t="str">
        <f>VLOOKUP(A164,scrape.log!D:I,5,FALSE)</f>
        <v>n/a</v>
      </c>
      <c r="F164">
        <f>VLOOKUP(A164,scrape.log!D:I,6,FALSE)</f>
        <v>190004</v>
      </c>
      <c r="G164" t="str">
        <f>IFERROR(VLOOKUP(G$1&amp;$A164,scrape.log!$A:$G,2,FALSE), "")</f>
        <v/>
      </c>
      <c r="H164" t="str">
        <f>IFERROR(VLOOKUP(H$1&amp;$A164,scrape.log!$A:$G,2,FALSE), "")</f>
        <v/>
      </c>
      <c r="I164" t="b">
        <f>IFERROR(VLOOKUP(I$1&amp;$A164,scrape.log!$A:$G,2,FALSE), "")</f>
        <v>1</v>
      </c>
      <c r="J164" t="str">
        <f>IFERROR(VLOOKUP(J$1&amp;$A164,scrape.log!$A:$G,2,FALSE), "")</f>
        <v/>
      </c>
      <c r="K164" t="str">
        <f>IFERROR(VLOOKUP($A164,scrape.err!$B:$D,3,FALSE), "")</f>
        <v/>
      </c>
      <c r="L164" t="str">
        <f t="shared" si="2"/>
        <v>|山梨県|[エフエム甲府](http://www.fm-kofu.co.jp/)|-|-|○|-|</v>
      </c>
    </row>
    <row r="165" spans="1:12">
      <c r="A165" t="s">
        <v>419</v>
      </c>
      <c r="B165" t="str">
        <f>IFERROR(VLOOKUP(A165,scrape.log!D$159:I$844,2,FALSE),"")</f>
        <v>https://fm-karuizawa.co.jp/</v>
      </c>
      <c r="C165" t="str">
        <f>VLOOKUP(A165,scrape.log!D:I,3,FALSE)</f>
        <v>甲信越</v>
      </c>
      <c r="D165" t="str">
        <f>VLOOKUP(A165,scrape.log!D:I,4,FALSE)</f>
        <v>長野県</v>
      </c>
      <c r="E165" t="str">
        <f>VLOOKUP(A165,scrape.log!D:I,5,FALSE)</f>
        <v>n/a</v>
      </c>
      <c r="F165">
        <f>VLOOKUP(A165,scrape.log!D:I,6,FALSE)</f>
        <v>200000</v>
      </c>
      <c r="G165" t="str">
        <f>IFERROR(VLOOKUP(G$1&amp;$A165,scrape.log!$A:$G,2,FALSE), "")</f>
        <v/>
      </c>
      <c r="H165" t="str">
        <f>IFERROR(VLOOKUP(H$1&amp;$A165,scrape.log!$A:$G,2,FALSE), "")</f>
        <v/>
      </c>
      <c r="I165" t="b">
        <f>IFERROR(VLOOKUP(I$1&amp;$A165,scrape.log!$A:$G,2,FALSE), "")</f>
        <v>1</v>
      </c>
      <c r="J165" t="str">
        <f>IFERROR(VLOOKUP(J$1&amp;$A165,scrape.log!$A:$G,2,FALSE), "")</f>
        <v/>
      </c>
      <c r="K165" t="str">
        <f>IFERROR(VLOOKUP($A165,scrape.err!$B:$D,3,FALSE), "")</f>
        <v/>
      </c>
      <c r="L165" t="str">
        <f t="shared" si="2"/>
        <v>|長野県|[FM軽井沢](https://fm-karuizawa.co.jp/)|-|-|○|-|</v>
      </c>
    </row>
    <row r="166" spans="1:12">
      <c r="A166" t="s">
        <v>417</v>
      </c>
      <c r="B166" t="str">
        <f>IFERROR(VLOOKUP(A166,scrape.log!D$159:I$844,2,FALSE),"")</f>
        <v>https://lcvfm769.jp/</v>
      </c>
      <c r="C166" t="str">
        <f>VLOOKUP(A166,scrape.log!D:I,3,FALSE)</f>
        <v>甲信越</v>
      </c>
      <c r="D166" t="str">
        <f>VLOOKUP(A166,scrape.log!D:I,4,FALSE)</f>
        <v>長野県</v>
      </c>
      <c r="E166" t="str">
        <f>VLOOKUP(A166,scrape.log!D:I,5,FALSE)</f>
        <v>n/a</v>
      </c>
      <c r="F166">
        <f>VLOOKUP(A166,scrape.log!D:I,6,FALSE)</f>
        <v>200000</v>
      </c>
      <c r="G166" t="str">
        <f>IFERROR(VLOOKUP(G$1&amp;$A166,scrape.log!$A:$G,2,FALSE), "")</f>
        <v/>
      </c>
      <c r="H166" t="str">
        <f>IFERROR(VLOOKUP(H$1&amp;$A166,scrape.log!$A:$G,2,FALSE), "")</f>
        <v/>
      </c>
      <c r="I166" t="b">
        <f>IFERROR(VLOOKUP(I$1&amp;$A166,scrape.log!$A:$G,2,FALSE), "")</f>
        <v>1</v>
      </c>
      <c r="J166" t="str">
        <f>IFERROR(VLOOKUP(J$1&amp;$A166,scrape.log!$A:$G,2,FALSE), "")</f>
        <v/>
      </c>
      <c r="K166" t="str">
        <f>IFERROR(VLOOKUP($A166,scrape.err!$B:$D,3,FALSE), "")</f>
        <v/>
      </c>
      <c r="L166" t="str">
        <f t="shared" si="2"/>
        <v>|長野県|[LCV FM](https://lcvfm769.jp/)|-|-|○|-|</v>
      </c>
    </row>
    <row r="167" spans="1:12">
      <c r="A167" t="s">
        <v>421</v>
      </c>
      <c r="B167" t="str">
        <f>IFERROR(VLOOKUP(A167,scrape.log!D$159:I$844,2,FALSE),"")</f>
        <v>https://www.azuminofm.co.jp/</v>
      </c>
      <c r="C167" t="str">
        <f>VLOOKUP(A167,scrape.log!D:I,3,FALSE)</f>
        <v>甲信越</v>
      </c>
      <c r="D167" t="str">
        <f>VLOOKUP(A167,scrape.log!D:I,4,FALSE)</f>
        <v>長野県</v>
      </c>
      <c r="E167" t="str">
        <f>VLOOKUP(A167,scrape.log!D:I,5,FALSE)</f>
        <v>n/a</v>
      </c>
      <c r="F167">
        <f>VLOOKUP(A167,scrape.log!D:I,6,FALSE)</f>
        <v>200000</v>
      </c>
      <c r="G167" t="str">
        <f>IFERROR(VLOOKUP(G$1&amp;$A167,scrape.log!$A:$G,2,FALSE), "")</f>
        <v/>
      </c>
      <c r="H167" t="str">
        <f>IFERROR(VLOOKUP(H$1&amp;$A167,scrape.log!$A:$G,2,FALSE), "")</f>
        <v/>
      </c>
      <c r="I167" t="b">
        <f>IFERROR(VLOOKUP(I$1&amp;$A167,scrape.log!$A:$G,2,FALSE), "")</f>
        <v>1</v>
      </c>
      <c r="J167" t="str">
        <f>IFERROR(VLOOKUP(J$1&amp;$A167,scrape.log!$A:$G,2,FALSE), "")</f>
        <v/>
      </c>
      <c r="K167" t="str">
        <f>IFERROR(VLOOKUP($A167,scrape.err!$B:$D,3,FALSE), "")</f>
        <v/>
      </c>
      <c r="L167" t="str">
        <f t="shared" si="2"/>
        <v>|長野県|[エフエムあづみの](https://www.azuminofm.co.jp/)|-|-|○|-|</v>
      </c>
    </row>
    <row r="168" spans="1:12">
      <c r="A168" t="s">
        <v>423</v>
      </c>
      <c r="B168" t="str">
        <f>IFERROR(VLOOKUP(A168,scrape.log!D$159:I$844,2,FALSE),"")</f>
        <v>https://fm894.jp/</v>
      </c>
      <c r="C168" t="str">
        <f>VLOOKUP(A168,scrape.log!D:I,3,FALSE)</f>
        <v>甲信越</v>
      </c>
      <c r="D168" t="str">
        <f>VLOOKUP(A168,scrape.log!D:I,4,FALSE)</f>
        <v>長野県</v>
      </c>
      <c r="E168" t="str">
        <f>VLOOKUP(A168,scrape.log!D:I,5,FALSE)</f>
        <v>n/a</v>
      </c>
      <c r="F168">
        <f>VLOOKUP(A168,scrape.log!D:I,6,FALSE)</f>
        <v>200000</v>
      </c>
      <c r="G168" t="str">
        <f>IFERROR(VLOOKUP(G$1&amp;$A168,scrape.log!$A:$G,2,FALSE), "")</f>
        <v/>
      </c>
      <c r="H168" t="str">
        <f>IFERROR(VLOOKUP(H$1&amp;$A168,scrape.log!$A:$G,2,FALSE), "")</f>
        <v/>
      </c>
      <c r="I168" t="b">
        <f>IFERROR(VLOOKUP(I$1&amp;$A168,scrape.log!$A:$G,2,FALSE), "")</f>
        <v>1</v>
      </c>
      <c r="J168" t="str">
        <f>IFERROR(VLOOKUP(J$1&amp;$A168,scrape.log!$A:$G,2,FALSE), "")</f>
        <v/>
      </c>
      <c r="K168" t="str">
        <f>IFERROR(VLOOKUP($A168,scrape.err!$B:$D,3,FALSE), "")</f>
        <v/>
      </c>
      <c r="L168" t="str">
        <f t="shared" si="2"/>
        <v>|長野県|[高ボッチ高原FM](https://fm894.jp/)|-|-|○|-|</v>
      </c>
    </row>
    <row r="169" spans="1:12">
      <c r="A169" t="s">
        <v>243</v>
      </c>
      <c r="B169" s="2" t="str">
        <f>IFERROR(VLOOKUP(A169,scrape.log!D$159:I$844,2,FALSE),"")</f>
        <v/>
      </c>
      <c r="C169" t="str">
        <f>VLOOKUP(A169,scrape.log!D:I,3,FALSE)</f>
        <v>甲信越</v>
      </c>
      <c r="D169" t="str">
        <f>VLOOKUP(A169,scrape.log!D:I,4,FALSE)</f>
        <v>長野県</v>
      </c>
      <c r="E169" t="str">
        <f>VLOOKUP(A169,scrape.log!D:I,5,FALSE)</f>
        <v>松本市</v>
      </c>
      <c r="F169">
        <f>VLOOKUP(A169,scrape.log!D:I,6,FALSE)</f>
        <v>202029</v>
      </c>
      <c r="G169" t="str">
        <f>IFERROR(VLOOKUP(G$1&amp;$A169,scrape.log!$A:$G,2,FALSE), "")</f>
        <v/>
      </c>
      <c r="H169" t="b">
        <f>IFERROR(VLOOKUP(H$1&amp;$A169,scrape.log!$A:$G,2,FALSE), "")</f>
        <v>1</v>
      </c>
      <c r="I169" t="str">
        <f>IFERROR(VLOOKUP(I$1&amp;$A169,scrape.log!$A:$G,2,FALSE), "")</f>
        <v/>
      </c>
      <c r="J169" t="str">
        <f>IFERROR(VLOOKUP(J$1&amp;$A169,scrape.log!$A:$G,2,FALSE), "")</f>
        <v/>
      </c>
      <c r="K169" t="str">
        <f>IFERROR(VLOOKUP($A169,scrape.err!$B:$D,3,FALSE), "")</f>
        <v/>
      </c>
      <c r="L169" t="str">
        <f t="shared" si="2"/>
        <v>|長野県（松本市）|FMまつもと|-|○|-|-|</v>
      </c>
    </row>
    <row r="170" spans="1:12">
      <c r="A170" t="s">
        <v>245</v>
      </c>
      <c r="B170" s="2" t="str">
        <f>IFERROR(VLOOKUP(A170,scrape.log!D$159:I$844,2,FALSE),"")</f>
        <v/>
      </c>
      <c r="C170" t="str">
        <f>VLOOKUP(A170,scrape.log!D:I,3,FALSE)</f>
        <v>甲信越</v>
      </c>
      <c r="D170" t="str">
        <f>VLOOKUP(A170,scrape.log!D:I,4,FALSE)</f>
        <v>長野県</v>
      </c>
      <c r="E170" t="str">
        <f>VLOOKUP(A170,scrape.log!D:I,5,FALSE)</f>
        <v>飯田市</v>
      </c>
      <c r="F170">
        <f>VLOOKUP(A170,scrape.log!D:I,6,FALSE)</f>
        <v>202053</v>
      </c>
      <c r="G170" t="str">
        <f>IFERROR(VLOOKUP(G$1&amp;$A170,scrape.log!$A:$G,2,FALSE), "")</f>
        <v/>
      </c>
      <c r="H170" t="b">
        <f>IFERROR(VLOOKUP(H$1&amp;$A170,scrape.log!$A:$G,2,FALSE), "")</f>
        <v>1</v>
      </c>
      <c r="I170" t="str">
        <f>IFERROR(VLOOKUP(I$1&amp;$A170,scrape.log!$A:$G,2,FALSE), "")</f>
        <v/>
      </c>
      <c r="J170" t="str">
        <f>IFERROR(VLOOKUP(J$1&amp;$A170,scrape.log!$A:$G,2,FALSE), "")</f>
        <v/>
      </c>
      <c r="K170" t="str">
        <f>IFERROR(VLOOKUP($A170,scrape.err!$B:$D,3,FALSE), "")</f>
        <v/>
      </c>
      <c r="L170" t="str">
        <f t="shared" si="2"/>
        <v>|長野県（飯田市）|いいだFM|-|○|-|-|</v>
      </c>
    </row>
    <row r="171" spans="1:12">
      <c r="A171" t="s">
        <v>244</v>
      </c>
      <c r="B171" s="2" t="str">
        <f>IFERROR(VLOOKUP(A171,scrape.log!D$159:I$844,2,FALSE),"")</f>
        <v/>
      </c>
      <c r="C171" t="str">
        <f>VLOOKUP(A171,scrape.log!D:I,3,FALSE)</f>
        <v>甲信越</v>
      </c>
      <c r="D171" t="str">
        <f>VLOOKUP(A171,scrape.log!D:I,4,FALSE)</f>
        <v>長野県</v>
      </c>
      <c r="E171" t="str">
        <f>VLOOKUP(A171,scrape.log!D:I,5,FALSE)</f>
        <v>諏訪市</v>
      </c>
      <c r="F171">
        <f>VLOOKUP(A171,scrape.log!D:I,6,FALSE)</f>
        <v>202061</v>
      </c>
      <c r="G171" t="str">
        <f>IFERROR(VLOOKUP(G$1&amp;$A171,scrape.log!$A:$G,2,FALSE), "")</f>
        <v/>
      </c>
      <c r="H171" t="b">
        <f>IFERROR(VLOOKUP(H$1&amp;$A171,scrape.log!$A:$G,2,FALSE), "")</f>
        <v>1</v>
      </c>
      <c r="I171" t="str">
        <f>IFERROR(VLOOKUP(I$1&amp;$A171,scrape.log!$A:$G,2,FALSE), "")</f>
        <v/>
      </c>
      <c r="J171" t="str">
        <f>IFERROR(VLOOKUP(J$1&amp;$A171,scrape.log!$A:$G,2,FALSE), "")</f>
        <v/>
      </c>
      <c r="K171" t="str">
        <f>IFERROR(VLOOKUP($A171,scrape.err!$B:$D,3,FALSE), "")</f>
        <v/>
      </c>
      <c r="L171" t="str">
        <f t="shared" si="2"/>
        <v>|長野県（諏訪市）|LCV-FM769|-|○|-|-|</v>
      </c>
    </row>
    <row r="172" spans="1:12">
      <c r="A172" t="s">
        <v>242</v>
      </c>
      <c r="B172" s="2" t="str">
        <f>IFERROR(VLOOKUP(A172,scrape.log!D$159:I$844,2,FALSE),"")</f>
        <v/>
      </c>
      <c r="C172" t="str">
        <f>VLOOKUP(A172,scrape.log!D:I,3,FALSE)</f>
        <v>甲信越</v>
      </c>
      <c r="D172" t="str">
        <f>VLOOKUP(A172,scrape.log!D:I,4,FALSE)</f>
        <v>長野県</v>
      </c>
      <c r="E172" t="str">
        <f>VLOOKUP(A172,scrape.log!D:I,5,FALSE)</f>
        <v>佐久市</v>
      </c>
      <c r="F172">
        <f>VLOOKUP(A172,scrape.log!D:I,6,FALSE)</f>
        <v>202177</v>
      </c>
      <c r="G172" t="str">
        <f>IFERROR(VLOOKUP(G$1&amp;$A172,scrape.log!$A:$G,2,FALSE), "")</f>
        <v/>
      </c>
      <c r="H172" t="b">
        <f>IFERROR(VLOOKUP(H$1&amp;$A172,scrape.log!$A:$G,2,FALSE), "")</f>
        <v>1</v>
      </c>
      <c r="I172" t="str">
        <f>IFERROR(VLOOKUP(I$1&amp;$A172,scrape.log!$A:$G,2,FALSE), "")</f>
        <v/>
      </c>
      <c r="J172" t="str">
        <f>IFERROR(VLOOKUP(J$1&amp;$A172,scrape.log!$A:$G,2,FALSE), "")</f>
        <v/>
      </c>
      <c r="K172" t="str">
        <f>IFERROR(VLOOKUP($A172,scrape.err!$B:$D,3,FALSE), "")</f>
        <v/>
      </c>
      <c r="L172" t="str">
        <f t="shared" si="2"/>
        <v>|長野県（佐久市）|fmさくだいら|-|○|-|-|</v>
      </c>
    </row>
    <row r="173" spans="1:12">
      <c r="A173" t="s">
        <v>241</v>
      </c>
      <c r="B173" s="2" t="str">
        <f>IFERROR(VLOOKUP(A173,scrape.log!D$159:I$844,2,FALSE),"")</f>
        <v/>
      </c>
      <c r="C173" t="str">
        <f>VLOOKUP(A173,scrape.log!D:I,3,FALSE)</f>
        <v>甲信越</v>
      </c>
      <c r="D173" t="str">
        <f>VLOOKUP(A173,scrape.log!D:I,4,FALSE)</f>
        <v>長野県</v>
      </c>
      <c r="E173" t="str">
        <f>VLOOKUP(A173,scrape.log!D:I,5,FALSE)</f>
        <v>東御市</v>
      </c>
      <c r="F173">
        <f>VLOOKUP(A173,scrape.log!D:I,6,FALSE)</f>
        <v>202193</v>
      </c>
      <c r="G173" t="str">
        <f>IFERROR(VLOOKUP(G$1&amp;$A173,scrape.log!$A:$G,2,FALSE), "")</f>
        <v/>
      </c>
      <c r="H173" t="b">
        <f>IFERROR(VLOOKUP(H$1&amp;$A173,scrape.log!$A:$G,2,FALSE), "")</f>
        <v>1</v>
      </c>
      <c r="I173" t="str">
        <f>IFERROR(VLOOKUP(I$1&amp;$A173,scrape.log!$A:$G,2,FALSE), "")</f>
        <v/>
      </c>
      <c r="J173" t="str">
        <f>IFERROR(VLOOKUP(J$1&amp;$A173,scrape.log!$A:$G,2,FALSE), "")</f>
        <v/>
      </c>
      <c r="K173" t="str">
        <f>IFERROR(VLOOKUP($A173,scrape.err!$B:$D,3,FALSE), "")</f>
        <v/>
      </c>
      <c r="L173" t="str">
        <f t="shared" si="2"/>
        <v>|長野県（東御市）|はれラジ|-|○|-|-|</v>
      </c>
    </row>
    <row r="174" spans="1:12">
      <c r="A174" t="s">
        <v>183</v>
      </c>
      <c r="B174" t="str">
        <f>IFERROR(VLOOKUP(A174,scrape.log!D$159:I$844,2,FALSE),"")</f>
        <v>http://www.azuminofm.co.jp/</v>
      </c>
      <c r="C174" t="str">
        <f>VLOOKUP(A174,scrape.log!D:I,3,FALSE)</f>
        <v>甲信越</v>
      </c>
      <c r="D174" t="str">
        <f>VLOOKUP(A174,scrape.log!D:I,4,FALSE)</f>
        <v>長野県</v>
      </c>
      <c r="E174" t="str">
        <f>VLOOKUP(A174,scrape.log!D:I,5,FALSE)</f>
        <v>安曇野市</v>
      </c>
      <c r="F174">
        <f>VLOOKUP(A174,scrape.log!D:I,6,FALSE)</f>
        <v>202207</v>
      </c>
      <c r="G174" t="str">
        <f>IFERROR(VLOOKUP(G$1&amp;$A174,scrape.log!$A:$G,2,FALSE), "")</f>
        <v/>
      </c>
      <c r="H174" t="str">
        <f>IFERROR(VLOOKUP(H$1&amp;$A174,scrape.log!$A:$G,2,FALSE), "")</f>
        <v/>
      </c>
      <c r="I174" t="str">
        <f>IFERROR(VLOOKUP(I$1&amp;$A174,scrape.log!$A:$G,2,FALSE), "")</f>
        <v/>
      </c>
      <c r="J174" t="b">
        <f>IFERROR(VLOOKUP(J$1&amp;$A174,scrape.log!$A:$G,2,FALSE), "")</f>
        <v>1</v>
      </c>
      <c r="K174" t="str">
        <f>IFERROR(VLOOKUP($A174,scrape.err!$B:$D,3,FALSE), "")</f>
        <v/>
      </c>
      <c r="L174" t="str">
        <f t="shared" si="2"/>
        <v>|長野県（安曇野市）|[あづみ野FM](http://www.azuminofm.co.jp/)|-|-|-|○|</v>
      </c>
    </row>
    <row r="175" spans="1:12">
      <c r="A175" t="s">
        <v>425</v>
      </c>
      <c r="B175" t="str">
        <f>IFERROR(VLOOKUP(A175,scrape.log!D$159:I$844,2,FALSE),"")</f>
        <v>https://fmpipi.co.jp/</v>
      </c>
      <c r="C175" t="str">
        <f>VLOOKUP(A175,scrape.log!D:I,3,FALSE)</f>
        <v>東海</v>
      </c>
      <c r="D175" t="str">
        <f>VLOOKUP(A175,scrape.log!D:I,4,FALSE)</f>
        <v>岐阜県</v>
      </c>
      <c r="E175" t="str">
        <f>VLOOKUP(A175,scrape.log!D:I,5,FALSE)</f>
        <v>n/a</v>
      </c>
      <c r="F175">
        <f>VLOOKUP(A175,scrape.log!D:I,6,FALSE)</f>
        <v>210005</v>
      </c>
      <c r="G175" t="str">
        <f>IFERROR(VLOOKUP(G$1&amp;$A175,scrape.log!$A:$G,2,FALSE), "")</f>
        <v/>
      </c>
      <c r="H175" t="str">
        <f>IFERROR(VLOOKUP(H$1&amp;$A175,scrape.log!$A:$G,2,FALSE), "")</f>
        <v/>
      </c>
      <c r="I175" t="b">
        <f>IFERROR(VLOOKUP(I$1&amp;$A175,scrape.log!$A:$G,2,FALSE), "")</f>
        <v>1</v>
      </c>
      <c r="J175" t="str">
        <f>IFERROR(VLOOKUP(J$1&amp;$A175,scrape.log!$A:$G,2,FALSE), "")</f>
        <v/>
      </c>
      <c r="K175" t="str">
        <f>IFERROR(VLOOKUP($A175,scrape.err!$B:$D,3,FALSE), "")</f>
        <v/>
      </c>
      <c r="L175" t="str">
        <f t="shared" si="2"/>
        <v>|岐阜県|[FMPiPi](https://fmpipi.co.jp/)|-|-|○|-|</v>
      </c>
    </row>
    <row r="176" spans="1:12">
      <c r="A176" t="s">
        <v>427</v>
      </c>
      <c r="B176" t="str">
        <f>IFERROR(VLOOKUP(A176,scrape.log!D$159:I$844,2,FALSE),"")</f>
        <v>https://www.fm-watch.jp/</v>
      </c>
      <c r="C176" t="str">
        <f>VLOOKUP(A176,scrape.log!D:I,3,FALSE)</f>
        <v>東海</v>
      </c>
      <c r="D176" t="str">
        <f>VLOOKUP(A176,scrape.log!D:I,4,FALSE)</f>
        <v>岐阜県</v>
      </c>
      <c r="E176" t="str">
        <f>VLOOKUP(A176,scrape.log!D:I,5,FALSE)</f>
        <v>岐阜市</v>
      </c>
      <c r="F176">
        <f>VLOOKUP(A176,scrape.log!D:I,6,FALSE)</f>
        <v>212016</v>
      </c>
      <c r="G176" t="str">
        <f>IFERROR(VLOOKUP(G$1&amp;$A176,scrape.log!$A:$G,2,FALSE), "")</f>
        <v/>
      </c>
      <c r="H176" t="str">
        <f>IFERROR(VLOOKUP(H$1&amp;$A176,scrape.log!$A:$G,2,FALSE), "")</f>
        <v/>
      </c>
      <c r="I176" t="b">
        <f>IFERROR(VLOOKUP(I$1&amp;$A176,scrape.log!$A:$G,2,FALSE), "")</f>
        <v>1</v>
      </c>
      <c r="J176" t="str">
        <f>IFERROR(VLOOKUP(J$1&amp;$A176,scrape.log!$A:$G,2,FALSE), "")</f>
        <v/>
      </c>
      <c r="K176" t="str">
        <f>IFERROR(VLOOKUP($A176,scrape.err!$B:$D,3,FALSE), "")</f>
        <v/>
      </c>
      <c r="L176" t="str">
        <f t="shared" si="2"/>
        <v>|岐阜県（岐阜市）|[FMわっち](https://www.fm-watch.jp/)|-|-|○|-|</v>
      </c>
    </row>
    <row r="177" spans="1:12">
      <c r="A177" t="s">
        <v>429</v>
      </c>
      <c r="B177" t="str">
        <f>IFERROR(VLOOKUP(A177,scrape.log!D$159:I$844,2,FALSE),"")</f>
        <v>http://www.hidanet.ne.jp/~hitsfm/</v>
      </c>
      <c r="C177" t="str">
        <f>VLOOKUP(A177,scrape.log!D:I,3,FALSE)</f>
        <v>東海</v>
      </c>
      <c r="D177" t="str">
        <f>VLOOKUP(A177,scrape.log!D:I,4,FALSE)</f>
        <v>岐阜県</v>
      </c>
      <c r="E177" t="str">
        <f>VLOOKUP(A177,scrape.log!D:I,5,FALSE)</f>
        <v>高山市</v>
      </c>
      <c r="F177">
        <f>VLOOKUP(A177,scrape.log!D:I,6,FALSE)</f>
        <v>212032</v>
      </c>
      <c r="G177" t="str">
        <f>IFERROR(VLOOKUP(G$1&amp;$A177,scrape.log!$A:$G,2,FALSE), "")</f>
        <v/>
      </c>
      <c r="H177" t="str">
        <f>IFERROR(VLOOKUP(H$1&amp;$A177,scrape.log!$A:$G,2,FALSE), "")</f>
        <v/>
      </c>
      <c r="I177" t="b">
        <f>IFERROR(VLOOKUP(I$1&amp;$A177,scrape.log!$A:$G,2,FALSE), "")</f>
        <v>1</v>
      </c>
      <c r="J177" t="str">
        <f>IFERROR(VLOOKUP(J$1&amp;$A177,scrape.log!$A:$G,2,FALSE), "")</f>
        <v/>
      </c>
      <c r="K177" t="str">
        <f>IFERROR(VLOOKUP($A177,scrape.err!$B:$D,3,FALSE), "")</f>
        <v/>
      </c>
      <c r="L177" t="str">
        <f t="shared" si="2"/>
        <v>|岐阜県（高山市）|[Hits FM](http://www.hidanet.ne.jp/~hitsfm/)|-|-|○|-|</v>
      </c>
    </row>
    <row r="178" spans="1:12">
      <c r="A178" t="s">
        <v>269</v>
      </c>
      <c r="B178" s="2" t="str">
        <f>IFERROR(VLOOKUP(A178,scrape.log!D$159:I$844,2,FALSE),"")</f>
        <v/>
      </c>
      <c r="C178" t="str">
        <f>VLOOKUP(A178,scrape.log!D:I,3,FALSE)</f>
        <v>東海</v>
      </c>
      <c r="D178" t="str">
        <f>VLOOKUP(A178,scrape.log!D:I,4,FALSE)</f>
        <v>岐阜県</v>
      </c>
      <c r="E178" t="str">
        <f>VLOOKUP(A178,scrape.log!D:I,5,FALSE)</f>
        <v>可児市</v>
      </c>
      <c r="F178">
        <f>VLOOKUP(A178,scrape.log!D:I,6,FALSE)</f>
        <v>212148</v>
      </c>
      <c r="G178" t="str">
        <f>IFERROR(VLOOKUP(G$1&amp;$A178,scrape.log!$A:$G,2,FALSE), "")</f>
        <v/>
      </c>
      <c r="H178" t="b">
        <f>IFERROR(VLOOKUP(H$1&amp;$A178,scrape.log!$A:$G,2,FALSE), "")</f>
        <v>1</v>
      </c>
      <c r="I178" t="str">
        <f>IFERROR(VLOOKUP(I$1&amp;$A178,scrape.log!$A:$G,2,FALSE), "")</f>
        <v/>
      </c>
      <c r="J178" t="str">
        <f>IFERROR(VLOOKUP(J$1&amp;$A178,scrape.log!$A:$G,2,FALSE), "")</f>
        <v/>
      </c>
      <c r="K178" t="str">
        <f>IFERROR(VLOOKUP($A178,scrape.err!$B:$D,3,FALSE), "")</f>
        <v/>
      </c>
      <c r="L178" t="str">
        <f t="shared" si="2"/>
        <v>|岐阜県（可児市）|FMらら76.8|-|○|-|-|</v>
      </c>
    </row>
    <row r="179" spans="1:12">
      <c r="A179" t="s">
        <v>431</v>
      </c>
      <c r="B179" t="str">
        <f>IFERROR(VLOOKUP(A179,scrape.log!D$159:I$844,2,FALSE),"")</f>
        <v>https://www.fmharo.co.jp/</v>
      </c>
      <c r="C179" t="str">
        <f>VLOOKUP(A179,scrape.log!D:I,3,FALSE)</f>
        <v>東海</v>
      </c>
      <c r="D179" t="str">
        <f>VLOOKUP(A179,scrape.log!D:I,4,FALSE)</f>
        <v>静岡県</v>
      </c>
      <c r="E179" t="str">
        <f>VLOOKUP(A179,scrape.log!D:I,5,FALSE)</f>
        <v>n/a</v>
      </c>
      <c r="F179">
        <f>VLOOKUP(A179,scrape.log!D:I,6,FALSE)</f>
        <v>220001</v>
      </c>
      <c r="G179" t="str">
        <f>IFERROR(VLOOKUP(G$1&amp;$A179,scrape.log!$A:$G,2,FALSE), "")</f>
        <v/>
      </c>
      <c r="H179" t="str">
        <f>IFERROR(VLOOKUP(H$1&amp;$A179,scrape.log!$A:$G,2,FALSE), "")</f>
        <v/>
      </c>
      <c r="I179" t="b">
        <f>IFERROR(VLOOKUP(I$1&amp;$A179,scrape.log!$A:$G,2,FALSE), "")</f>
        <v>1</v>
      </c>
      <c r="J179" t="str">
        <f>IFERROR(VLOOKUP(J$1&amp;$A179,scrape.log!$A:$G,2,FALSE), "")</f>
        <v/>
      </c>
      <c r="K179" t="str">
        <f>IFERROR(VLOOKUP($A179,scrape.err!$B:$D,3,FALSE), "")</f>
        <v/>
      </c>
      <c r="L179" t="str">
        <f t="shared" si="2"/>
        <v>|静岡県|[FM Haro!](https://www.fmharo.co.jp/)|-|-|○|-|</v>
      </c>
    </row>
    <row r="180" spans="1:12">
      <c r="A180" t="s">
        <v>444</v>
      </c>
      <c r="B180" t="str">
        <f>IFERROR(VLOOKUP(A180,scrape.log!D$159:I$844,2,FALSE),"")</f>
        <v>http://www.fmhi.co.jp/</v>
      </c>
      <c r="C180" t="str">
        <f>VLOOKUP(A180,scrape.log!D:I,3,FALSE)</f>
        <v>東海</v>
      </c>
      <c r="D180" t="str">
        <f>VLOOKUP(A180,scrape.log!D:I,4,FALSE)</f>
        <v>静岡県</v>
      </c>
      <c r="E180" t="str">
        <f>VLOOKUP(A180,scrape.log!D:I,5,FALSE)</f>
        <v>n/a</v>
      </c>
      <c r="F180">
        <f>VLOOKUP(A180,scrape.log!D:I,6,FALSE)</f>
        <v>220001</v>
      </c>
      <c r="G180" t="str">
        <f>IFERROR(VLOOKUP(G$1&amp;$A180,scrape.log!$A:$G,2,FALSE), "")</f>
        <v/>
      </c>
      <c r="H180" t="str">
        <f>IFERROR(VLOOKUP(H$1&amp;$A180,scrape.log!$A:$G,2,FALSE), "")</f>
        <v/>
      </c>
      <c r="I180" t="b">
        <f>IFERROR(VLOOKUP(I$1&amp;$A180,scrape.log!$A:$G,2,FALSE), "")</f>
        <v>1</v>
      </c>
      <c r="J180" t="str">
        <f>IFERROR(VLOOKUP(J$1&amp;$A180,scrape.log!$A:$G,2,FALSE), "")</f>
        <v/>
      </c>
      <c r="K180" t="str">
        <f>IFERROR(VLOOKUP($A180,scrape.err!$B:$D,3,FALSE), "")</f>
        <v/>
      </c>
      <c r="L180" t="str">
        <f t="shared" si="2"/>
        <v>|静岡県|[FM-Hi!](http://www.fmhi.co.jp/)|-|-|○|-|</v>
      </c>
    </row>
    <row r="181" spans="1:12">
      <c r="A181" t="s">
        <v>454</v>
      </c>
      <c r="B181" t="str">
        <f>IFERROR(VLOOKUP(A181,scrape.log!D$159:I$844,2,FALSE),"")</f>
        <v>https://www.fmizunokuni.jp/</v>
      </c>
      <c r="C181" t="str">
        <f>VLOOKUP(A181,scrape.log!D:I,3,FALSE)</f>
        <v>東海</v>
      </c>
      <c r="D181" t="str">
        <f>VLOOKUP(A181,scrape.log!D:I,4,FALSE)</f>
        <v>静岡県</v>
      </c>
      <c r="E181" t="str">
        <f>VLOOKUP(A181,scrape.log!D:I,5,FALSE)</f>
        <v>n/a</v>
      </c>
      <c r="F181">
        <f>VLOOKUP(A181,scrape.log!D:I,6,FALSE)</f>
        <v>220001</v>
      </c>
      <c r="G181" t="str">
        <f>IFERROR(VLOOKUP(G$1&amp;$A181,scrape.log!$A:$G,2,FALSE), "")</f>
        <v/>
      </c>
      <c r="H181" t="str">
        <f>IFERROR(VLOOKUP(H$1&amp;$A181,scrape.log!$A:$G,2,FALSE), "")</f>
        <v/>
      </c>
      <c r="I181" t="b">
        <f>IFERROR(VLOOKUP(I$1&amp;$A181,scrape.log!$A:$G,2,FALSE), "")</f>
        <v>1</v>
      </c>
      <c r="J181" t="str">
        <f>IFERROR(VLOOKUP(J$1&amp;$A181,scrape.log!$A:$G,2,FALSE), "")</f>
        <v/>
      </c>
      <c r="K181" t="str">
        <f>IFERROR(VLOOKUP($A181,scrape.err!$B:$D,3,FALSE), "")</f>
        <v/>
      </c>
      <c r="L181" t="str">
        <f t="shared" si="2"/>
        <v>|静岡県|[FMいずのくに](https://www.fmizunokuni.jp/)|-|-|○|-|</v>
      </c>
    </row>
    <row r="182" spans="1:12">
      <c r="A182" t="s">
        <v>450</v>
      </c>
      <c r="B182" t="str">
        <f>IFERROR(VLOOKUP(A182,scrape.log!D$159:I$844,2,FALSE),"")</f>
        <v>https://www.fmito.com/</v>
      </c>
      <c r="C182" t="str">
        <f>VLOOKUP(A182,scrape.log!D:I,3,FALSE)</f>
        <v>東海</v>
      </c>
      <c r="D182" t="str">
        <f>VLOOKUP(A182,scrape.log!D:I,4,FALSE)</f>
        <v>静岡県</v>
      </c>
      <c r="E182" t="str">
        <f>VLOOKUP(A182,scrape.log!D:I,5,FALSE)</f>
        <v>n/a</v>
      </c>
      <c r="F182">
        <f>VLOOKUP(A182,scrape.log!D:I,6,FALSE)</f>
        <v>220001</v>
      </c>
      <c r="G182" t="str">
        <f>IFERROR(VLOOKUP(G$1&amp;$A182,scrape.log!$A:$G,2,FALSE), "")</f>
        <v/>
      </c>
      <c r="H182" t="str">
        <f>IFERROR(VLOOKUP(H$1&amp;$A182,scrape.log!$A:$G,2,FALSE), "")</f>
        <v/>
      </c>
      <c r="I182" t="b">
        <f>IFERROR(VLOOKUP(I$1&amp;$A182,scrape.log!$A:$G,2,FALSE), "")</f>
        <v>1</v>
      </c>
      <c r="J182" t="str">
        <f>IFERROR(VLOOKUP(J$1&amp;$A182,scrape.log!$A:$G,2,FALSE), "")</f>
        <v/>
      </c>
      <c r="K182" t="str">
        <f>IFERROR(VLOOKUP($A182,scrape.err!$B:$D,3,FALSE), "")</f>
        <v/>
      </c>
      <c r="L182" t="str">
        <f t="shared" si="2"/>
        <v>|静岡県|[エフエムなぎさステーション](https://www.fmito.com/)|-|-|○|-|</v>
      </c>
    </row>
    <row r="183" spans="1:12">
      <c r="A183" t="s">
        <v>442</v>
      </c>
      <c r="B183" t="str">
        <f>IFERROR(VLOOKUP(A183,scrape.log!D$159:I$844,2,FALSE),"")</f>
        <v>https://mrn-pal.com/</v>
      </c>
      <c r="C183" t="str">
        <f>VLOOKUP(A183,scrape.log!D:I,3,FALSE)</f>
        <v>東海</v>
      </c>
      <c r="D183" t="str">
        <f>VLOOKUP(A183,scrape.log!D:I,4,FALSE)</f>
        <v>静岡県</v>
      </c>
      <c r="E183" t="str">
        <f>VLOOKUP(A183,scrape.log!D:I,5,FALSE)</f>
        <v>n/a</v>
      </c>
      <c r="F183">
        <f>VLOOKUP(A183,scrape.log!D:I,6,FALSE)</f>
        <v>220001</v>
      </c>
      <c r="G183" t="str">
        <f>IFERROR(VLOOKUP(G$1&amp;$A183,scrape.log!$A:$G,2,FALSE), "")</f>
        <v/>
      </c>
      <c r="H183" t="str">
        <f>IFERROR(VLOOKUP(H$1&amp;$A183,scrape.log!$A:$G,2,FALSE), "")</f>
        <v/>
      </c>
      <c r="I183" t="b">
        <f>IFERROR(VLOOKUP(I$1&amp;$A183,scrape.log!$A:$G,2,FALSE), "")</f>
        <v>1</v>
      </c>
      <c r="J183" t="str">
        <f>IFERROR(VLOOKUP(J$1&amp;$A183,scrape.log!$A:$G,2,FALSE), "")</f>
        <v/>
      </c>
      <c r="K183" t="str">
        <f>IFERROR(VLOOKUP($A183,scrape.err!$B:$D,3,FALSE), "")</f>
        <v/>
      </c>
      <c r="L183" t="str">
        <f t="shared" si="2"/>
        <v>|静岡県|[マリンパル](https://mrn-pal.com/)|-|-|○|-|</v>
      </c>
    </row>
    <row r="184" spans="1:12">
      <c r="A184" t="s">
        <v>448</v>
      </c>
      <c r="B184" t="str">
        <f>IFERROR(VLOOKUP(A184,scrape.log!D$159:I$844,2,FALSE),"")</f>
        <v>http://www.coast-fm.com/</v>
      </c>
      <c r="C184" t="str">
        <f>VLOOKUP(A184,scrape.log!D:I,3,FALSE)</f>
        <v>東海</v>
      </c>
      <c r="D184" t="str">
        <f>VLOOKUP(A184,scrape.log!D:I,4,FALSE)</f>
        <v>静岡県</v>
      </c>
      <c r="E184" t="str">
        <f>VLOOKUP(A184,scrape.log!D:I,5,FALSE)</f>
        <v>沼津市</v>
      </c>
      <c r="F184">
        <f>VLOOKUP(A184,scrape.log!D:I,6,FALSE)</f>
        <v>222038</v>
      </c>
      <c r="G184" t="str">
        <f>IFERROR(VLOOKUP(G$1&amp;$A184,scrape.log!$A:$G,2,FALSE), "")</f>
        <v/>
      </c>
      <c r="H184" t="str">
        <f>IFERROR(VLOOKUP(H$1&amp;$A184,scrape.log!$A:$G,2,FALSE), "")</f>
        <v/>
      </c>
      <c r="I184" t="b">
        <f>IFERROR(VLOOKUP(I$1&amp;$A184,scrape.log!$A:$G,2,FALSE), "")</f>
        <v>1</v>
      </c>
      <c r="J184" t="str">
        <f>IFERROR(VLOOKUP(J$1&amp;$A184,scrape.log!$A:$G,2,FALSE), "")</f>
        <v/>
      </c>
      <c r="K184" t="str">
        <f>IFERROR(VLOOKUP($A184,scrape.err!$B:$D,3,FALSE), "")</f>
        <v/>
      </c>
      <c r="L184" t="str">
        <f t="shared" si="2"/>
        <v>|静岡県（沼津市）|[COAST-FM76.7MH z](http://www.coast-fm.com/)|-|-|○|-|</v>
      </c>
    </row>
    <row r="185" spans="1:12">
      <c r="A185" t="s">
        <v>452</v>
      </c>
      <c r="B185" t="str">
        <f>IFERROR(VLOOKUP(A185,scrape.log!D$159:I$844,2,FALSE),"")</f>
        <v>http://www.ciao796.com/</v>
      </c>
      <c r="C185" t="str">
        <f>VLOOKUP(A185,scrape.log!D:I,3,FALSE)</f>
        <v>東海</v>
      </c>
      <c r="D185" t="str">
        <f>VLOOKUP(A185,scrape.log!D:I,4,FALSE)</f>
        <v>静岡県</v>
      </c>
      <c r="E185" t="str">
        <f>VLOOKUP(A185,scrape.log!D:I,5,FALSE)</f>
        <v>熱海市</v>
      </c>
      <c r="F185">
        <f>VLOOKUP(A185,scrape.log!D:I,6,FALSE)</f>
        <v>222054</v>
      </c>
      <c r="G185" t="str">
        <f>IFERROR(VLOOKUP(G$1&amp;$A185,scrape.log!$A:$G,2,FALSE), "")</f>
        <v/>
      </c>
      <c r="H185" t="str">
        <f>IFERROR(VLOOKUP(H$1&amp;$A185,scrape.log!$A:$G,2,FALSE), "")</f>
        <v/>
      </c>
      <c r="I185" t="b">
        <f>IFERROR(VLOOKUP(I$1&amp;$A185,scrape.log!$A:$G,2,FALSE), "")</f>
        <v>1</v>
      </c>
      <c r="J185" t="str">
        <f>IFERROR(VLOOKUP(J$1&amp;$A185,scrape.log!$A:$G,2,FALSE), "")</f>
        <v/>
      </c>
      <c r="K185" t="str">
        <f>IFERROR(VLOOKUP($A185,scrape.err!$B:$D,3,FALSE), "")</f>
        <v/>
      </c>
      <c r="L185" t="str">
        <f t="shared" si="2"/>
        <v>|静岡県（熱海市）|[Ciao!](http://www.ciao796.com/)|-|-|○|-|</v>
      </c>
    </row>
    <row r="186" spans="1:12">
      <c r="A186" t="s">
        <v>440</v>
      </c>
      <c r="B186" t="str">
        <f>IFERROR(VLOOKUP(A186,scrape.log!D$159:I$844,2,FALSE),"")</f>
        <v>http://777fm.com/</v>
      </c>
      <c r="C186" t="str">
        <f>VLOOKUP(A186,scrape.log!D:I,3,FALSE)</f>
        <v>東海</v>
      </c>
      <c r="D186" t="str">
        <f>VLOOKUP(A186,scrape.log!D:I,4,FALSE)</f>
        <v>静岡県</v>
      </c>
      <c r="E186" t="str">
        <f>VLOOKUP(A186,scrape.log!D:I,5,FALSE)</f>
        <v>三島市</v>
      </c>
      <c r="F186">
        <f>VLOOKUP(A186,scrape.log!D:I,6,FALSE)</f>
        <v>222062</v>
      </c>
      <c r="G186" t="str">
        <f>IFERROR(VLOOKUP(G$1&amp;$A186,scrape.log!$A:$G,2,FALSE), "")</f>
        <v/>
      </c>
      <c r="H186" t="str">
        <f>IFERROR(VLOOKUP(H$1&amp;$A186,scrape.log!$A:$G,2,FALSE), "")</f>
        <v/>
      </c>
      <c r="I186" t="b">
        <f>IFERROR(VLOOKUP(I$1&amp;$A186,scrape.log!$A:$G,2,FALSE), "")</f>
        <v>1</v>
      </c>
      <c r="J186" t="str">
        <f>IFERROR(VLOOKUP(J$1&amp;$A186,scrape.log!$A:$G,2,FALSE), "")</f>
        <v/>
      </c>
      <c r="K186" t="str">
        <f>IFERROR(VLOOKUP($A186,scrape.err!$B:$D,3,FALSE), "")</f>
        <v/>
      </c>
      <c r="L186" t="str">
        <f t="shared" si="2"/>
        <v>|静岡県（三島市）|[ボイスキュー](http://777fm.com/)|-|-|○|-|</v>
      </c>
    </row>
    <row r="187" spans="1:12">
      <c r="A187" t="s">
        <v>436</v>
      </c>
      <c r="B187" t="str">
        <f>IFERROR(VLOOKUP(A187,scrape.log!D$159:I$844,2,FALSE),"")</f>
        <v>http://www.gsky765.jp/</v>
      </c>
      <c r="C187" t="str">
        <f>VLOOKUP(A187,scrape.log!D:I,3,FALSE)</f>
        <v>東海</v>
      </c>
      <c r="D187" t="str">
        <f>VLOOKUP(A187,scrape.log!D:I,4,FALSE)</f>
        <v>静岡県</v>
      </c>
      <c r="E187" t="str">
        <f>VLOOKUP(A187,scrape.log!D:I,5,FALSE)</f>
        <v>島田市</v>
      </c>
      <c r="F187">
        <f>VLOOKUP(A187,scrape.log!D:I,6,FALSE)</f>
        <v>222097</v>
      </c>
      <c r="G187" t="str">
        <f>IFERROR(VLOOKUP(G$1&amp;$A187,scrape.log!$A:$G,2,FALSE), "")</f>
        <v/>
      </c>
      <c r="H187" t="str">
        <f>IFERROR(VLOOKUP(H$1&amp;$A187,scrape.log!$A:$G,2,FALSE), "")</f>
        <v/>
      </c>
      <c r="I187" t="b">
        <f>IFERROR(VLOOKUP(I$1&amp;$A187,scrape.log!$A:$G,2,FALSE), "")</f>
        <v>1</v>
      </c>
      <c r="J187" t="str">
        <f>IFERROR(VLOOKUP(J$1&amp;$A187,scrape.log!$A:$G,2,FALSE), "")</f>
        <v/>
      </c>
      <c r="K187" t="str">
        <f>IFERROR(VLOOKUP($A187,scrape.err!$B:$D,3,FALSE), "")</f>
        <v/>
      </c>
      <c r="L187" t="str">
        <f t="shared" si="2"/>
        <v>|静岡県（島田市）|[g-sky76.5](http://www.gsky765.jp/)|-|-|○|-|</v>
      </c>
    </row>
    <row r="188" spans="1:12">
      <c r="A188" t="s">
        <v>446</v>
      </c>
      <c r="B188" t="str">
        <f>IFERROR(VLOOKUP(A188,scrape.log!D$159:I$844,2,FALSE),"")</f>
        <v>https://radio-f.jp</v>
      </c>
      <c r="C188" t="str">
        <f>VLOOKUP(A188,scrape.log!D:I,3,FALSE)</f>
        <v>東海</v>
      </c>
      <c r="D188" t="str">
        <f>VLOOKUP(A188,scrape.log!D:I,4,FALSE)</f>
        <v>静岡県</v>
      </c>
      <c r="E188" t="str">
        <f>VLOOKUP(A188,scrape.log!D:I,5,FALSE)</f>
        <v>富士市</v>
      </c>
      <c r="F188">
        <f>VLOOKUP(A188,scrape.log!D:I,6,FALSE)</f>
        <v>222101</v>
      </c>
      <c r="G188" t="str">
        <f>IFERROR(VLOOKUP(G$1&amp;$A188,scrape.log!$A:$G,2,FALSE), "")</f>
        <v/>
      </c>
      <c r="H188" t="str">
        <f>IFERROR(VLOOKUP(H$1&amp;$A188,scrape.log!$A:$G,2,FALSE), "")</f>
        <v/>
      </c>
      <c r="I188" t="b">
        <f>IFERROR(VLOOKUP(I$1&amp;$A188,scrape.log!$A:$G,2,FALSE), "")</f>
        <v>1</v>
      </c>
      <c r="J188" t="str">
        <f>IFERROR(VLOOKUP(J$1&amp;$A188,scrape.log!$A:$G,2,FALSE), "")</f>
        <v/>
      </c>
      <c r="K188" t="str">
        <f>IFERROR(VLOOKUP($A188,scrape.err!$B:$D,3,FALSE), "")</f>
        <v/>
      </c>
      <c r="L188" t="str">
        <f t="shared" si="2"/>
        <v>|静岡県（富士市）|[Radio-f](https://radio-f.jp)|-|-|○|-|</v>
      </c>
    </row>
    <row r="189" spans="1:12">
      <c r="A189" t="s">
        <v>438</v>
      </c>
      <c r="B189" t="str">
        <f>IFERROR(VLOOKUP(A189,scrape.log!D$159:I$844,2,FALSE),"")</f>
        <v>https://www.863.fm/</v>
      </c>
      <c r="C189" t="str">
        <f>VLOOKUP(A189,scrape.log!D:I,3,FALSE)</f>
        <v>東海</v>
      </c>
      <c r="D189" t="str">
        <f>VLOOKUP(A189,scrape.log!D:I,4,FALSE)</f>
        <v>静岡県</v>
      </c>
      <c r="E189" t="str">
        <f>VLOOKUP(A189,scrape.log!D:I,5,FALSE)</f>
        <v>御殿場市</v>
      </c>
      <c r="F189">
        <f>VLOOKUP(A189,scrape.log!D:I,6,FALSE)</f>
        <v>222151</v>
      </c>
      <c r="G189" t="str">
        <f>IFERROR(VLOOKUP(G$1&amp;$A189,scrape.log!$A:$G,2,FALSE), "")</f>
        <v/>
      </c>
      <c r="H189" t="str">
        <f>IFERROR(VLOOKUP(H$1&amp;$A189,scrape.log!$A:$G,2,FALSE), "")</f>
        <v/>
      </c>
      <c r="I189" t="b">
        <f>IFERROR(VLOOKUP(I$1&amp;$A189,scrape.log!$A:$G,2,FALSE), "")</f>
        <v>1</v>
      </c>
      <c r="J189" t="str">
        <f>IFERROR(VLOOKUP(J$1&amp;$A189,scrape.log!$A:$G,2,FALSE), "")</f>
        <v/>
      </c>
      <c r="K189" t="str">
        <f>IFERROR(VLOOKUP($A189,scrape.err!$B:$D,3,FALSE), "")</f>
        <v/>
      </c>
      <c r="L189" t="str">
        <f t="shared" si="2"/>
        <v>|静岡県（御殿場市）|[富士山GOGOFM](https://www.863.fm/)|-|-|○|-|</v>
      </c>
    </row>
    <row r="190" spans="1:12">
      <c r="A190" t="s">
        <v>434</v>
      </c>
      <c r="B190" t="str">
        <f>IFERROR(VLOOKUP(A190,scrape.log!D$159:I$844,2,FALSE),"")</f>
        <v>https://fmis.jp/</v>
      </c>
      <c r="C190" t="str">
        <f>VLOOKUP(A190,scrape.log!D:I,3,FALSE)</f>
        <v>東海</v>
      </c>
      <c r="D190" t="str">
        <f>VLOOKUP(A190,scrape.log!D:I,4,FALSE)</f>
        <v>静岡県</v>
      </c>
      <c r="E190" t="str">
        <f>VLOOKUP(A190,scrape.log!D:I,5,FALSE)</f>
        <v>伊豆市</v>
      </c>
      <c r="F190">
        <f>VLOOKUP(A190,scrape.log!D:I,6,FALSE)</f>
        <v>222224</v>
      </c>
      <c r="G190" t="str">
        <f>IFERROR(VLOOKUP(G$1&amp;$A190,scrape.log!$A:$G,2,FALSE), "")</f>
        <v/>
      </c>
      <c r="H190" t="str">
        <f>IFERROR(VLOOKUP(H$1&amp;$A190,scrape.log!$A:$G,2,FALSE), "")</f>
        <v/>
      </c>
      <c r="I190" t="b">
        <f>IFERROR(VLOOKUP(I$1&amp;$A190,scrape.log!$A:$G,2,FALSE), "")</f>
        <v>1</v>
      </c>
      <c r="J190" t="str">
        <f>IFERROR(VLOOKUP(J$1&amp;$A190,scrape.log!$A:$G,2,FALSE), "")</f>
        <v/>
      </c>
      <c r="K190" t="str">
        <f>IFERROR(VLOOKUP($A190,scrape.err!$B:$D,3,FALSE), "")</f>
        <v/>
      </c>
      <c r="L190" t="str">
        <f t="shared" si="2"/>
        <v>|静岡県（伊豆市）|[FM ISみらいずステーション](https://fmis.jp/)|-|-|○|-|</v>
      </c>
    </row>
    <row r="191" spans="1:12">
      <c r="A191" t="s">
        <v>460</v>
      </c>
      <c r="B191" t="str">
        <f>IFERROR(VLOOKUP(A191,scrape.log!D$159:I$844,2,FALSE),"")</f>
        <v>http://845.fm/</v>
      </c>
      <c r="C191" t="str">
        <f>VLOOKUP(A191,scrape.log!D:I,3,FALSE)</f>
        <v>東海</v>
      </c>
      <c r="D191" t="str">
        <f>VLOOKUP(A191,scrape.log!D:I,4,FALSE)</f>
        <v>愛知県</v>
      </c>
      <c r="E191" t="str">
        <f>VLOOKUP(A191,scrape.log!D:I,5,FALSE)</f>
        <v>n/a</v>
      </c>
      <c r="F191">
        <f>VLOOKUP(A191,scrape.log!D:I,6,FALSE)</f>
        <v>230006</v>
      </c>
      <c r="G191" t="str">
        <f>IFERROR(VLOOKUP(G$1&amp;$A191,scrape.log!$A:$G,2,FALSE), "")</f>
        <v/>
      </c>
      <c r="H191" t="str">
        <f>IFERROR(VLOOKUP(H$1&amp;$A191,scrape.log!$A:$G,2,FALSE), "")</f>
        <v/>
      </c>
      <c r="I191" t="b">
        <f>IFERROR(VLOOKUP(I$1&amp;$A191,scrape.log!$A:$G,2,FALSE), "")</f>
        <v>1</v>
      </c>
      <c r="J191" t="str">
        <f>IFERROR(VLOOKUP(J$1&amp;$A191,scrape.log!$A:$G,2,FALSE), "")</f>
        <v/>
      </c>
      <c r="K191" t="str">
        <f>IFERROR(VLOOKUP($A191,scrape.err!$B:$D,3,FALSE), "")</f>
        <v/>
      </c>
      <c r="L191" t="str">
        <f t="shared" si="2"/>
        <v>|愛知県|[RADIO SANQ](http://845.fm/)|-|-|○|-|</v>
      </c>
    </row>
    <row r="192" spans="1:12">
      <c r="A192" t="s">
        <v>456</v>
      </c>
      <c r="B192" t="str">
        <f>IFERROR(VLOOKUP(A192,scrape.log!D$159:I$844,2,FALSE),"")</f>
        <v>https://www.clovernet.co.jp/nanami/</v>
      </c>
      <c r="C192" t="str">
        <f>VLOOKUP(A192,scrape.log!D:I,3,FALSE)</f>
        <v>東海</v>
      </c>
      <c r="D192" t="str">
        <f>VLOOKUP(A192,scrape.log!D:I,4,FALSE)</f>
        <v>愛知県</v>
      </c>
      <c r="E192" t="str">
        <f>VLOOKUP(A192,scrape.log!D:I,5,FALSE)</f>
        <v>n/a</v>
      </c>
      <c r="F192">
        <f>VLOOKUP(A192,scrape.log!D:I,6,FALSE)</f>
        <v>230006</v>
      </c>
      <c r="G192" t="str">
        <f>IFERROR(VLOOKUP(G$1&amp;$A192,scrape.log!$A:$G,2,FALSE), "")</f>
        <v/>
      </c>
      <c r="H192" t="str">
        <f>IFERROR(VLOOKUP(H$1&amp;$A192,scrape.log!$A:$G,2,FALSE), "")</f>
        <v/>
      </c>
      <c r="I192" t="b">
        <f>IFERROR(VLOOKUP(I$1&amp;$A192,scrape.log!$A:$G,2,FALSE), "")</f>
        <v>1</v>
      </c>
      <c r="J192" t="str">
        <f>IFERROR(VLOOKUP(J$1&amp;$A192,scrape.log!$A:$G,2,FALSE), "")</f>
        <v/>
      </c>
      <c r="K192" t="str">
        <f>IFERROR(VLOOKUP($A192,scrape.err!$B:$D,3,FALSE), "")</f>
        <v/>
      </c>
      <c r="L192" t="str">
        <f t="shared" si="2"/>
        <v>|愛知県|[エフエム ななみ](https://www.clovernet.co.jp/nanami/)|-|-|○|-|</v>
      </c>
    </row>
    <row r="193" spans="1:12">
      <c r="A193" t="s">
        <v>1</v>
      </c>
      <c r="B193" s="2" t="str">
        <f>IFERROR(VLOOKUP(A193,scrape.log!D$159:I$844,2,FALSE),"")</f>
        <v/>
      </c>
      <c r="C193" t="str">
        <f>VLOOKUP(A193,scrape.log!D:I,3,FALSE)</f>
        <v>東海</v>
      </c>
      <c r="D193" t="str">
        <f>VLOOKUP(A193,scrape.log!D:I,4,FALSE)</f>
        <v>愛知県</v>
      </c>
      <c r="E193" t="str">
        <f>VLOOKUP(A193,scrape.log!D:I,5,FALSE)</f>
        <v>名古屋市</v>
      </c>
      <c r="F193">
        <f>VLOOKUP(A193,scrape.log!D:I,6,FALSE)</f>
        <v>231002</v>
      </c>
      <c r="G193" t="b">
        <f>IFERROR(VLOOKUP(G$1&amp;$A193,scrape.log!$A:$G,2,FALSE), "")</f>
        <v>1</v>
      </c>
      <c r="H193" t="str">
        <f>IFERROR(VLOOKUP(H$1&amp;$A193,scrape.log!$A:$G,2,FALSE), "")</f>
        <v/>
      </c>
      <c r="I193" t="str">
        <f>IFERROR(VLOOKUP(I$1&amp;$A193,scrape.log!$A:$G,2,FALSE), "")</f>
        <v/>
      </c>
      <c r="J193" t="str">
        <f>IFERROR(VLOOKUP(J$1&amp;$A193,scrape.log!$A:$G,2,FALSE), "")</f>
        <v/>
      </c>
      <c r="K193" t="str">
        <f>IFERROR(VLOOKUP($A193,scrape.err!$B:$D,3,FALSE), "")</f>
        <v/>
      </c>
      <c r="L193" t="str">
        <f t="shared" si="2"/>
        <v>|愛知県（名古屋市）|Heart FM|○|-|-|-|</v>
      </c>
    </row>
    <row r="194" spans="1:12">
      <c r="A194" t="s">
        <v>271</v>
      </c>
      <c r="B194" s="2" t="str">
        <f>IFERROR(VLOOKUP(A194,scrape.log!D$159:I$844,2,FALSE),"")</f>
        <v/>
      </c>
      <c r="C194" t="str">
        <f>VLOOKUP(A194,scrape.log!D:I,3,FALSE)</f>
        <v>東海</v>
      </c>
      <c r="D194" t="str">
        <f>VLOOKUP(A194,scrape.log!D:I,4,FALSE)</f>
        <v>愛知県</v>
      </c>
      <c r="E194" t="str">
        <f>VLOOKUP(A194,scrape.log!D:I,5,FALSE)</f>
        <v>名古屋市</v>
      </c>
      <c r="F194">
        <f>VLOOKUP(A194,scrape.log!D:I,6,FALSE)</f>
        <v>231002</v>
      </c>
      <c r="G194" t="str">
        <f>IFERROR(VLOOKUP(G$1&amp;$A194,scrape.log!$A:$G,2,FALSE), "")</f>
        <v/>
      </c>
      <c r="H194" t="b">
        <f>IFERROR(VLOOKUP(H$1&amp;$A194,scrape.log!$A:$G,2,FALSE), "")</f>
        <v>1</v>
      </c>
      <c r="I194" t="str">
        <f>IFERROR(VLOOKUP(I$1&amp;$A194,scrape.log!$A:$G,2,FALSE), "")</f>
        <v/>
      </c>
      <c r="J194" t="str">
        <f>IFERROR(VLOOKUP(J$1&amp;$A194,scrape.log!$A:$G,2,FALSE), "")</f>
        <v/>
      </c>
      <c r="K194" t="str">
        <f>IFERROR(VLOOKUP($A194,scrape.err!$B:$D,3,FALSE), "")</f>
        <v/>
      </c>
      <c r="L194" t="str">
        <f t="shared" si="2"/>
        <v>|愛知県（名古屋市）|名古屋市防災ラジオ|-|○|-|-|</v>
      </c>
    </row>
    <row r="195" spans="1:12">
      <c r="A195" t="s">
        <v>275</v>
      </c>
      <c r="B195" s="2" t="str">
        <f>IFERROR(VLOOKUP(A195,scrape.log!D$159:I$844,2,FALSE),"")</f>
        <v/>
      </c>
      <c r="C195" t="str">
        <f>VLOOKUP(A195,scrape.log!D:I,3,FALSE)</f>
        <v>東海</v>
      </c>
      <c r="D195" t="str">
        <f>VLOOKUP(A195,scrape.log!D:I,4,FALSE)</f>
        <v>愛知県</v>
      </c>
      <c r="E195" t="str">
        <f>VLOOKUP(A195,scrape.log!D:I,5,FALSE)</f>
        <v>豊橋市</v>
      </c>
      <c r="F195">
        <f>VLOOKUP(A195,scrape.log!D:I,6,FALSE)</f>
        <v>232017</v>
      </c>
      <c r="G195" t="str">
        <f>IFERROR(VLOOKUP(G$1&amp;$A195,scrape.log!$A:$G,2,FALSE), "")</f>
        <v/>
      </c>
      <c r="H195" t="b">
        <f>IFERROR(VLOOKUP(H$1&amp;$A195,scrape.log!$A:$G,2,FALSE), "")</f>
        <v>1</v>
      </c>
      <c r="I195" t="str">
        <f>IFERROR(VLOOKUP(I$1&amp;$A195,scrape.log!$A:$G,2,FALSE), "")</f>
        <v/>
      </c>
      <c r="J195" t="str">
        <f>IFERROR(VLOOKUP(J$1&amp;$A195,scrape.log!$A:$G,2,FALSE), "")</f>
        <v/>
      </c>
      <c r="K195" t="str">
        <f>IFERROR(VLOOKUP($A195,scrape.err!$B:$D,3,FALSE), "")</f>
        <v/>
      </c>
      <c r="L195" t="str">
        <f t="shared" si="2"/>
        <v>|愛知県（豊橋市）|TEES-843FM|-|○|-|-|</v>
      </c>
    </row>
    <row r="196" spans="1:12">
      <c r="A196" s="1" t="s">
        <v>181</v>
      </c>
      <c r="B196" s="1" t="str">
        <f>IFERROR(VLOOKUP(A196,scrape.log!D$159:I$844,2,FALSE),"")</f>
        <v>http://www.fmokazaki.jp/</v>
      </c>
      <c r="C196" s="1" t="str">
        <f>VLOOKUP(A196,scrape.log!D:I,3,FALSE)</f>
        <v>東海</v>
      </c>
      <c r="D196" s="1" t="str">
        <f>VLOOKUP(A196,scrape.log!D:I,4,FALSE)</f>
        <v>愛知県</v>
      </c>
      <c r="E196" s="1" t="str">
        <f>VLOOKUP(A196,scrape.log!D:I,5,FALSE)</f>
        <v>岡崎市</v>
      </c>
      <c r="F196" s="1">
        <f>VLOOKUP(A196,scrape.log!D:I,6,FALSE)</f>
        <v>232025</v>
      </c>
      <c r="G196" s="1" t="str">
        <f>IFERROR(VLOOKUP(G$1&amp;$A196,scrape.log!$A:$G,2,FALSE), "")</f>
        <v/>
      </c>
      <c r="H196" s="1" t="str">
        <f>IFERROR(VLOOKUP(H$1&amp;$A196,scrape.log!$A:$G,2,FALSE), "")</f>
        <v/>
      </c>
      <c r="I196" s="1" t="str">
        <f>IFERROR(VLOOKUP(I$1&amp;$A196,scrape.log!$A:$G,2,FALSE), "")</f>
        <v/>
      </c>
      <c r="J196" s="1" t="b">
        <f>IFERROR(VLOOKUP(J$1&amp;$A196,scrape.log!$A:$G,2,FALSE), "")</f>
        <v>1</v>
      </c>
      <c r="K196" s="1" t="str">
        <f>IFERROR(VLOOKUP($A196,scrape.err!$B:$D,3,FALSE), "")</f>
        <v/>
      </c>
      <c r="L196" s="1" t="str">
        <f t="shared" ref="L196:L258" si="3">"|"&amp;IF(E196&lt;&gt;"n/a",D196&amp;"（"&amp;E196&amp;"）",D196)&amp;"|"&amp;IF(B196&lt;&gt;"","["&amp;A196&amp;"]("&amp;B196&amp;")",A196)&amp;"|"&amp;IF(G196&lt;&gt;"","○","-")&amp;"|"&amp;IF(H196&lt;&gt;"","○","-")&amp;"|"&amp;IF(I196&lt;&gt;"","○","-")&amp;"|"&amp;IF(OR(J196&lt;&gt;"",K196&lt;&gt;""),"○","-")&amp;"|"</f>
        <v>|愛知県（岡崎市）|[FMおかざき](http://www.fmokazaki.jp/)|-|-|-|○|</v>
      </c>
    </row>
    <row r="197" spans="1:12">
      <c r="A197" t="s">
        <v>74</v>
      </c>
      <c r="B197" t="str">
        <f>IFERROR(VLOOKUP(A197,scrape.log!D$159:I$844,2,FALSE),"")</f>
        <v>http://fm-egao.jp/</v>
      </c>
      <c r="C197" t="str">
        <f>VLOOKUP(A197,scrape.log!D:I,3,FALSE)</f>
        <v>東海</v>
      </c>
      <c r="D197" t="str">
        <f>VLOOKUP(A197,scrape.log!D:I,4,FALSE)</f>
        <v>愛知県</v>
      </c>
      <c r="E197" t="str">
        <f>VLOOKUP(A197,scrape.log!D:I,5,FALSE)</f>
        <v>岡崎市</v>
      </c>
      <c r="F197">
        <f>VLOOKUP(A197,scrape.log!D:I,6,FALSE)</f>
        <v>232025</v>
      </c>
      <c r="G197" t="b">
        <f>IFERROR(VLOOKUP(G$1&amp;$A197,scrape.log!$A:$G,2,FALSE), "")</f>
        <v>1</v>
      </c>
      <c r="H197" t="str">
        <f>IFERROR(VLOOKUP(H$1&amp;$A197,scrape.log!$A:$G,2,FALSE), "")</f>
        <v/>
      </c>
      <c r="I197" t="str">
        <f>IFERROR(VLOOKUP(I$1&amp;$A197,scrape.log!$A:$G,2,FALSE), "")</f>
        <v/>
      </c>
      <c r="J197" t="b">
        <f>IFERROR(VLOOKUP(J$1&amp;$A197,scrape.log!$A:$G,2,FALSE), "")</f>
        <v>0</v>
      </c>
      <c r="K197" t="str">
        <f>IFERROR(VLOOKUP($A197,scrape.err!$B:$D,3,FALSE), "")</f>
        <v/>
      </c>
      <c r="L197" t="str">
        <f t="shared" si="3"/>
        <v>|愛知県（岡崎市）|[エフエムEGAO](http://fm-egao.jp/)|○|-|-|○|</v>
      </c>
    </row>
    <row r="198" spans="1:12">
      <c r="A198" t="s">
        <v>462</v>
      </c>
      <c r="B198" t="str">
        <f>IFERROR(VLOOKUP(A198,scrape.log!D$159:I$844,2,FALSE),"")</f>
        <v>https://iwave765.com/</v>
      </c>
      <c r="C198" t="str">
        <f>VLOOKUP(A198,scrape.log!D:I,3,FALSE)</f>
        <v>東海</v>
      </c>
      <c r="D198" t="str">
        <f>VLOOKUP(A198,scrape.log!D:I,4,FALSE)</f>
        <v>愛知県</v>
      </c>
      <c r="E198" t="str">
        <f>VLOOKUP(A198,scrape.log!D:I,5,FALSE)</f>
        <v>一宮市</v>
      </c>
      <c r="F198">
        <f>VLOOKUP(A198,scrape.log!D:I,6,FALSE)</f>
        <v>232033</v>
      </c>
      <c r="G198" t="str">
        <f>IFERROR(VLOOKUP(G$1&amp;$A198,scrape.log!$A:$G,2,FALSE), "")</f>
        <v/>
      </c>
      <c r="H198" t="str">
        <f>IFERROR(VLOOKUP(H$1&amp;$A198,scrape.log!$A:$G,2,FALSE), "")</f>
        <v/>
      </c>
      <c r="I198" t="b">
        <f>IFERROR(VLOOKUP(I$1&amp;$A198,scrape.log!$A:$G,2,FALSE), "")</f>
        <v>1</v>
      </c>
      <c r="J198" t="str">
        <f>IFERROR(VLOOKUP(J$1&amp;$A198,scrape.log!$A:$G,2,FALSE), "")</f>
        <v/>
      </c>
      <c r="K198" t="str">
        <f>IFERROR(VLOOKUP($A198,scrape.err!$B:$D,3,FALSE), "")</f>
        <v/>
      </c>
      <c r="L198" t="str">
        <f t="shared" si="3"/>
        <v>|愛知県（一宮市）|[i-wave](https://iwave765.com/)|-|-|○|-|</v>
      </c>
    </row>
    <row r="199" spans="1:12">
      <c r="A199" t="s">
        <v>274</v>
      </c>
      <c r="B199" s="2" t="str">
        <f>IFERROR(VLOOKUP(A199,scrape.log!D$159:I$844,2,FALSE),"")</f>
        <v/>
      </c>
      <c r="C199" t="str">
        <f>VLOOKUP(A199,scrape.log!D:I,3,FALSE)</f>
        <v>東海</v>
      </c>
      <c r="D199" t="str">
        <f>VLOOKUP(A199,scrape.log!D:I,4,FALSE)</f>
        <v>愛知県</v>
      </c>
      <c r="E199" t="str">
        <f>VLOOKUP(A199,scrape.log!D:I,5,FALSE)</f>
        <v>刈谷市</v>
      </c>
      <c r="F199">
        <f>VLOOKUP(A199,scrape.log!D:I,6,FALSE)</f>
        <v>232106</v>
      </c>
      <c r="G199" t="str">
        <f>IFERROR(VLOOKUP(G$1&amp;$A199,scrape.log!$A:$G,2,FALSE), "")</f>
        <v/>
      </c>
      <c r="H199" t="b">
        <f>IFERROR(VLOOKUP(H$1&amp;$A199,scrape.log!$A:$G,2,FALSE), "")</f>
        <v>1</v>
      </c>
      <c r="I199" t="str">
        <f>IFERROR(VLOOKUP(I$1&amp;$A199,scrape.log!$A:$G,2,FALSE), "")</f>
        <v/>
      </c>
      <c r="J199" t="str">
        <f>IFERROR(VLOOKUP(J$1&amp;$A199,scrape.log!$A:$G,2,FALSE), "")</f>
        <v/>
      </c>
      <c r="K199" t="str">
        <f>IFERROR(VLOOKUP($A199,scrape.err!$B:$D,3,FALSE), "")</f>
        <v/>
      </c>
      <c r="L199" t="str">
        <f t="shared" si="3"/>
        <v>|愛知県（刈谷市）|KATCH&amp;Pitch 地域情報|-|○|-|-|</v>
      </c>
    </row>
    <row r="200" spans="1:12">
      <c r="A200" t="s">
        <v>272</v>
      </c>
      <c r="B200" s="2" t="str">
        <f>IFERROR(VLOOKUP(A200,scrape.log!D$159:I$844,2,FALSE),"")</f>
        <v/>
      </c>
      <c r="C200" t="str">
        <f>VLOOKUP(A200,scrape.log!D:I,3,FALSE)</f>
        <v>東海</v>
      </c>
      <c r="D200" t="str">
        <f>VLOOKUP(A200,scrape.log!D:I,4,FALSE)</f>
        <v>愛知県</v>
      </c>
      <c r="E200" t="str">
        <f>VLOOKUP(A200,scrape.log!D:I,5,FALSE)</f>
        <v>豊田市</v>
      </c>
      <c r="F200">
        <f>VLOOKUP(A200,scrape.log!D:I,6,FALSE)</f>
        <v>232114</v>
      </c>
      <c r="G200" t="str">
        <f>IFERROR(VLOOKUP(G$1&amp;$A200,scrape.log!$A:$G,2,FALSE), "")</f>
        <v/>
      </c>
      <c r="H200" t="b">
        <f>IFERROR(VLOOKUP(H$1&amp;$A200,scrape.log!$A:$G,2,FALSE), "")</f>
        <v>1</v>
      </c>
      <c r="I200" t="str">
        <f>IFERROR(VLOOKUP(I$1&amp;$A200,scrape.log!$A:$G,2,FALSE), "")</f>
        <v/>
      </c>
      <c r="J200" t="str">
        <f>IFERROR(VLOOKUP(J$1&amp;$A200,scrape.log!$A:$G,2,FALSE), "")</f>
        <v/>
      </c>
      <c r="K200" t="str">
        <f>IFERROR(VLOOKUP($A200,scrape.err!$B:$D,3,FALSE), "")</f>
        <v/>
      </c>
      <c r="L200" t="str">
        <f t="shared" si="3"/>
        <v>|愛知県（豊田市）|ラジオ・ラブィート|-|○|-|-|</v>
      </c>
    </row>
    <row r="201" spans="1:12">
      <c r="A201" t="s">
        <v>458</v>
      </c>
      <c r="B201" t="str">
        <f>IFERROR(VLOOKUP(A201,scrape.log!D$159:I$844,2,FALSE),"")</f>
        <v>https://842fm.jp/</v>
      </c>
      <c r="C201" t="str">
        <f>VLOOKUP(A201,scrape.log!D:I,3,FALSE)</f>
        <v>東海</v>
      </c>
      <c r="D201" t="str">
        <f>VLOOKUP(A201,scrape.log!D:I,4,FALSE)</f>
        <v>愛知県</v>
      </c>
      <c r="E201" t="str">
        <f>VLOOKUP(A201,scrape.log!D:I,5,FALSE)</f>
        <v>犬山市</v>
      </c>
      <c r="F201">
        <f>VLOOKUP(A201,scrape.log!D:I,6,FALSE)</f>
        <v>232157</v>
      </c>
      <c r="G201" t="str">
        <f>IFERROR(VLOOKUP(G$1&amp;$A201,scrape.log!$A:$G,2,FALSE), "")</f>
        <v/>
      </c>
      <c r="H201" t="str">
        <f>IFERROR(VLOOKUP(H$1&amp;$A201,scrape.log!$A:$G,2,FALSE), "")</f>
        <v/>
      </c>
      <c r="I201" t="b">
        <f>IFERROR(VLOOKUP(I$1&amp;$A201,scrape.log!$A:$G,2,FALSE), "")</f>
        <v>1</v>
      </c>
      <c r="J201" t="str">
        <f>IFERROR(VLOOKUP(J$1&amp;$A201,scrape.log!$A:$G,2,FALSE), "")</f>
        <v/>
      </c>
      <c r="K201" t="str">
        <f>IFERROR(VLOOKUP($A201,scrape.err!$B:$D,3,FALSE), "")</f>
        <v/>
      </c>
      <c r="L201" t="str">
        <f t="shared" si="3"/>
        <v>|愛知県（犬山市）|[United North](https://842fm.jp/)|-|-|○|-|</v>
      </c>
    </row>
    <row r="202" spans="1:12">
      <c r="A202" t="s">
        <v>273</v>
      </c>
      <c r="B202" s="2" t="str">
        <f>IFERROR(VLOOKUP(A202,scrape.log!D$159:I$844,2,FALSE),"")</f>
        <v/>
      </c>
      <c r="C202" t="str">
        <f>VLOOKUP(A202,scrape.log!D:I,3,FALSE)</f>
        <v>東海</v>
      </c>
      <c r="D202" t="str">
        <f>VLOOKUP(A202,scrape.log!D:I,4,FALSE)</f>
        <v>愛知県</v>
      </c>
      <c r="E202" t="str">
        <f>VLOOKUP(A202,scrape.log!D:I,5,FALSE)</f>
        <v>東海市</v>
      </c>
      <c r="F202">
        <f>VLOOKUP(A202,scrape.log!D:I,6,FALSE)</f>
        <v>232220</v>
      </c>
      <c r="G202" t="str">
        <f>IFERROR(VLOOKUP(G$1&amp;$A202,scrape.log!$A:$G,2,FALSE), "")</f>
        <v/>
      </c>
      <c r="H202" t="b">
        <f>IFERROR(VLOOKUP(H$1&amp;$A202,scrape.log!$A:$G,2,FALSE), "")</f>
        <v>1</v>
      </c>
      <c r="I202" t="str">
        <f>IFERROR(VLOOKUP(I$1&amp;$A202,scrape.log!$A:$G,2,FALSE), "")</f>
        <v/>
      </c>
      <c r="J202" t="str">
        <f>IFERROR(VLOOKUP(J$1&amp;$A202,scrape.log!$A:$G,2,FALSE), "")</f>
        <v/>
      </c>
      <c r="K202" t="str">
        <f>IFERROR(VLOOKUP($A202,scrape.err!$B:$D,3,FALSE), "")</f>
        <v/>
      </c>
      <c r="L202" t="str">
        <f t="shared" si="3"/>
        <v>|愛知県（東海市）|メディアスFM|-|○|-|-|</v>
      </c>
    </row>
    <row r="203" spans="1:12">
      <c r="A203" t="s">
        <v>466</v>
      </c>
      <c r="B203" t="str">
        <f>IFERROR(VLOOKUP(A203,scrape.log!D$159:I$844,2,FALSE),"")</f>
        <v>https://suzuka-voice.fm/</v>
      </c>
      <c r="C203" t="str">
        <f>VLOOKUP(A203,scrape.log!D:I,3,FALSE)</f>
        <v>東海</v>
      </c>
      <c r="D203" t="str">
        <f>VLOOKUP(A203,scrape.log!D:I,4,FALSE)</f>
        <v>三重県</v>
      </c>
      <c r="E203" t="str">
        <f>VLOOKUP(A203,scrape.log!D:I,5,FALSE)</f>
        <v>n/a</v>
      </c>
      <c r="F203">
        <f>VLOOKUP(A203,scrape.log!D:I,6,FALSE)</f>
        <v>240001</v>
      </c>
      <c r="G203" t="str">
        <f>IFERROR(VLOOKUP(G$1&amp;$A203,scrape.log!$A:$G,2,FALSE), "")</f>
        <v/>
      </c>
      <c r="H203" t="str">
        <f>IFERROR(VLOOKUP(H$1&amp;$A203,scrape.log!$A:$G,2,FALSE), "")</f>
        <v/>
      </c>
      <c r="I203" t="b">
        <f>IFERROR(VLOOKUP(I$1&amp;$A203,scrape.log!$A:$G,2,FALSE), "")</f>
        <v>1</v>
      </c>
      <c r="J203" t="str">
        <f>IFERROR(VLOOKUP(J$1&amp;$A203,scrape.log!$A:$G,2,FALSE), "")</f>
        <v/>
      </c>
      <c r="K203" t="str">
        <f>IFERROR(VLOOKUP($A203,scrape.err!$B:$D,3,FALSE), "")</f>
        <v/>
      </c>
      <c r="L203" t="str">
        <f t="shared" si="3"/>
        <v>|三重県|[Suzuka Voice FM 78.3MHz](https://suzuka-voice.fm/)|-|-|○|-|</v>
      </c>
    </row>
    <row r="204" spans="1:12">
      <c r="A204" t="s">
        <v>114</v>
      </c>
      <c r="B204" s="2" t="str">
        <f>IFERROR(VLOOKUP(A204,scrape.log!D$159:I$844,2,FALSE),"")</f>
        <v/>
      </c>
      <c r="C204" t="str">
        <f>VLOOKUP(A204,scrape.log!D:I,3,FALSE)</f>
        <v>東海</v>
      </c>
      <c r="D204" t="str">
        <f>VLOOKUP(A204,scrape.log!D:I,4,FALSE)</f>
        <v>三重県</v>
      </c>
      <c r="E204" t="str">
        <f>VLOOKUP(A204,scrape.log!D:I,5,FALSE)</f>
        <v>四日市市</v>
      </c>
      <c r="F204">
        <f>VLOOKUP(A204,scrape.log!D:I,6,FALSE)</f>
        <v>242021</v>
      </c>
      <c r="G204" t="str">
        <f>IFERROR(VLOOKUP(G$1&amp;$A204,scrape.log!$A:$G,2,FALSE), "")</f>
        <v/>
      </c>
      <c r="H204" t="b">
        <f>IFERROR(VLOOKUP(H$1&amp;$A204,scrape.log!$A:$G,2,FALSE), "")</f>
        <v>1</v>
      </c>
      <c r="I204" t="str">
        <f>IFERROR(VLOOKUP(I$1&amp;$A204,scrape.log!$A:$G,2,FALSE), "")</f>
        <v/>
      </c>
      <c r="J204" t="str">
        <f>IFERROR(VLOOKUP(J$1&amp;$A204,scrape.log!$A:$G,2,FALSE), "")</f>
        <v/>
      </c>
      <c r="K204" t="str">
        <f>IFERROR(VLOOKUP($A204,scrape.err!$B:$D,3,FALSE), "")</f>
        <v/>
      </c>
      <c r="L204" t="str">
        <f t="shared" si="3"/>
        <v>|三重県（四日市市）|CTY-FM|-|○|-|-|</v>
      </c>
    </row>
    <row r="205" spans="1:12">
      <c r="A205" t="s">
        <v>464</v>
      </c>
      <c r="B205" t="str">
        <f>IFERROR(VLOOKUP(A205,scrape.log!D$159:I$844,2,FALSE),"")</f>
        <v>https://fm861.com/</v>
      </c>
      <c r="C205" t="str">
        <f>VLOOKUP(A205,scrape.log!D:I,3,FALSE)</f>
        <v>東海</v>
      </c>
      <c r="D205" t="str">
        <f>VLOOKUP(A205,scrape.log!D:I,4,FALSE)</f>
        <v>三重県</v>
      </c>
      <c r="E205" t="str">
        <f>VLOOKUP(A205,scrape.log!D:I,5,FALSE)</f>
        <v>いなべ市</v>
      </c>
      <c r="F205">
        <f>VLOOKUP(A205,scrape.log!D:I,6,FALSE)</f>
        <v>242144</v>
      </c>
      <c r="G205" t="str">
        <f>IFERROR(VLOOKUP(G$1&amp;$A205,scrape.log!$A:$G,2,FALSE), "")</f>
        <v/>
      </c>
      <c r="H205" t="str">
        <f>IFERROR(VLOOKUP(H$1&amp;$A205,scrape.log!$A:$G,2,FALSE), "")</f>
        <v/>
      </c>
      <c r="I205" t="b">
        <f>IFERROR(VLOOKUP(I$1&amp;$A205,scrape.log!$A:$G,2,FALSE), "")</f>
        <v>1</v>
      </c>
      <c r="J205" t="str">
        <f>IFERROR(VLOOKUP(J$1&amp;$A205,scrape.log!$A:$G,2,FALSE), "")</f>
        <v/>
      </c>
      <c r="K205" t="str">
        <f>IFERROR(VLOOKUP($A205,scrape.err!$B:$D,3,FALSE), "")</f>
        <v/>
      </c>
      <c r="L205" t="str">
        <f t="shared" si="3"/>
        <v>|三重県（いなべ市）|[いなべエフエム](https://fm861.com/)|-|-|○|-|</v>
      </c>
    </row>
    <row r="206" spans="1:12">
      <c r="A206" t="s">
        <v>263</v>
      </c>
      <c r="B206" s="2" t="str">
        <f>IFERROR(VLOOKUP(A206,scrape.log!D$159:I$844,2,FALSE),"")</f>
        <v/>
      </c>
      <c r="C206" t="str">
        <f>VLOOKUP(A206,scrape.log!D:I,3,FALSE)</f>
        <v>近畿</v>
      </c>
      <c r="D206" t="str">
        <f>VLOOKUP(A206,scrape.log!D:I,4,FALSE)</f>
        <v>滋賀県</v>
      </c>
      <c r="E206" t="str">
        <f>VLOOKUP(A206,scrape.log!D:I,5,FALSE)</f>
        <v>大津市</v>
      </c>
      <c r="F206">
        <f>VLOOKUP(A206,scrape.log!D:I,6,FALSE)</f>
        <v>252018</v>
      </c>
      <c r="G206" t="str">
        <f>IFERROR(VLOOKUP(G$1&amp;$A206,scrape.log!$A:$G,2,FALSE), "")</f>
        <v/>
      </c>
      <c r="H206" t="b">
        <f>IFERROR(VLOOKUP(H$1&amp;$A206,scrape.log!$A:$G,2,FALSE), "")</f>
        <v>1</v>
      </c>
      <c r="I206" t="str">
        <f>IFERROR(VLOOKUP(I$1&amp;$A206,scrape.log!$A:$G,2,FALSE), "")</f>
        <v/>
      </c>
      <c r="J206" t="str">
        <f>IFERROR(VLOOKUP(J$1&amp;$A206,scrape.log!$A:$G,2,FALSE), "")</f>
        <v/>
      </c>
      <c r="K206" t="str">
        <f>IFERROR(VLOOKUP($A206,scrape.err!$B:$D,3,FALSE), "")</f>
        <v/>
      </c>
      <c r="L206" t="str">
        <f t="shared" si="3"/>
        <v>|滋賀県（大津市）|FMおおつ|-|○|-|-|</v>
      </c>
    </row>
    <row r="207" spans="1:12">
      <c r="A207" t="s">
        <v>262</v>
      </c>
      <c r="B207" s="2" t="str">
        <f>IFERROR(VLOOKUP(A207,scrape.log!D$159:I$844,2,FALSE),"")</f>
        <v/>
      </c>
      <c r="C207" t="str">
        <f>VLOOKUP(A207,scrape.log!D:I,3,FALSE)</f>
        <v>近畿</v>
      </c>
      <c r="D207" t="str">
        <f>VLOOKUP(A207,scrape.log!D:I,4,FALSE)</f>
        <v>滋賀県</v>
      </c>
      <c r="E207" t="str">
        <f>VLOOKUP(A207,scrape.log!D:I,5,FALSE)</f>
        <v>彦根市</v>
      </c>
      <c r="F207">
        <f>VLOOKUP(A207,scrape.log!D:I,6,FALSE)</f>
        <v>252026</v>
      </c>
      <c r="G207" t="str">
        <f>IFERROR(VLOOKUP(G$1&amp;$A207,scrape.log!$A:$G,2,FALSE), "")</f>
        <v/>
      </c>
      <c r="H207" t="b">
        <f>IFERROR(VLOOKUP(H$1&amp;$A207,scrape.log!$A:$G,2,FALSE), "")</f>
        <v>1</v>
      </c>
      <c r="I207" t="str">
        <f>IFERROR(VLOOKUP(I$1&amp;$A207,scrape.log!$A:$G,2,FALSE), "")</f>
        <v/>
      </c>
      <c r="J207" t="str">
        <f>IFERROR(VLOOKUP(J$1&amp;$A207,scrape.log!$A:$G,2,FALSE), "")</f>
        <v/>
      </c>
      <c r="K207" t="str">
        <f>IFERROR(VLOOKUP($A207,scrape.err!$B:$D,3,FALSE), "")</f>
        <v/>
      </c>
      <c r="L207" t="str">
        <f t="shared" si="3"/>
        <v>|滋賀県（彦根市）|78.2エフエムひこね|-|○|-|-|</v>
      </c>
    </row>
    <row r="208" spans="1:12">
      <c r="A208" t="s">
        <v>480</v>
      </c>
      <c r="B208" t="str">
        <f>IFERROR(VLOOKUP(A208,scrape.log!D$159:I$844,2,FALSE),"")</f>
        <v>https://fm785.jp/</v>
      </c>
      <c r="C208" t="str">
        <f>VLOOKUP(A208,scrape.log!D:I,3,FALSE)</f>
        <v>近畿</v>
      </c>
      <c r="D208" t="str">
        <f>VLOOKUP(A208,scrape.log!D:I,4,FALSE)</f>
        <v>滋賀県</v>
      </c>
      <c r="E208" t="str">
        <f>VLOOKUP(A208,scrape.log!D:I,5,FALSE)</f>
        <v>草津市</v>
      </c>
      <c r="F208">
        <f>VLOOKUP(A208,scrape.log!D:I,6,FALSE)</f>
        <v>252069</v>
      </c>
      <c r="G208" t="str">
        <f>IFERROR(VLOOKUP(G$1&amp;$A208,scrape.log!$A:$G,2,FALSE), "")</f>
        <v/>
      </c>
      <c r="H208" t="str">
        <f>IFERROR(VLOOKUP(H$1&amp;$A208,scrape.log!$A:$G,2,FALSE), "")</f>
        <v/>
      </c>
      <c r="I208" t="b">
        <f>IFERROR(VLOOKUP(I$1&amp;$A208,scrape.log!$A:$G,2,FALSE), "")</f>
        <v>1</v>
      </c>
      <c r="J208" t="str">
        <f>IFERROR(VLOOKUP(J$1&amp;$A208,scrape.log!$A:$G,2,FALSE), "")</f>
        <v/>
      </c>
      <c r="K208" t="str">
        <f>IFERROR(VLOOKUP($A208,scrape.err!$B:$D,3,FALSE), "")</f>
        <v/>
      </c>
      <c r="L208" t="str">
        <f t="shared" si="3"/>
        <v>|滋賀県（草津市）|[えふえむ草津](https://fm785.jp/)|-|-|○|-|</v>
      </c>
    </row>
    <row r="209" spans="1:12">
      <c r="A209" t="s">
        <v>75</v>
      </c>
      <c r="B209" s="2" t="str">
        <f>IFERROR(VLOOKUP(A209,scrape.log!D$159:I$844,2,FALSE),"")</f>
        <v/>
      </c>
      <c r="C209" t="str">
        <f>VLOOKUP(A209,scrape.log!D:I,3,FALSE)</f>
        <v>近畿</v>
      </c>
      <c r="D209" t="str">
        <f>VLOOKUP(A209,scrape.log!D:I,4,FALSE)</f>
        <v>滋賀県</v>
      </c>
      <c r="E209" t="str">
        <f>VLOOKUP(A209,scrape.log!D:I,5,FALSE)</f>
        <v>東近江市</v>
      </c>
      <c r="F209">
        <f>VLOOKUP(A209,scrape.log!D:I,6,FALSE)</f>
        <v>252131</v>
      </c>
      <c r="G209" t="b">
        <f>IFERROR(VLOOKUP(G$1&amp;$A209,scrape.log!$A:$G,2,FALSE), "")</f>
        <v>1</v>
      </c>
      <c r="H209" t="str">
        <f>IFERROR(VLOOKUP(H$1&amp;$A209,scrape.log!$A:$G,2,FALSE), "")</f>
        <v/>
      </c>
      <c r="I209" t="str">
        <f>IFERROR(VLOOKUP(I$1&amp;$A209,scrape.log!$A:$G,2,FALSE), "")</f>
        <v/>
      </c>
      <c r="J209" t="str">
        <f>IFERROR(VLOOKUP(J$1&amp;$A209,scrape.log!$A:$G,2,FALSE), "")</f>
        <v/>
      </c>
      <c r="K209" t="str">
        <f>IFERROR(VLOOKUP($A209,scrape.err!$B:$D,3,FALSE), "")</f>
        <v/>
      </c>
      <c r="L209" t="str">
        <f t="shared" si="3"/>
        <v>|滋賀県（東近江市）|ラジオスイート|○|-|-|-|</v>
      </c>
    </row>
    <row r="210" spans="1:12">
      <c r="A210" t="s">
        <v>488</v>
      </c>
      <c r="B210" t="str">
        <f>IFERROR(VLOOKUP(A210,scrape.log!D$159:I$844,2,FALSE),"")</f>
        <v>https://www.fm-845.com/</v>
      </c>
      <c r="C210" t="str">
        <f>VLOOKUP(A210,scrape.log!D:I,3,FALSE)</f>
        <v>近畿</v>
      </c>
      <c r="D210" t="str">
        <f>VLOOKUP(A210,scrape.log!D:I,4,FALSE)</f>
        <v>京都府</v>
      </c>
      <c r="E210" t="str">
        <f>VLOOKUP(A210,scrape.log!D:I,5,FALSE)</f>
        <v>n/a</v>
      </c>
      <c r="F210">
        <f>VLOOKUP(A210,scrape.log!D:I,6,FALSE)</f>
        <v>260002</v>
      </c>
      <c r="G210" t="str">
        <f>IFERROR(VLOOKUP(G$1&amp;$A210,scrape.log!$A:$G,2,FALSE), "")</f>
        <v/>
      </c>
      <c r="H210" t="str">
        <f>IFERROR(VLOOKUP(H$1&amp;$A210,scrape.log!$A:$G,2,FALSE), "")</f>
        <v/>
      </c>
      <c r="I210" t="b">
        <f>IFERROR(VLOOKUP(I$1&amp;$A210,scrape.log!$A:$G,2,FALSE), "")</f>
        <v>1</v>
      </c>
      <c r="J210" t="str">
        <f>IFERROR(VLOOKUP(J$1&amp;$A210,scrape.log!$A:$G,2,FALSE), "")</f>
        <v/>
      </c>
      <c r="K210" t="str">
        <f>IFERROR(VLOOKUP($A210,scrape.err!$B:$D,3,FALSE), "")</f>
        <v/>
      </c>
      <c r="L210" t="str">
        <f t="shared" si="3"/>
        <v>|京都府|[FM845](https://www.fm-845.com/)|-|-|○|-|</v>
      </c>
    </row>
    <row r="211" spans="1:12">
      <c r="A211" t="s">
        <v>80</v>
      </c>
      <c r="B211" s="2" t="str">
        <f>IFERROR(VLOOKUP(A211,scrape.log!D$159:I$844,2,FALSE),"")</f>
        <v/>
      </c>
      <c r="C211" t="str">
        <f>VLOOKUP(A211,scrape.log!D:I,3,FALSE)</f>
        <v>近畿</v>
      </c>
      <c r="D211" t="str">
        <f>VLOOKUP(A211,scrape.log!D:I,4,FALSE)</f>
        <v>京都府</v>
      </c>
      <c r="E211" t="str">
        <f>VLOOKUP(A211,scrape.log!D:I,5,FALSE)</f>
        <v>n/a</v>
      </c>
      <c r="F211">
        <f>VLOOKUP(A211,scrape.log!D:I,6,FALSE)</f>
        <v>260002</v>
      </c>
      <c r="G211" t="b">
        <f>IFERROR(VLOOKUP(G$1&amp;$A211,scrape.log!$A:$G,2,FALSE), "")</f>
        <v>1</v>
      </c>
      <c r="H211" t="str">
        <f>IFERROR(VLOOKUP(H$1&amp;$A211,scrape.log!$A:$G,2,FALSE), "")</f>
        <v/>
      </c>
      <c r="I211" t="str">
        <f>IFERROR(VLOOKUP(I$1&amp;$A211,scrape.log!$A:$G,2,FALSE), "")</f>
        <v/>
      </c>
      <c r="J211" t="str">
        <f>IFERROR(VLOOKUP(J$1&amp;$A211,scrape.log!$A:$G,2,FALSE), "")</f>
        <v/>
      </c>
      <c r="K211" t="b">
        <f>IFERROR(VLOOKUP($A211,scrape.err!$B:$D,3,FALSE), "")</f>
        <v>0</v>
      </c>
      <c r="L211" t="str">
        <f t="shared" si="3"/>
        <v>|京都府|FMおとくに|○|-|-|○|</v>
      </c>
    </row>
    <row r="212" spans="1:12">
      <c r="A212" t="s">
        <v>486</v>
      </c>
      <c r="B212" t="str">
        <f>IFERROR(VLOOKUP(A212,scrape.log!D$159:I$844,2,FALSE),"")</f>
        <v>https://775maizuru.jp/</v>
      </c>
      <c r="C212" t="str">
        <f>VLOOKUP(A212,scrape.log!D:I,3,FALSE)</f>
        <v>近畿</v>
      </c>
      <c r="D212" t="str">
        <f>VLOOKUP(A212,scrape.log!D:I,4,FALSE)</f>
        <v>京都府</v>
      </c>
      <c r="E212" t="str">
        <f>VLOOKUP(A212,scrape.log!D:I,5,FALSE)</f>
        <v>n/a</v>
      </c>
      <c r="F212">
        <f>VLOOKUP(A212,scrape.log!D:I,6,FALSE)</f>
        <v>260002</v>
      </c>
      <c r="G212" t="str">
        <f>IFERROR(VLOOKUP(G$1&amp;$A212,scrape.log!$A:$G,2,FALSE), "")</f>
        <v/>
      </c>
      <c r="H212" t="str">
        <f>IFERROR(VLOOKUP(H$1&amp;$A212,scrape.log!$A:$G,2,FALSE), "")</f>
        <v/>
      </c>
      <c r="I212" t="b">
        <f>IFERROR(VLOOKUP(I$1&amp;$A212,scrape.log!$A:$G,2,FALSE), "")</f>
        <v>1</v>
      </c>
      <c r="J212" t="str">
        <f>IFERROR(VLOOKUP(J$1&amp;$A212,scrape.log!$A:$G,2,FALSE), "")</f>
        <v/>
      </c>
      <c r="K212" t="str">
        <f>IFERROR(VLOOKUP($A212,scrape.err!$B:$D,3,FALSE), "")</f>
        <v/>
      </c>
      <c r="L212" t="str">
        <f t="shared" si="3"/>
        <v>|京都府|[FMまいづる](https://775maizuru.jp/)|-|-|○|-|</v>
      </c>
    </row>
    <row r="213" spans="1:12">
      <c r="A213" t="s">
        <v>77</v>
      </c>
      <c r="B213" s="2" t="str">
        <f>IFERROR(VLOOKUP(A213,scrape.log!D$159:I$844,2,FALSE),"")</f>
        <v/>
      </c>
      <c r="C213" t="str">
        <f>VLOOKUP(A213,scrape.log!D:I,3,FALSE)</f>
        <v>近畿</v>
      </c>
      <c r="D213" t="str">
        <f>VLOOKUP(A213,scrape.log!D:I,4,FALSE)</f>
        <v>京都府</v>
      </c>
      <c r="E213" t="str">
        <f>VLOOKUP(A213,scrape.log!D:I,5,FALSE)</f>
        <v>京都市</v>
      </c>
      <c r="F213">
        <f>VLOOKUP(A213,scrape.log!D:I,6,FALSE)</f>
        <v>261009</v>
      </c>
      <c r="G213" t="b">
        <f>IFERROR(VLOOKUP(G$1&amp;$A213,scrape.log!$A:$G,2,FALSE), "")</f>
        <v>1</v>
      </c>
      <c r="H213" t="str">
        <f>IFERROR(VLOOKUP(H$1&amp;$A213,scrape.log!$A:$G,2,FALSE), "")</f>
        <v/>
      </c>
      <c r="I213" t="str">
        <f>IFERROR(VLOOKUP(I$1&amp;$A213,scrape.log!$A:$G,2,FALSE), "")</f>
        <v/>
      </c>
      <c r="J213" t="str">
        <f>IFERROR(VLOOKUP(J$1&amp;$A213,scrape.log!$A:$G,2,FALSE), "")</f>
        <v/>
      </c>
      <c r="K213" t="str">
        <f>IFERROR(VLOOKUP($A213,scrape.err!$B:$D,3,FALSE), "")</f>
        <v/>
      </c>
      <c r="L213" t="str">
        <f t="shared" si="3"/>
        <v>|京都府（京都市）|FM87.0 RADIO MIX KYOTO|○|-|-|-|</v>
      </c>
    </row>
    <row r="214" spans="1:12">
      <c r="A214" t="s">
        <v>191</v>
      </c>
      <c r="B214" t="str">
        <f>IFERROR(VLOOKUP(A214,scrape.log!D$159:I$844,2,FALSE),"")</f>
        <v>http://radiomix.kyoto/</v>
      </c>
      <c r="C214" t="str">
        <f>VLOOKUP(A214,scrape.log!D:I,3,FALSE)</f>
        <v>近畿</v>
      </c>
      <c r="D214" t="str">
        <f>VLOOKUP(A214,scrape.log!D:I,4,FALSE)</f>
        <v>京都府</v>
      </c>
      <c r="E214" t="str">
        <f>VLOOKUP(A214,scrape.log!D:I,5,FALSE)</f>
        <v>京都市</v>
      </c>
      <c r="F214">
        <f>VLOOKUP(A214,scrape.log!D:I,6,FALSE)</f>
        <v>261009</v>
      </c>
      <c r="G214" t="str">
        <f>IFERROR(VLOOKUP(G$1&amp;$A214,scrape.log!$A:$G,2,FALSE), "")</f>
        <v/>
      </c>
      <c r="H214" t="str">
        <f>IFERROR(VLOOKUP(H$1&amp;$A214,scrape.log!$A:$G,2,FALSE), "")</f>
        <v/>
      </c>
      <c r="I214" t="str">
        <f>IFERROR(VLOOKUP(I$1&amp;$A214,scrape.log!$A:$G,2,FALSE), "")</f>
        <v/>
      </c>
      <c r="J214" t="b">
        <f>IFERROR(VLOOKUP(J$1&amp;$A214,scrape.log!$A:$G,2,FALSE), "")</f>
        <v>1</v>
      </c>
      <c r="K214" t="str">
        <f>IFERROR(VLOOKUP($A214,scrape.err!$B:$D,3,FALSE), "")</f>
        <v/>
      </c>
      <c r="L214" t="str">
        <f t="shared" si="3"/>
        <v>|京都府（京都市）|[RADIO MIX KYOTO](http://radiomix.kyoto/)|-|-|-|○|</v>
      </c>
    </row>
    <row r="215" spans="1:12">
      <c r="A215" t="s">
        <v>79</v>
      </c>
      <c r="B215" t="str">
        <f>IFERROR(VLOOKUP(A215,scrape.log!D$159:I$844,2,FALSE),"")</f>
        <v>http://radiocafe.jp/</v>
      </c>
      <c r="C215" t="str">
        <f>VLOOKUP(A215,scrape.log!D:I,3,FALSE)</f>
        <v>近畿</v>
      </c>
      <c r="D215" t="str">
        <f>VLOOKUP(A215,scrape.log!D:I,4,FALSE)</f>
        <v>京都府</v>
      </c>
      <c r="E215" t="str">
        <f>VLOOKUP(A215,scrape.log!D:I,5,FALSE)</f>
        <v>京都市</v>
      </c>
      <c r="F215">
        <f>VLOOKUP(A215,scrape.log!D:I,6,FALSE)</f>
        <v>261009</v>
      </c>
      <c r="G215" t="b">
        <f>IFERROR(VLOOKUP(G$1&amp;$A215,scrape.log!$A:$G,2,FALSE), "")</f>
        <v>1</v>
      </c>
      <c r="H215" t="str">
        <f>IFERROR(VLOOKUP(H$1&amp;$A215,scrape.log!$A:$G,2,FALSE), "")</f>
        <v/>
      </c>
      <c r="I215" t="str">
        <f>IFERROR(VLOOKUP(I$1&amp;$A215,scrape.log!$A:$G,2,FALSE), "")</f>
        <v/>
      </c>
      <c r="J215" t="b">
        <f>IFERROR(VLOOKUP(J$1&amp;$A215,scrape.log!$A:$G,2,FALSE), "")</f>
        <v>0</v>
      </c>
      <c r="K215" t="str">
        <f>IFERROR(VLOOKUP($A215,scrape.err!$B:$D,3,FALSE), "")</f>
        <v/>
      </c>
      <c r="L215" t="str">
        <f t="shared" si="3"/>
        <v>|京都府（京都市）|[京都三条ラジオカフェ](http://radiocafe.jp/)|○|-|-|○|</v>
      </c>
    </row>
    <row r="216" spans="1:12">
      <c r="A216" t="s">
        <v>193</v>
      </c>
      <c r="B216" t="str">
        <f>IFERROR(VLOOKUP(A216,scrape.log!D$159:I$844,2,FALSE),"")</f>
        <v>http://fukuchiyama.fm-tanba.jp/</v>
      </c>
      <c r="C216" t="str">
        <f>VLOOKUP(A216,scrape.log!D:I,3,FALSE)</f>
        <v>近畿</v>
      </c>
      <c r="D216" t="str">
        <f>VLOOKUP(A216,scrape.log!D:I,4,FALSE)</f>
        <v>京都府</v>
      </c>
      <c r="E216" t="str">
        <f>VLOOKUP(A216,scrape.log!D:I,5,FALSE)</f>
        <v>福知山市</v>
      </c>
      <c r="F216">
        <f>VLOOKUP(A216,scrape.log!D:I,6,FALSE)</f>
        <v>262013</v>
      </c>
      <c r="G216" t="str">
        <f>IFERROR(VLOOKUP(G$1&amp;$A216,scrape.log!$A:$G,2,FALSE), "")</f>
        <v/>
      </c>
      <c r="H216" t="str">
        <f>IFERROR(VLOOKUP(H$1&amp;$A216,scrape.log!$A:$G,2,FALSE), "")</f>
        <v/>
      </c>
      <c r="I216" t="str">
        <f>IFERROR(VLOOKUP(I$1&amp;$A216,scrape.log!$A:$G,2,FALSE), "")</f>
        <v/>
      </c>
      <c r="J216" t="b">
        <f>IFERROR(VLOOKUP(J$1&amp;$A216,scrape.log!$A:$G,2,FALSE), "")</f>
        <v>1</v>
      </c>
      <c r="K216" t="str">
        <f>IFERROR(VLOOKUP($A216,scrape.err!$B:$D,3,FALSE), "")</f>
        <v/>
      </c>
      <c r="L216" t="str">
        <f t="shared" si="3"/>
        <v>|京都府（福知山市）|[FM丹波](http://fukuchiyama.fm-tanba.jp/)|-|-|-|○|</v>
      </c>
    </row>
    <row r="217" spans="1:12">
      <c r="A217" t="s">
        <v>482</v>
      </c>
      <c r="B217" t="str">
        <f>IFERROR(VLOOKUP(A217,scrape.log!D$159:I$844,2,FALSE),"")</f>
        <v>http://fmikaru.jp/</v>
      </c>
      <c r="C217" t="str">
        <f>VLOOKUP(A217,scrape.log!D:I,3,FALSE)</f>
        <v>近畿</v>
      </c>
      <c r="D217" t="str">
        <f>VLOOKUP(A217,scrape.log!D:I,4,FALSE)</f>
        <v>京都府</v>
      </c>
      <c r="E217" t="str">
        <f>VLOOKUP(A217,scrape.log!D:I,5,FALSE)</f>
        <v>綾部市</v>
      </c>
      <c r="F217">
        <f>VLOOKUP(A217,scrape.log!D:I,6,FALSE)</f>
        <v>262030</v>
      </c>
      <c r="G217" t="str">
        <f>IFERROR(VLOOKUP(G$1&amp;$A217,scrape.log!$A:$G,2,FALSE), "")</f>
        <v/>
      </c>
      <c r="H217" t="str">
        <f>IFERROR(VLOOKUP(H$1&amp;$A217,scrape.log!$A:$G,2,FALSE), "")</f>
        <v/>
      </c>
      <c r="I217" t="b">
        <f>IFERROR(VLOOKUP(I$1&amp;$A217,scrape.log!$A:$G,2,FALSE), "")</f>
        <v>1</v>
      </c>
      <c r="J217" t="str">
        <f>IFERROR(VLOOKUP(J$1&amp;$A217,scrape.log!$A:$G,2,FALSE), "")</f>
        <v/>
      </c>
      <c r="K217" t="str">
        <f>IFERROR(VLOOKUP($A217,scrape.err!$B:$D,3,FALSE), "")</f>
        <v/>
      </c>
      <c r="L217" t="str">
        <f t="shared" si="3"/>
        <v>|京都府（綾部市）|[FMいかる](http://fmikaru.jp/)|-|-|○|-|</v>
      </c>
    </row>
    <row r="218" spans="1:12">
      <c r="A218" t="s">
        <v>484</v>
      </c>
      <c r="B218" t="str">
        <f>IFERROR(VLOOKUP(A218,scrape.log!D$159:I$844,2,FALSE),"")</f>
        <v>https://www.fmuji.com/</v>
      </c>
      <c r="C218" t="str">
        <f>VLOOKUP(A218,scrape.log!D:I,3,FALSE)</f>
        <v>近畿</v>
      </c>
      <c r="D218" t="str">
        <f>VLOOKUP(A218,scrape.log!D:I,4,FALSE)</f>
        <v>京都府</v>
      </c>
      <c r="E218" t="str">
        <f>VLOOKUP(A218,scrape.log!D:I,5,FALSE)</f>
        <v>宇治市</v>
      </c>
      <c r="F218">
        <f>VLOOKUP(A218,scrape.log!D:I,6,FALSE)</f>
        <v>262048</v>
      </c>
      <c r="G218" t="str">
        <f>IFERROR(VLOOKUP(G$1&amp;$A218,scrape.log!$A:$G,2,FALSE), "")</f>
        <v/>
      </c>
      <c r="H218" t="str">
        <f>IFERROR(VLOOKUP(H$1&amp;$A218,scrape.log!$A:$G,2,FALSE), "")</f>
        <v/>
      </c>
      <c r="I218" t="b">
        <f>IFERROR(VLOOKUP(I$1&amp;$A218,scrape.log!$A:$G,2,FALSE), "")</f>
        <v>1</v>
      </c>
      <c r="J218" t="str">
        <f>IFERROR(VLOOKUP(J$1&amp;$A218,scrape.log!$A:$G,2,FALSE), "")</f>
        <v/>
      </c>
      <c r="K218" t="str">
        <f>IFERROR(VLOOKUP($A218,scrape.err!$B:$D,3,FALSE), "")</f>
        <v/>
      </c>
      <c r="L218" t="str">
        <f t="shared" si="3"/>
        <v>|京都府（宇治市）|[FMうじ](https://www.fmuji.com/)|-|-|○|-|</v>
      </c>
    </row>
    <row r="219" spans="1:12">
      <c r="A219" t="s">
        <v>81</v>
      </c>
      <c r="B219" s="2" t="str">
        <f>IFERROR(VLOOKUP(A219,scrape.log!D$159:I$844,2,FALSE),"")</f>
        <v/>
      </c>
      <c r="C219" t="str">
        <f>VLOOKUP(A219,scrape.log!D:I,3,FALSE)</f>
        <v>近畿</v>
      </c>
      <c r="D219" t="str">
        <f>VLOOKUP(A219,scrape.log!D:I,4,FALSE)</f>
        <v>京都府</v>
      </c>
      <c r="E219" t="str">
        <f>VLOOKUP(A219,scrape.log!D:I,5,FALSE)</f>
        <v>京丹後市</v>
      </c>
      <c r="F219">
        <f>VLOOKUP(A219,scrape.log!D:I,6,FALSE)</f>
        <v>262129</v>
      </c>
      <c r="G219" t="b">
        <f>IFERROR(VLOOKUP(G$1&amp;$A219,scrape.log!$A:$G,2,FALSE), "")</f>
        <v>1</v>
      </c>
      <c r="H219" t="str">
        <f>IFERROR(VLOOKUP(H$1&amp;$A219,scrape.log!$A:$G,2,FALSE), "")</f>
        <v/>
      </c>
      <c r="I219" t="str">
        <f>IFERROR(VLOOKUP(I$1&amp;$A219,scrape.log!$A:$G,2,FALSE), "")</f>
        <v/>
      </c>
      <c r="J219" t="str">
        <f>IFERROR(VLOOKUP(J$1&amp;$A219,scrape.log!$A:$G,2,FALSE), "")</f>
        <v/>
      </c>
      <c r="K219" t="b">
        <f>IFERROR(VLOOKUP($A219,scrape.err!$B:$D,3,FALSE), "")</f>
        <v>0</v>
      </c>
      <c r="L219" t="str">
        <f t="shared" si="3"/>
        <v>|京都府（京丹後市）|FMたんご|○|-|-|○|</v>
      </c>
    </row>
    <row r="220" spans="1:12">
      <c r="A220" t="s">
        <v>494</v>
      </c>
      <c r="B220" t="str">
        <f>IFERROR(VLOOKUP(A220,scrape.log!D$159:I$844,2,FALSE),"")</f>
        <v>https://www.be-happy789.com/</v>
      </c>
      <c r="C220" t="str">
        <f>VLOOKUP(A220,scrape.log!D:I,3,FALSE)</f>
        <v>近畿</v>
      </c>
      <c r="D220" t="str">
        <f>VLOOKUP(A220,scrape.log!D:I,4,FALSE)</f>
        <v>大阪府</v>
      </c>
      <c r="E220" t="str">
        <f>VLOOKUP(A220,scrape.log!D:I,5,FALSE)</f>
        <v>n/a</v>
      </c>
      <c r="F220">
        <f>VLOOKUP(A220,scrape.log!D:I,6,FALSE)</f>
        <v>270008</v>
      </c>
      <c r="G220" t="str">
        <f>IFERROR(VLOOKUP(G$1&amp;$A220,scrape.log!$A:$G,2,FALSE), "")</f>
        <v/>
      </c>
      <c r="H220" t="str">
        <f>IFERROR(VLOOKUP(H$1&amp;$A220,scrape.log!$A:$G,2,FALSE), "")</f>
        <v/>
      </c>
      <c r="I220" t="b">
        <f>IFERROR(VLOOKUP(I$1&amp;$A220,scrape.log!$A:$G,2,FALSE), "")</f>
        <v>1</v>
      </c>
      <c r="J220" t="str">
        <f>IFERROR(VLOOKUP(J$1&amp;$A220,scrape.log!$A:$G,2,FALSE), "")</f>
        <v/>
      </c>
      <c r="K220" t="str">
        <f>IFERROR(VLOOKUP($A220,scrape.err!$B:$D,3,FALSE), "")</f>
        <v/>
      </c>
      <c r="L220" t="str">
        <f t="shared" si="3"/>
        <v>|大阪府|[ウメダFM Be Happy!789](https://www.be-happy789.com/)|-|-|○|-|</v>
      </c>
    </row>
    <row r="221" spans="1:12">
      <c r="A221" t="s">
        <v>264</v>
      </c>
      <c r="B221" s="2" t="str">
        <f>IFERROR(VLOOKUP(A221,scrape.log!D$159:I$844,2,FALSE),"")</f>
        <v/>
      </c>
      <c r="C221" t="str">
        <f>VLOOKUP(A221,scrape.log!D:I,3,FALSE)</f>
        <v>近畿</v>
      </c>
      <c r="D221" t="str">
        <f>VLOOKUP(A221,scrape.log!D:I,4,FALSE)</f>
        <v>大阪府</v>
      </c>
      <c r="E221" t="str">
        <f>VLOOKUP(A221,scrape.log!D:I,5,FALSE)</f>
        <v>大阪市</v>
      </c>
      <c r="F221">
        <f>VLOOKUP(A221,scrape.log!D:I,6,FALSE)</f>
        <v>271004</v>
      </c>
      <c r="G221" t="str">
        <f>IFERROR(VLOOKUP(G$1&amp;$A221,scrape.log!$A:$G,2,FALSE), "")</f>
        <v/>
      </c>
      <c r="H221" t="b">
        <f>IFERROR(VLOOKUP(H$1&amp;$A221,scrape.log!$A:$G,2,FALSE), "")</f>
        <v>1</v>
      </c>
      <c r="I221" t="str">
        <f>IFERROR(VLOOKUP(I$1&amp;$A221,scrape.log!$A:$G,2,FALSE), "")</f>
        <v/>
      </c>
      <c r="J221" t="str">
        <f>IFERROR(VLOOKUP(J$1&amp;$A221,scrape.log!$A:$G,2,FALSE), "")</f>
        <v/>
      </c>
      <c r="K221" t="str">
        <f>IFERROR(VLOOKUP($A221,scrape.err!$B:$D,3,FALSE), "")</f>
        <v/>
      </c>
      <c r="L221" t="str">
        <f t="shared" si="3"/>
        <v>|大阪府（大阪市）|YES-fm|-|○|-|-|</v>
      </c>
    </row>
    <row r="222" spans="1:12">
      <c r="A222" t="s">
        <v>490</v>
      </c>
      <c r="B222" t="str">
        <f>IFERROR(VLOOKUP(A222,scrape.log!D$159:I$844,2,FALSE),"")</f>
        <v>http://www.senri-fm.jp/</v>
      </c>
      <c r="C222" t="str">
        <f>VLOOKUP(A222,scrape.log!D:I,3,FALSE)</f>
        <v>近畿</v>
      </c>
      <c r="D222" t="str">
        <f>VLOOKUP(A222,scrape.log!D:I,4,FALSE)</f>
        <v>大阪府</v>
      </c>
      <c r="E222" t="str">
        <f>VLOOKUP(A222,scrape.log!D:I,5,FALSE)</f>
        <v>吹田市</v>
      </c>
      <c r="F222">
        <f>VLOOKUP(A222,scrape.log!D:I,6,FALSE)</f>
        <v>272051</v>
      </c>
      <c r="G222" t="str">
        <f>IFERROR(VLOOKUP(G$1&amp;$A222,scrape.log!$A:$G,2,FALSE), "")</f>
        <v/>
      </c>
      <c r="H222" t="str">
        <f>IFERROR(VLOOKUP(H$1&amp;$A222,scrape.log!$A:$G,2,FALSE), "")</f>
        <v/>
      </c>
      <c r="I222" t="b">
        <f>IFERROR(VLOOKUP(I$1&amp;$A222,scrape.log!$A:$G,2,FALSE), "")</f>
        <v>1</v>
      </c>
      <c r="J222" t="str">
        <f>IFERROR(VLOOKUP(J$1&amp;$A222,scrape.log!$A:$G,2,FALSE), "")</f>
        <v/>
      </c>
      <c r="K222" t="str">
        <f>IFERROR(VLOOKUP($A222,scrape.err!$B:$D,3,FALSE), "")</f>
        <v/>
      </c>
      <c r="L222" t="str">
        <f t="shared" si="3"/>
        <v>|大阪府（吹田市）|[FM千里](http://www.senri-fm.jp/)|-|-|○|-|</v>
      </c>
    </row>
    <row r="223" spans="1:12">
      <c r="A223" t="s">
        <v>266</v>
      </c>
      <c r="B223" s="2" t="str">
        <f>IFERROR(VLOOKUP(A223,scrape.log!D$159:I$844,2,FALSE),"")</f>
        <v/>
      </c>
      <c r="C223" t="str">
        <f>VLOOKUP(A223,scrape.log!D:I,3,FALSE)</f>
        <v>近畿</v>
      </c>
      <c r="D223" t="str">
        <f>VLOOKUP(A223,scrape.log!D:I,4,FALSE)</f>
        <v>大阪府</v>
      </c>
      <c r="E223" t="str">
        <f>VLOOKUP(A223,scrape.log!D:I,5,FALSE)</f>
        <v>泉大津市</v>
      </c>
      <c r="F223">
        <f>VLOOKUP(A223,scrape.log!D:I,6,FALSE)</f>
        <v>272060</v>
      </c>
      <c r="G223" t="str">
        <f>IFERROR(VLOOKUP(G$1&amp;$A223,scrape.log!$A:$G,2,FALSE), "")</f>
        <v/>
      </c>
      <c r="H223" t="b">
        <f>IFERROR(VLOOKUP(H$1&amp;$A223,scrape.log!$A:$G,2,FALSE), "")</f>
        <v>1</v>
      </c>
      <c r="I223" t="str">
        <f>IFERROR(VLOOKUP(I$1&amp;$A223,scrape.log!$A:$G,2,FALSE), "")</f>
        <v/>
      </c>
      <c r="J223" t="str">
        <f>IFERROR(VLOOKUP(J$1&amp;$A223,scrape.log!$A:$G,2,FALSE), "")</f>
        <v/>
      </c>
      <c r="K223" t="str">
        <f>IFERROR(VLOOKUP($A223,scrape.err!$B:$D,3,FALSE), "")</f>
        <v/>
      </c>
      <c r="L223" t="str">
        <f t="shared" si="3"/>
        <v>|大阪府（泉大津市）|FMいずみおおつ|-|○|-|-|</v>
      </c>
    </row>
    <row r="224" spans="1:12">
      <c r="A224" t="s">
        <v>492</v>
      </c>
      <c r="B224" t="str">
        <f>IFERROR(VLOOKUP(A224,scrape.log!D$159:I$844,2,FALSE),"")</f>
        <v>http://792.jp/</v>
      </c>
      <c r="C224" t="str">
        <f>VLOOKUP(A224,scrape.log!D:I,3,FALSE)</f>
        <v>近畿</v>
      </c>
      <c r="D224" t="str">
        <f>VLOOKUP(A224,scrape.log!D:I,4,FALSE)</f>
        <v>大阪府</v>
      </c>
      <c r="E224" t="str">
        <f>VLOOKUP(A224,scrape.log!D:I,5,FALSE)</f>
        <v>八尾市</v>
      </c>
      <c r="F224">
        <f>VLOOKUP(A224,scrape.log!D:I,6,FALSE)</f>
        <v>272124</v>
      </c>
      <c r="G224" t="str">
        <f>IFERROR(VLOOKUP(G$1&amp;$A224,scrape.log!$A:$G,2,FALSE), "")</f>
        <v/>
      </c>
      <c r="H224" t="str">
        <f>IFERROR(VLOOKUP(H$1&amp;$A224,scrape.log!$A:$G,2,FALSE), "")</f>
        <v/>
      </c>
      <c r="I224" t="b">
        <f>IFERROR(VLOOKUP(I$1&amp;$A224,scrape.log!$A:$G,2,FALSE), "")</f>
        <v>1</v>
      </c>
      <c r="J224" t="str">
        <f>IFERROR(VLOOKUP(J$1&amp;$A224,scrape.log!$A:$G,2,FALSE), "")</f>
        <v/>
      </c>
      <c r="K224" t="str">
        <f>IFERROR(VLOOKUP($A224,scrape.err!$B:$D,3,FALSE), "")</f>
        <v/>
      </c>
      <c r="L224" t="str">
        <f t="shared" si="3"/>
        <v>|大阪府（八尾市）|[FMちゃお](http://792.jp/)|-|-|○|-|</v>
      </c>
    </row>
    <row r="225" spans="1:12">
      <c r="A225" t="s">
        <v>496</v>
      </c>
      <c r="B225" t="str">
        <f>IFERROR(VLOOKUP(A225,scrape.log!D$159:I$844,2,FALSE),"")</f>
        <v>https://fm.minoh.net/</v>
      </c>
      <c r="C225" t="str">
        <f>VLOOKUP(A225,scrape.log!D:I,3,FALSE)</f>
        <v>近畿</v>
      </c>
      <c r="D225" t="str">
        <f>VLOOKUP(A225,scrape.log!D:I,4,FALSE)</f>
        <v>大阪府</v>
      </c>
      <c r="E225" t="str">
        <f>VLOOKUP(A225,scrape.log!D:I,5,FALSE)</f>
        <v>箕面市</v>
      </c>
      <c r="F225">
        <f>VLOOKUP(A225,scrape.log!D:I,6,FALSE)</f>
        <v>272205</v>
      </c>
      <c r="G225" t="str">
        <f>IFERROR(VLOOKUP(G$1&amp;$A225,scrape.log!$A:$G,2,FALSE), "")</f>
        <v/>
      </c>
      <c r="H225" t="str">
        <f>IFERROR(VLOOKUP(H$1&amp;$A225,scrape.log!$A:$G,2,FALSE), "")</f>
        <v/>
      </c>
      <c r="I225" t="b">
        <f>IFERROR(VLOOKUP(I$1&amp;$A225,scrape.log!$A:$G,2,FALSE), "")</f>
        <v>1</v>
      </c>
      <c r="J225" t="str">
        <f>IFERROR(VLOOKUP(J$1&amp;$A225,scrape.log!$A:$G,2,FALSE), "")</f>
        <v/>
      </c>
      <c r="K225" t="str">
        <f>IFERROR(VLOOKUP($A225,scrape.err!$B:$D,3,FALSE), "")</f>
        <v/>
      </c>
      <c r="L225" t="str">
        <f t="shared" si="3"/>
        <v>|大阪府（箕面市）|[タッキー816みのおエフエム](https://fm.minoh.net/)|-|-|○|-|</v>
      </c>
    </row>
    <row r="226" spans="1:12">
      <c r="A226" t="s">
        <v>189</v>
      </c>
      <c r="B226" t="str">
        <f>IFERROR(VLOOKUP(A226,scrape.log!D$159:I$844,2,FALSE),"")</f>
        <v>http://805.tanba.info/</v>
      </c>
      <c r="C226" t="str">
        <f>VLOOKUP(A226,scrape.log!D:I,3,FALSE)</f>
        <v>近畿</v>
      </c>
      <c r="D226" t="str">
        <f>VLOOKUP(A226,scrape.log!D:I,4,FALSE)</f>
        <v>兵庫県</v>
      </c>
      <c r="E226" t="str">
        <f>VLOOKUP(A226,scrape.log!D:I,5,FALSE)</f>
        <v>n/a</v>
      </c>
      <c r="F226">
        <f>VLOOKUP(A226,scrape.log!D:I,6,FALSE)</f>
        <v>280003</v>
      </c>
      <c r="G226" t="str">
        <f>IFERROR(VLOOKUP(G$1&amp;$A226,scrape.log!$A:$G,2,FALSE), "")</f>
        <v/>
      </c>
      <c r="H226" t="str">
        <f>IFERROR(VLOOKUP(H$1&amp;$A226,scrape.log!$A:$G,2,FALSE), "")</f>
        <v/>
      </c>
      <c r="I226" t="b">
        <f>IFERROR(VLOOKUP(I$1&amp;$A226,scrape.log!$A:$G,2,FALSE), "")</f>
        <v>1</v>
      </c>
      <c r="J226" t="b">
        <f>IFERROR(VLOOKUP(J$1&amp;$A226,scrape.log!$A:$G,2,FALSE), "")</f>
        <v>0</v>
      </c>
      <c r="K226" t="str">
        <f>IFERROR(VLOOKUP($A226,scrape.err!$B:$D,3,FALSE), "")</f>
        <v/>
      </c>
      <c r="L226" t="str">
        <f t="shared" si="3"/>
        <v>|兵庫県|[805たんば](http://805.tanba.info/)|-|-|○|○|</v>
      </c>
    </row>
    <row r="227" spans="1:12">
      <c r="A227" t="s">
        <v>504</v>
      </c>
      <c r="B227" t="str">
        <f>IFERROR(VLOOKUP(A227,scrape.log!D$159:I$844,2,FALSE),"")</f>
        <v>http://www.fm-miki.jp/</v>
      </c>
      <c r="C227" t="str">
        <f>VLOOKUP(A227,scrape.log!D:I,3,FALSE)</f>
        <v>近畿</v>
      </c>
      <c r="D227" t="str">
        <f>VLOOKUP(A227,scrape.log!D:I,4,FALSE)</f>
        <v>兵庫県</v>
      </c>
      <c r="E227" t="str">
        <f>VLOOKUP(A227,scrape.log!D:I,5,FALSE)</f>
        <v>n/a</v>
      </c>
      <c r="F227">
        <f>VLOOKUP(A227,scrape.log!D:I,6,FALSE)</f>
        <v>280003</v>
      </c>
      <c r="G227" t="str">
        <f>IFERROR(VLOOKUP(G$1&amp;$A227,scrape.log!$A:$G,2,FALSE), "")</f>
        <v/>
      </c>
      <c r="H227" t="str">
        <f>IFERROR(VLOOKUP(H$1&amp;$A227,scrape.log!$A:$G,2,FALSE), "")</f>
        <v/>
      </c>
      <c r="I227" t="b">
        <f>IFERROR(VLOOKUP(I$1&amp;$A227,scrape.log!$A:$G,2,FALSE), "")</f>
        <v>1</v>
      </c>
      <c r="J227" t="str">
        <f>IFERROR(VLOOKUP(J$1&amp;$A227,scrape.log!$A:$G,2,FALSE), "")</f>
        <v/>
      </c>
      <c r="K227" t="str">
        <f>IFERROR(VLOOKUP($A227,scrape.err!$B:$D,3,FALSE), "")</f>
        <v/>
      </c>
      <c r="L227" t="str">
        <f t="shared" si="3"/>
        <v>|兵庫県|[エフエムみっきぃ](http://www.fm-miki.jp/)|-|-|○|-|</v>
      </c>
    </row>
    <row r="228" spans="1:12">
      <c r="A228" t="s">
        <v>187</v>
      </c>
      <c r="B228" t="str">
        <f>IFERROR(VLOOKUP(A228,scrape.log!D$159:I$844,2,FALSE),"")</f>
        <v>http://www.fm-moov.com/</v>
      </c>
      <c r="C228" t="str">
        <f>VLOOKUP(A228,scrape.log!D:I,3,FALSE)</f>
        <v>近畿</v>
      </c>
      <c r="D228" t="str">
        <f>VLOOKUP(A228,scrape.log!D:I,4,FALSE)</f>
        <v>兵庫県</v>
      </c>
      <c r="E228" t="str">
        <f>VLOOKUP(A228,scrape.log!D:I,5,FALSE)</f>
        <v>神戸市</v>
      </c>
      <c r="F228">
        <f>VLOOKUP(A228,scrape.log!D:I,6,FALSE)</f>
        <v>281000</v>
      </c>
      <c r="G228" t="str">
        <f>IFERROR(VLOOKUP(G$1&amp;$A228,scrape.log!$A:$G,2,FALSE), "")</f>
        <v/>
      </c>
      <c r="H228" t="str">
        <f>IFERROR(VLOOKUP(H$1&amp;$A228,scrape.log!$A:$G,2,FALSE), "")</f>
        <v/>
      </c>
      <c r="I228" t="str">
        <f>IFERROR(VLOOKUP(I$1&amp;$A228,scrape.log!$A:$G,2,FALSE), "")</f>
        <v/>
      </c>
      <c r="J228" t="b">
        <f>IFERROR(VLOOKUP(J$1&amp;$A228,scrape.log!$A:$G,2,FALSE), "")</f>
        <v>1</v>
      </c>
      <c r="K228" t="str">
        <f>IFERROR(VLOOKUP($A228,scrape.err!$B:$D,3,FALSE), "")</f>
        <v/>
      </c>
      <c r="L228" t="str">
        <f t="shared" si="3"/>
        <v>|兵庫県（神戸市）|[FM MOOV KOBE](http://www.fm-moov.com/)|-|-|-|○|</v>
      </c>
    </row>
    <row r="229" spans="1:12">
      <c r="A229" t="s">
        <v>195</v>
      </c>
      <c r="B229" t="str">
        <f>IFERROR(VLOOKUP(A229,scrape.log!D$159:I$844,2,FALSE),"")</f>
        <v>http://tcc117.jp/fmyy/</v>
      </c>
      <c r="C229" t="str">
        <f>VLOOKUP(A229,scrape.log!D:I,3,FALSE)</f>
        <v>近畿</v>
      </c>
      <c r="D229" t="str">
        <f>VLOOKUP(A229,scrape.log!D:I,4,FALSE)</f>
        <v>兵庫県</v>
      </c>
      <c r="E229" t="str">
        <f>VLOOKUP(A229,scrape.log!D:I,5,FALSE)</f>
        <v>神戸市</v>
      </c>
      <c r="F229">
        <f>VLOOKUP(A229,scrape.log!D:I,6,FALSE)</f>
        <v>281000</v>
      </c>
      <c r="G229" t="str">
        <f>IFERROR(VLOOKUP(G$1&amp;$A229,scrape.log!$A:$G,2,FALSE), "")</f>
        <v/>
      </c>
      <c r="H229" t="str">
        <f>IFERROR(VLOOKUP(H$1&amp;$A229,scrape.log!$A:$G,2,FALSE), "")</f>
        <v/>
      </c>
      <c r="I229" t="str">
        <f>IFERROR(VLOOKUP(I$1&amp;$A229,scrape.log!$A:$G,2,FALSE), "")</f>
        <v/>
      </c>
      <c r="J229" t="b">
        <f>IFERROR(VLOOKUP(J$1&amp;$A229,scrape.log!$A:$G,2,FALSE), "")</f>
        <v>1</v>
      </c>
      <c r="K229" t="str">
        <f>IFERROR(VLOOKUP($A229,scrape.err!$B:$D,3,FALSE), "")</f>
        <v/>
      </c>
      <c r="L229" t="str">
        <f t="shared" si="3"/>
        <v>|兵庫県（神戸市）|[エフエムわいわい](http://tcc117.jp/fmyy/)|-|-|-|○|</v>
      </c>
    </row>
    <row r="230" spans="1:12">
      <c r="A230" t="s">
        <v>507</v>
      </c>
      <c r="B230" t="str">
        <f>IFERROR(VLOOKUP(A230,scrape.log!D$159:I$844,2,FALSE),"")</f>
        <v>https://fmgenki.jp/</v>
      </c>
      <c r="C230" t="str">
        <f>VLOOKUP(A230,scrape.log!D:I,3,FALSE)</f>
        <v>近畿</v>
      </c>
      <c r="D230" t="str">
        <f>VLOOKUP(A230,scrape.log!D:I,4,FALSE)</f>
        <v>兵庫県</v>
      </c>
      <c r="E230" t="str">
        <f>VLOOKUP(A230,scrape.log!D:I,5,FALSE)</f>
        <v>姫路市</v>
      </c>
      <c r="F230">
        <f>VLOOKUP(A230,scrape.log!D:I,6,FALSE)</f>
        <v>282014</v>
      </c>
      <c r="G230" t="str">
        <f>IFERROR(VLOOKUP(G$1&amp;$A230,scrape.log!$A:$G,2,FALSE), "")</f>
        <v/>
      </c>
      <c r="H230" t="str">
        <f>IFERROR(VLOOKUP(H$1&amp;$A230,scrape.log!$A:$G,2,FALSE), "")</f>
        <v/>
      </c>
      <c r="I230" t="b">
        <f>IFERROR(VLOOKUP(I$1&amp;$A230,scrape.log!$A:$G,2,FALSE), "")</f>
        <v>1</v>
      </c>
      <c r="J230" t="str">
        <f>IFERROR(VLOOKUP(J$1&amp;$A230,scrape.log!$A:$G,2,FALSE), "")</f>
        <v/>
      </c>
      <c r="K230" t="str">
        <f>IFERROR(VLOOKUP($A230,scrape.err!$B:$D,3,FALSE), "")</f>
        <v/>
      </c>
      <c r="L230" t="str">
        <f t="shared" si="3"/>
        <v>|兵庫県（姫路市）|[FM GENKI](https://fmgenki.jp/)|-|-|○|-|</v>
      </c>
    </row>
    <row r="231" spans="1:12">
      <c r="A231" t="s">
        <v>502</v>
      </c>
      <c r="B231" t="str">
        <f>IFERROR(VLOOKUP(A231,scrape.log!D$159:I$844,2,FALSE),"")</f>
        <v>https://sakura-fm.co.jp/</v>
      </c>
      <c r="C231" t="str">
        <f>VLOOKUP(A231,scrape.log!D:I,3,FALSE)</f>
        <v>近畿</v>
      </c>
      <c r="D231" t="str">
        <f>VLOOKUP(A231,scrape.log!D:I,4,FALSE)</f>
        <v>兵庫県</v>
      </c>
      <c r="E231" t="str">
        <f>VLOOKUP(A231,scrape.log!D:I,5,FALSE)</f>
        <v>西宮市</v>
      </c>
      <c r="F231">
        <f>VLOOKUP(A231,scrape.log!D:I,6,FALSE)</f>
        <v>282049</v>
      </c>
      <c r="G231" t="str">
        <f>IFERROR(VLOOKUP(G$1&amp;$A231,scrape.log!$A:$G,2,FALSE), "")</f>
        <v/>
      </c>
      <c r="H231" t="str">
        <f>IFERROR(VLOOKUP(H$1&amp;$A231,scrape.log!$A:$G,2,FALSE), "")</f>
        <v/>
      </c>
      <c r="I231" t="b">
        <f>IFERROR(VLOOKUP(I$1&amp;$A231,scrape.log!$A:$G,2,FALSE), "")</f>
        <v>1</v>
      </c>
      <c r="J231" t="str">
        <f>IFERROR(VLOOKUP(J$1&amp;$A231,scrape.log!$A:$G,2,FALSE), "")</f>
        <v/>
      </c>
      <c r="K231" t="str">
        <f>IFERROR(VLOOKUP($A231,scrape.err!$B:$D,3,FALSE), "")</f>
        <v/>
      </c>
      <c r="L231" t="str">
        <f t="shared" si="3"/>
        <v>|兵庫県（西宮市）|[さくらFM](https://sakura-fm.co.jp/)|-|-|○|-|</v>
      </c>
    </row>
    <row r="232" spans="1:12">
      <c r="A232" t="s">
        <v>498</v>
      </c>
      <c r="B232" t="str">
        <f>IFERROR(VLOOKUP(A232,scrape.log!D$159:I$844,2,FALSE),"")</f>
        <v>https://www.itami.fm/</v>
      </c>
      <c r="C232" t="str">
        <f>VLOOKUP(A232,scrape.log!D:I,3,FALSE)</f>
        <v>近畿</v>
      </c>
      <c r="D232" t="str">
        <f>VLOOKUP(A232,scrape.log!D:I,4,FALSE)</f>
        <v>兵庫県</v>
      </c>
      <c r="E232" t="str">
        <f>VLOOKUP(A232,scrape.log!D:I,5,FALSE)</f>
        <v>伊丹市</v>
      </c>
      <c r="F232">
        <f>VLOOKUP(A232,scrape.log!D:I,6,FALSE)</f>
        <v>282073</v>
      </c>
      <c r="G232" t="str">
        <f>IFERROR(VLOOKUP(G$1&amp;$A232,scrape.log!$A:$G,2,FALSE), "")</f>
        <v/>
      </c>
      <c r="H232" t="str">
        <f>IFERROR(VLOOKUP(H$1&amp;$A232,scrape.log!$A:$G,2,FALSE), "")</f>
        <v/>
      </c>
      <c r="I232" t="b">
        <f>IFERROR(VLOOKUP(I$1&amp;$A232,scrape.log!$A:$G,2,FALSE), "")</f>
        <v>1</v>
      </c>
      <c r="J232" t="str">
        <f>IFERROR(VLOOKUP(J$1&amp;$A232,scrape.log!$A:$G,2,FALSE), "")</f>
        <v/>
      </c>
      <c r="K232" t="str">
        <f>IFERROR(VLOOKUP($A232,scrape.err!$B:$D,3,FALSE), "")</f>
        <v/>
      </c>
      <c r="L232" t="str">
        <f t="shared" si="3"/>
        <v>|兵庫県（伊丹市）|[エフエムいたみ](https://www.itami.fm/)|-|-|○|-|</v>
      </c>
    </row>
    <row r="233" spans="1:12">
      <c r="A233" t="s">
        <v>84</v>
      </c>
      <c r="B233" s="2" t="s">
        <v>198</v>
      </c>
      <c r="C233" t="str">
        <f>VLOOKUP(A233,scrape.log!D:I,3,FALSE)</f>
        <v>近畿</v>
      </c>
      <c r="D233" t="str">
        <f>VLOOKUP(A233,scrape.log!D:I,4,FALSE)</f>
        <v>兵庫県</v>
      </c>
      <c r="E233" t="str">
        <f>VLOOKUP(A233,scrape.log!D:I,5,FALSE)</f>
        <v>豊岡市</v>
      </c>
      <c r="F233">
        <f>VLOOKUP(A233,scrape.log!D:I,6,FALSE)</f>
        <v>282090</v>
      </c>
      <c r="G233" t="b">
        <f>IFERROR(VLOOKUP(G$1&amp;$A233,scrape.log!$A:$G,2,FALSE), "")</f>
        <v>1</v>
      </c>
      <c r="H233" t="str">
        <f>IFERROR(VLOOKUP(H$1&amp;$A233,scrape.log!$A:$G,2,FALSE), "")</f>
        <v/>
      </c>
      <c r="I233" t="str">
        <f>IFERROR(VLOOKUP(I$1&amp;$A233,scrape.log!$A:$G,2,FALSE), "")</f>
        <v/>
      </c>
      <c r="J233" s="2" t="b">
        <v>0</v>
      </c>
      <c r="K233" t="str">
        <f>IFERROR(VLOOKUP($A233,scrape.err!$B:$D,3,FALSE), "")</f>
        <v/>
      </c>
      <c r="L233" t="str">
        <f t="shared" si="3"/>
        <v>|兵庫県（豊岡市）|[FM ジャングル](http://www.764.fm/)|○|-|-|○|</v>
      </c>
    </row>
    <row r="234" spans="1:12">
      <c r="A234" s="1" t="s">
        <v>197</v>
      </c>
      <c r="B234" s="1" t="str">
        <f>IFERROR(VLOOKUP(A234,scrape.log!D$159:I$844,2,FALSE),"")</f>
        <v>http://www.764.fm/</v>
      </c>
      <c r="C234" s="1" t="str">
        <f>VLOOKUP(A234,scrape.log!D:I,3,FALSE)</f>
        <v>近畿</v>
      </c>
      <c r="D234" s="1" t="str">
        <f>VLOOKUP(A234,scrape.log!D:I,4,FALSE)</f>
        <v>兵庫県</v>
      </c>
      <c r="E234" s="1" t="str">
        <f>VLOOKUP(A234,scrape.log!D:I,5,FALSE)</f>
        <v>豊岡市</v>
      </c>
      <c r="F234" s="1">
        <f>VLOOKUP(A234,scrape.log!D:I,6,FALSE)</f>
        <v>282090</v>
      </c>
      <c r="G234" s="1" t="str">
        <f>IFERROR(VLOOKUP(G$1&amp;$A234,scrape.log!$A:$G,2,FALSE), "")</f>
        <v/>
      </c>
      <c r="H234" s="1" t="str">
        <f>IFERROR(VLOOKUP(H$1&amp;$A234,scrape.log!$A:$G,2,FALSE), "")</f>
        <v/>
      </c>
      <c r="I234" s="1" t="str">
        <f>IFERROR(VLOOKUP(I$1&amp;$A234,scrape.log!$A:$G,2,FALSE), "")</f>
        <v/>
      </c>
      <c r="J234" s="1" t="b">
        <f>IFERROR(VLOOKUP(J$1&amp;$A234,scrape.log!$A:$G,2,FALSE), "")</f>
        <v>1</v>
      </c>
      <c r="K234" s="1" t="str">
        <f>IFERROR(VLOOKUP($A234,scrape.err!$B:$D,3,FALSE), "")</f>
        <v/>
      </c>
      <c r="L234" s="1" t="str">
        <f t="shared" si="3"/>
        <v>|兵庫県（豊岡市）|[FMジャングル](http://www.764.fm/)|-|-|-|○|</v>
      </c>
    </row>
    <row r="235" spans="1:12">
      <c r="A235" t="s">
        <v>82</v>
      </c>
      <c r="B235" t="str">
        <f>IFERROR(VLOOKUP(A235,scrape.log!D$159:I$844,2,FALSE),"")</f>
        <v>http://www.banban.jp/radio/</v>
      </c>
      <c r="C235" t="str">
        <f>VLOOKUP(A235,scrape.log!D:I,3,FALSE)</f>
        <v>近畿</v>
      </c>
      <c r="D235" t="str">
        <f>VLOOKUP(A235,scrape.log!D:I,4,FALSE)</f>
        <v>兵庫県</v>
      </c>
      <c r="E235" t="str">
        <f>VLOOKUP(A235,scrape.log!D:I,5,FALSE)</f>
        <v>加古川市</v>
      </c>
      <c r="F235">
        <f>VLOOKUP(A235,scrape.log!D:I,6,FALSE)</f>
        <v>282103</v>
      </c>
      <c r="G235" t="b">
        <f>IFERROR(VLOOKUP(G$1&amp;$A235,scrape.log!$A:$G,2,FALSE), "")</f>
        <v>1</v>
      </c>
      <c r="H235" t="str">
        <f>IFERROR(VLOOKUP(H$1&amp;$A235,scrape.log!$A:$G,2,FALSE), "")</f>
        <v/>
      </c>
      <c r="I235" t="str">
        <f>IFERROR(VLOOKUP(I$1&amp;$A235,scrape.log!$A:$G,2,FALSE), "")</f>
        <v/>
      </c>
      <c r="J235" t="b">
        <f>IFERROR(VLOOKUP(J$1&amp;$A235,scrape.log!$A:$G,2,FALSE), "")</f>
        <v>0</v>
      </c>
      <c r="K235" t="str">
        <f>IFERROR(VLOOKUP($A235,scrape.err!$B:$D,3,FALSE), "")</f>
        <v/>
      </c>
      <c r="L235" t="str">
        <f t="shared" si="3"/>
        <v>|兵庫県（加古川市）|[BAN-BANラジオ](http://www.banban.jp/radio/)|○|-|-|○|</v>
      </c>
    </row>
    <row r="236" spans="1:12">
      <c r="A236" t="s">
        <v>500</v>
      </c>
      <c r="B236" t="str">
        <f>IFERROR(VLOOKUP(A236,scrape.log!D$159:I$844,2,FALSE),"")</f>
        <v>http://835.jp/</v>
      </c>
      <c r="C236" t="str">
        <f>VLOOKUP(A236,scrape.log!D:I,3,FALSE)</f>
        <v>近畿</v>
      </c>
      <c r="D236" t="str">
        <f>VLOOKUP(A236,scrape.log!D:I,4,FALSE)</f>
        <v>兵庫県</v>
      </c>
      <c r="E236" t="str">
        <f>VLOOKUP(A236,scrape.log!D:I,5,FALSE)</f>
        <v>宝塚市</v>
      </c>
      <c r="F236">
        <f>VLOOKUP(A236,scrape.log!D:I,6,FALSE)</f>
        <v>282146</v>
      </c>
      <c r="G236" t="str">
        <f>IFERROR(VLOOKUP(G$1&amp;$A236,scrape.log!$A:$G,2,FALSE), "")</f>
        <v/>
      </c>
      <c r="H236" t="str">
        <f>IFERROR(VLOOKUP(H$1&amp;$A236,scrape.log!$A:$G,2,FALSE), "")</f>
        <v/>
      </c>
      <c r="I236" t="b">
        <f>IFERROR(VLOOKUP(I$1&amp;$A236,scrape.log!$A:$G,2,FALSE), "")</f>
        <v>1</v>
      </c>
      <c r="J236" t="str">
        <f>IFERROR(VLOOKUP(J$1&amp;$A236,scrape.log!$A:$G,2,FALSE), "")</f>
        <v/>
      </c>
      <c r="K236" t="str">
        <f>IFERROR(VLOOKUP($A236,scrape.err!$B:$D,3,FALSE), "")</f>
        <v/>
      </c>
      <c r="L236" t="str">
        <f t="shared" si="3"/>
        <v>|兵庫県（宝塚市）|[ハミングFM宝塚](http://835.jp/)|-|-|○|-|</v>
      </c>
    </row>
    <row r="237" spans="1:12">
      <c r="A237" t="s">
        <v>513</v>
      </c>
      <c r="B237" t="str">
        <f>IFERROR(VLOOKUP(A237,scrape.log!D$159:I$844,2,FALSE),"")</f>
        <v>http://shousuien.or.jp/fm_gojo/</v>
      </c>
      <c r="C237" t="str">
        <f>VLOOKUP(A237,scrape.log!D:I,3,FALSE)</f>
        <v>近畿</v>
      </c>
      <c r="D237" t="str">
        <f>VLOOKUP(A237,scrape.log!D:I,4,FALSE)</f>
        <v>奈良県</v>
      </c>
      <c r="E237" t="str">
        <f>VLOOKUP(A237,scrape.log!D:I,5,FALSE)</f>
        <v>n/a</v>
      </c>
      <c r="F237">
        <f>VLOOKUP(A237,scrape.log!D:I,6,FALSE)</f>
        <v>290009</v>
      </c>
      <c r="G237" t="str">
        <f>IFERROR(VLOOKUP(G$1&amp;$A237,scrape.log!$A:$G,2,FALSE), "")</f>
        <v/>
      </c>
      <c r="H237" t="str">
        <f>IFERROR(VLOOKUP(H$1&amp;$A237,scrape.log!$A:$G,2,FALSE), "")</f>
        <v/>
      </c>
      <c r="I237" t="b">
        <f>IFERROR(VLOOKUP(I$1&amp;$A237,scrape.log!$A:$G,2,FALSE), "")</f>
        <v>1</v>
      </c>
      <c r="J237" t="str">
        <f>IFERROR(VLOOKUP(J$1&amp;$A237,scrape.log!$A:$G,2,FALSE), "")</f>
        <v/>
      </c>
      <c r="K237" t="str">
        <f>IFERROR(VLOOKUP($A237,scrape.err!$B:$D,3,FALSE), "")</f>
        <v/>
      </c>
      <c r="L237" t="str">
        <f t="shared" si="3"/>
        <v>|奈良県|[FM五條](http://shousuien.or.jp/fm_gojo/)|-|-|○|-|</v>
      </c>
    </row>
    <row r="238" spans="1:12">
      <c r="A238" t="s">
        <v>511</v>
      </c>
      <c r="B238" t="str">
        <f>IFERROR(VLOOKUP(A238,scrape.log!D$159:I$844,2,FALSE),"")</f>
        <v>http://www.fm814.co.jp/</v>
      </c>
      <c r="C238" t="str">
        <f>VLOOKUP(A238,scrape.log!D:I,3,FALSE)</f>
        <v>近畿</v>
      </c>
      <c r="D238" t="str">
        <f>VLOOKUP(A238,scrape.log!D:I,4,FALSE)</f>
        <v>奈良県</v>
      </c>
      <c r="E238" t="str">
        <f>VLOOKUP(A238,scrape.log!D:I,5,FALSE)</f>
        <v>n/a</v>
      </c>
      <c r="F238">
        <f>VLOOKUP(A238,scrape.log!D:I,6,FALSE)</f>
        <v>290009</v>
      </c>
      <c r="G238" t="str">
        <f>IFERROR(VLOOKUP(G$1&amp;$A238,scrape.log!$A:$G,2,FALSE), "")</f>
        <v/>
      </c>
      <c r="H238" t="str">
        <f>IFERROR(VLOOKUP(H$1&amp;$A238,scrape.log!$A:$G,2,FALSE), "")</f>
        <v/>
      </c>
      <c r="I238" t="b">
        <f>IFERROR(VLOOKUP(I$1&amp;$A238,scrape.log!$A:$G,2,FALSE), "")</f>
        <v>1</v>
      </c>
      <c r="J238" t="str">
        <f>IFERROR(VLOOKUP(J$1&amp;$A238,scrape.log!$A:$G,2,FALSE), "")</f>
        <v/>
      </c>
      <c r="K238" t="str">
        <f>IFERROR(VLOOKUP($A238,scrape.err!$B:$D,3,FALSE), "")</f>
        <v/>
      </c>
      <c r="L238" t="str">
        <f t="shared" si="3"/>
        <v>|奈良県|[エフエムハイホー](http://www.fm814.co.jp/)|-|-|○|-|</v>
      </c>
    </row>
    <row r="239" spans="1:12">
      <c r="A239" t="s">
        <v>509</v>
      </c>
      <c r="B239" t="str">
        <f>IFERROR(VLOOKUP(A239,scrape.log!D$159:I$844,2,FALSE),"")</f>
        <v>http://narafm.jp/</v>
      </c>
      <c r="C239" t="str">
        <f>VLOOKUP(A239,scrape.log!D:I,3,FALSE)</f>
        <v>近畿</v>
      </c>
      <c r="D239" t="str">
        <f>VLOOKUP(A239,scrape.log!D:I,4,FALSE)</f>
        <v>奈良県</v>
      </c>
      <c r="E239" t="str">
        <f>VLOOKUP(A239,scrape.log!D:I,5,FALSE)</f>
        <v>奈良市</v>
      </c>
      <c r="F239">
        <f>VLOOKUP(A239,scrape.log!D:I,6,FALSE)</f>
        <v>292010</v>
      </c>
      <c r="G239" t="str">
        <f>IFERROR(VLOOKUP(G$1&amp;$A239,scrape.log!$A:$G,2,FALSE), "")</f>
        <v/>
      </c>
      <c r="H239" t="str">
        <f>IFERROR(VLOOKUP(H$1&amp;$A239,scrape.log!$A:$G,2,FALSE), "")</f>
        <v/>
      </c>
      <c r="I239" t="b">
        <f>IFERROR(VLOOKUP(I$1&amp;$A239,scrape.log!$A:$G,2,FALSE), "")</f>
        <v>1</v>
      </c>
      <c r="J239" t="str">
        <f>IFERROR(VLOOKUP(J$1&amp;$A239,scrape.log!$A:$G,2,FALSE), "")</f>
        <v/>
      </c>
      <c r="K239" t="str">
        <f>IFERROR(VLOOKUP($A239,scrape.err!$B:$D,3,FALSE), "")</f>
        <v/>
      </c>
      <c r="L239" t="str">
        <f t="shared" si="3"/>
        <v>|奈良県（奈良市）|[なら どっと FM](http://narafm.jp/)|-|-|○|-|</v>
      </c>
    </row>
    <row r="240" spans="1:12">
      <c r="A240" s="3" t="s">
        <v>267</v>
      </c>
      <c r="B240" s="4"/>
      <c r="C240" s="4" t="str">
        <f>VLOOKUP("[fmpp]"&amp;A240,scrape.log!A:I,6,FALSE)</f>
        <v>近畿</v>
      </c>
      <c r="D240" s="4" t="str">
        <f>VLOOKUP("[fmpp]"&amp;A240,scrape.log!A:I,7,FALSE)</f>
        <v>奈良県</v>
      </c>
      <c r="E240" s="4" t="str">
        <f>VLOOKUP("[jcba]"&amp;A240,scrape.log!A:I,8,FALSE)</f>
        <v>大和市</v>
      </c>
      <c r="F240" s="4">
        <f>VLOOKUP("[fmpp]"&amp;A240,scrape.log!A:I,9,FALSE)</f>
        <v>292028</v>
      </c>
      <c r="G240" s="4" t="str">
        <f>IFERROR(VLOOKUP(G$1&amp;$A240,scrape.log!$A:$G,2,FALSE), "")</f>
        <v/>
      </c>
      <c r="H240" s="4" t="b">
        <f>IFERROR(VLOOKUP(H$1&amp;$A240,scrape.log!$A:$G,2,FALSE), "")</f>
        <v>1</v>
      </c>
      <c r="I240" s="4"/>
      <c r="J240" s="4" t="str">
        <f>IFERROR(VLOOKUP(J$1&amp;$A240,scrape.log!$A:$G,2,FALSE), "")</f>
        <v/>
      </c>
      <c r="K240" s="4" t="str">
        <f>IFERROR(VLOOKUP($A240,scrape.err!$B:$D,3,FALSE), "")</f>
        <v/>
      </c>
      <c r="L240" s="4" t="str">
        <f t="shared" si="3"/>
        <v>|奈良県（大和市）|FMヤマト|-|○|-|-|</v>
      </c>
    </row>
    <row r="241" spans="1:12">
      <c r="A241" t="s">
        <v>517</v>
      </c>
      <c r="B241" t="str">
        <f>IFERROR(VLOOKUP(A241,scrape.log!D$159:I$844,2,FALSE),"")</f>
        <v>https://www.fm885.jp/index.php</v>
      </c>
      <c r="C241" t="str">
        <f>VLOOKUP(A241,scrape.log!D:I,3,FALSE)</f>
        <v>近畿</v>
      </c>
      <c r="D241" t="str">
        <f>VLOOKUP(A241,scrape.log!D:I,4,FALSE)</f>
        <v>和歌山県</v>
      </c>
      <c r="E241" t="str">
        <f>VLOOKUP(A241,scrape.log!D:I,5,FALSE)</f>
        <v>n/a</v>
      </c>
      <c r="F241">
        <f>VLOOKUP(A241,scrape.log!D:I,6,FALSE)</f>
        <v>300004</v>
      </c>
      <c r="G241" t="str">
        <f>IFERROR(VLOOKUP(G$1&amp;$A241,scrape.log!$A:$G,2,FALSE), "")</f>
        <v/>
      </c>
      <c r="H241" t="str">
        <f>IFERROR(VLOOKUP(H$1&amp;$A241,scrape.log!$A:$G,2,FALSE), "")</f>
        <v/>
      </c>
      <c r="I241" t="b">
        <f>IFERROR(VLOOKUP(I$1&amp;$A241,scrape.log!$A:$G,2,FALSE), "")</f>
        <v>1</v>
      </c>
      <c r="J241" t="str">
        <f>IFERROR(VLOOKUP(J$1&amp;$A241,scrape.log!$A:$G,2,FALSE), "")</f>
        <v/>
      </c>
      <c r="K241" t="str">
        <f>IFERROR(VLOOKUP($A241,scrape.err!$B:$D,3,FALSE), "")</f>
        <v/>
      </c>
      <c r="L241" t="str">
        <f t="shared" si="3"/>
        <v>|和歌山県|[FM TANABE](https://www.fm885.jp/index.php)|-|-|○|-|</v>
      </c>
    </row>
    <row r="242" spans="1:12">
      <c r="A242" t="s">
        <v>519</v>
      </c>
      <c r="B242" t="str">
        <f>IFERROR(VLOOKUP(A242,scrape.log!D$159:I$844,2,FALSE),"")</f>
        <v>https://www.fm764.com/</v>
      </c>
      <c r="C242" t="str">
        <f>VLOOKUP(A242,scrape.log!D:I,3,FALSE)</f>
        <v>近畿</v>
      </c>
      <c r="D242" t="str">
        <f>VLOOKUP(A242,scrape.log!D:I,4,FALSE)</f>
        <v>和歌山県</v>
      </c>
      <c r="E242" t="str">
        <f>VLOOKUP(A242,scrape.log!D:I,5,FALSE)</f>
        <v>n/a</v>
      </c>
      <c r="F242">
        <f>VLOOKUP(A242,scrape.log!D:I,6,FALSE)</f>
        <v>300004</v>
      </c>
      <c r="G242" t="str">
        <f>IFERROR(VLOOKUP(G$1&amp;$A242,scrape.log!$A:$G,2,FALSE), "")</f>
        <v/>
      </c>
      <c r="H242" t="str">
        <f>IFERROR(VLOOKUP(H$1&amp;$A242,scrape.log!$A:$G,2,FALSE), "")</f>
        <v/>
      </c>
      <c r="I242" t="b">
        <f>IFERROR(VLOOKUP(I$1&amp;$A242,scrape.log!$A:$G,2,FALSE), "")</f>
        <v>1</v>
      </c>
      <c r="J242" t="str">
        <f>IFERROR(VLOOKUP(J$1&amp;$A242,scrape.log!$A:$G,2,FALSE), "")</f>
        <v/>
      </c>
      <c r="K242" t="str">
        <f>IFERROR(VLOOKUP($A242,scrape.err!$B:$D,3,FALSE), "")</f>
        <v/>
      </c>
      <c r="L242" t="str">
        <f t="shared" si="3"/>
        <v>|和歌山県|[FMビーチステーション](https://www.fm764.com/)|-|-|○|-|</v>
      </c>
    </row>
    <row r="243" spans="1:12">
      <c r="A243" t="s">
        <v>515</v>
      </c>
      <c r="B243" t="str">
        <f>IFERROR(VLOOKUP(A243,scrape.log!D$159:I$844,2,FALSE),"")</f>
        <v>https://877.fm/</v>
      </c>
      <c r="C243" t="str">
        <f>VLOOKUP(A243,scrape.log!D:I,3,FALSE)</f>
        <v>近畿</v>
      </c>
      <c r="D243" t="str">
        <f>VLOOKUP(A243,scrape.log!D:I,4,FALSE)</f>
        <v>和歌山県</v>
      </c>
      <c r="E243" t="str">
        <f>VLOOKUP(A243,scrape.log!D:I,5,FALSE)</f>
        <v>和歌山市</v>
      </c>
      <c r="F243">
        <f>VLOOKUP(A243,scrape.log!D:I,6,FALSE)</f>
        <v>302015</v>
      </c>
      <c r="G243" t="str">
        <f>IFERROR(VLOOKUP(G$1&amp;$A243,scrape.log!$A:$G,2,FALSE), "")</f>
        <v/>
      </c>
      <c r="H243" t="str">
        <f>IFERROR(VLOOKUP(H$1&amp;$A243,scrape.log!$A:$G,2,FALSE), "")</f>
        <v/>
      </c>
      <c r="I243" t="b">
        <f>IFERROR(VLOOKUP(I$1&amp;$A243,scrape.log!$A:$G,2,FALSE), "")</f>
        <v>1</v>
      </c>
      <c r="J243" t="str">
        <f>IFERROR(VLOOKUP(J$1&amp;$A243,scrape.log!$A:$G,2,FALSE), "")</f>
        <v/>
      </c>
      <c r="K243" t="str">
        <f>IFERROR(VLOOKUP($A243,scrape.err!$B:$D,3,FALSE), "")</f>
        <v/>
      </c>
      <c r="L243" t="str">
        <f t="shared" si="3"/>
        <v>|和歌山県（和歌山市）|[バナナエフエム](https://877.fm/)|-|-|○|-|</v>
      </c>
    </row>
    <row r="244" spans="1:12">
      <c r="A244" t="s">
        <v>200</v>
      </c>
      <c r="B244" t="str">
        <f>IFERROR(VLOOKUP(A244,scrape.log!D$159:I$844,2,FALSE),"")</f>
        <v>http://816.fm/</v>
      </c>
      <c r="C244" t="str">
        <f>VLOOKUP(A244,scrape.log!D:I,3,FALSE)</f>
        <v>近畿</v>
      </c>
      <c r="D244" t="str">
        <f>VLOOKUP(A244,scrape.log!D:I,4,FALSE)</f>
        <v>和歌山県</v>
      </c>
      <c r="E244" t="str">
        <f>VLOOKUP(A244,scrape.log!D:I,5,FALSE)</f>
        <v>橋本市</v>
      </c>
      <c r="F244">
        <f>VLOOKUP(A244,scrape.log!D:I,6,FALSE)</f>
        <v>302031</v>
      </c>
      <c r="G244" t="str">
        <f>IFERROR(VLOOKUP(G$1&amp;$A244,scrape.log!$A:$G,2,FALSE), "")</f>
        <v/>
      </c>
      <c r="H244" t="str">
        <f>IFERROR(VLOOKUP(H$1&amp;$A244,scrape.log!$A:$G,2,FALSE), "")</f>
        <v/>
      </c>
      <c r="I244" t="b">
        <f>IFERROR(VLOOKUP(I$1&amp;$A244,scrape.log!$A:$G,2,FALSE), "")</f>
        <v>1</v>
      </c>
      <c r="J244" t="b">
        <f>IFERROR(VLOOKUP(J$1&amp;$A244,scrape.log!$A:$G,2,FALSE), "")</f>
        <v>0</v>
      </c>
      <c r="K244" t="str">
        <f>IFERROR(VLOOKUP($A244,scrape.err!$B:$D,3,FALSE), "")</f>
        <v/>
      </c>
      <c r="L244" t="str">
        <f t="shared" si="3"/>
        <v>|和歌山県（橋本市）|[FMはしもと](http://816.fm/)|-|-|○|○|</v>
      </c>
    </row>
    <row r="245" spans="1:12">
      <c r="A245" t="s">
        <v>542</v>
      </c>
      <c r="B245" t="str">
        <f>IFERROR(VLOOKUP(A245,scrape.log!D$159:I$844,2,FALSE),"")</f>
        <v>http://www.radiobird.net/</v>
      </c>
      <c r="C245" t="str">
        <f>VLOOKUP(A245,scrape.log!D:I,3,FALSE)</f>
        <v>中国</v>
      </c>
      <c r="D245" t="str">
        <f>VLOOKUP(A245,scrape.log!D:I,4,FALSE)</f>
        <v>鳥取県</v>
      </c>
      <c r="E245" t="str">
        <f>VLOOKUP(A245,scrape.log!D:I,5,FALSE)</f>
        <v>鳥取市</v>
      </c>
      <c r="F245">
        <f>VLOOKUP(A245,scrape.log!D:I,6,FALSE)</f>
        <v>312011</v>
      </c>
      <c r="G245" t="str">
        <f>IFERROR(VLOOKUP(G$1&amp;$A245,scrape.log!$A:$G,2,FALSE), "")</f>
        <v/>
      </c>
      <c r="H245" t="str">
        <f>IFERROR(VLOOKUP(H$1&amp;$A245,scrape.log!$A:$G,2,FALSE), "")</f>
        <v/>
      </c>
      <c r="I245" t="b">
        <f>IFERROR(VLOOKUP(I$1&amp;$A245,scrape.log!$A:$G,2,FALSE), "")</f>
        <v>1</v>
      </c>
      <c r="J245" t="str">
        <f>IFERROR(VLOOKUP(J$1&amp;$A245,scrape.log!$A:$G,2,FALSE), "")</f>
        <v/>
      </c>
      <c r="K245" t="str">
        <f>IFERROR(VLOOKUP($A245,scrape.err!$B:$D,3,FALSE), "")</f>
        <v/>
      </c>
      <c r="L245" t="str">
        <f t="shared" si="3"/>
        <v>|鳥取県（鳥取市）|[RADIO BIRD](http://www.radiobird.net/)|-|-|○|-|</v>
      </c>
    </row>
    <row r="246" spans="1:12">
      <c r="A246" t="s">
        <v>85</v>
      </c>
      <c r="B246" t="str">
        <f>IFERROR(VLOOKUP(A246,scrape.log!D$159:I$844,2,FALSE),"")</f>
        <v>http://www.darazfm.com/</v>
      </c>
      <c r="C246" t="str">
        <f>VLOOKUP(A246,scrape.log!D:I,3,FALSE)</f>
        <v>中国</v>
      </c>
      <c r="D246" t="str">
        <f>VLOOKUP(A246,scrape.log!D:I,4,FALSE)</f>
        <v>鳥取県</v>
      </c>
      <c r="E246" t="str">
        <f>VLOOKUP(A246,scrape.log!D:I,5,FALSE)</f>
        <v>米子市</v>
      </c>
      <c r="F246">
        <f>VLOOKUP(A246,scrape.log!D:I,6,FALSE)</f>
        <v>312029</v>
      </c>
      <c r="G246" t="b">
        <f>IFERROR(VLOOKUP(G$1&amp;$A246,scrape.log!$A:$G,2,FALSE), "")</f>
        <v>1</v>
      </c>
      <c r="H246" t="str">
        <f>IFERROR(VLOOKUP(H$1&amp;$A246,scrape.log!$A:$G,2,FALSE), "")</f>
        <v/>
      </c>
      <c r="I246" t="str">
        <f>IFERROR(VLOOKUP(I$1&amp;$A246,scrape.log!$A:$G,2,FALSE), "")</f>
        <v/>
      </c>
      <c r="J246" t="b">
        <f>IFERROR(VLOOKUP(J$1&amp;$A246,scrape.log!$A:$G,2,FALSE), "")</f>
        <v>0</v>
      </c>
      <c r="K246" t="str">
        <f>IFERROR(VLOOKUP($A246,scrape.err!$B:$D,3,FALSE), "")</f>
        <v/>
      </c>
      <c r="L246" t="str">
        <f t="shared" si="3"/>
        <v>|鳥取県（米子市）|[DARAZ FM](http://www.darazfm.com/)|○|-|-|○|</v>
      </c>
    </row>
    <row r="247" spans="1:12">
      <c r="A247" t="s">
        <v>521</v>
      </c>
      <c r="B247" t="str">
        <f>IFERROR(VLOOKUP(A247,scrape.log!D$159:I$844,2,FALSE),"")</f>
        <v>http://www.fm790.co.jp/</v>
      </c>
      <c r="C247" t="str">
        <f>VLOOKUP(A247,scrape.log!D:I,3,FALSE)</f>
        <v>中国</v>
      </c>
      <c r="D247" t="str">
        <f>VLOOKUP(A247,scrape.log!D:I,4,FALSE)</f>
        <v>岡山県</v>
      </c>
      <c r="E247" t="str">
        <f>VLOOKUP(A247,scrape.log!D:I,5,FALSE)</f>
        <v>岡山市</v>
      </c>
      <c r="F247">
        <f>VLOOKUP(A247,scrape.log!D:I,6,FALSE)</f>
        <v>331007</v>
      </c>
      <c r="G247" t="str">
        <f>IFERROR(VLOOKUP(G$1&amp;$A247,scrape.log!$A:$G,2,FALSE), "")</f>
        <v/>
      </c>
      <c r="H247" t="str">
        <f>IFERROR(VLOOKUP(H$1&amp;$A247,scrape.log!$A:$G,2,FALSE), "")</f>
        <v/>
      </c>
      <c r="I247" t="b">
        <f>IFERROR(VLOOKUP(I$1&amp;$A247,scrape.log!$A:$G,2,FALSE), "")</f>
        <v>1</v>
      </c>
      <c r="J247" t="str">
        <f>IFERROR(VLOOKUP(J$1&amp;$A247,scrape.log!$A:$G,2,FALSE), "")</f>
        <v/>
      </c>
      <c r="K247" t="str">
        <f>IFERROR(VLOOKUP($A247,scrape.err!$B:$D,3,FALSE), "")</f>
        <v/>
      </c>
      <c r="L247" t="str">
        <f t="shared" si="3"/>
        <v>|岡山県（岡山市）|[レディオ モモ](http://www.fm790.co.jp/)|-|-|○|-|</v>
      </c>
    </row>
    <row r="248" spans="1:12">
      <c r="A248" t="s">
        <v>523</v>
      </c>
      <c r="B248" t="str">
        <f>IFERROR(VLOOKUP(A248,scrape.log!D$159:I$844,2,FALSE),"")</f>
        <v>http://www.fmkurashiki.com/</v>
      </c>
      <c r="C248" t="str">
        <f>VLOOKUP(A248,scrape.log!D:I,3,FALSE)</f>
        <v>中国</v>
      </c>
      <c r="D248" t="str">
        <f>VLOOKUP(A248,scrape.log!D:I,4,FALSE)</f>
        <v>岡山県</v>
      </c>
      <c r="E248" t="str">
        <f>VLOOKUP(A248,scrape.log!D:I,5,FALSE)</f>
        <v>倉敷市</v>
      </c>
      <c r="F248">
        <f>VLOOKUP(A248,scrape.log!D:I,6,FALSE)</f>
        <v>332020</v>
      </c>
      <c r="G248" t="str">
        <f>IFERROR(VLOOKUP(G$1&amp;$A248,scrape.log!$A:$G,2,FALSE), "")</f>
        <v/>
      </c>
      <c r="H248" t="str">
        <f>IFERROR(VLOOKUP(H$1&amp;$A248,scrape.log!$A:$G,2,FALSE), "")</f>
        <v/>
      </c>
      <c r="I248" t="b">
        <f>IFERROR(VLOOKUP(I$1&amp;$A248,scrape.log!$A:$G,2,FALSE), "")</f>
        <v>1</v>
      </c>
      <c r="J248" t="str">
        <f>IFERROR(VLOOKUP(J$1&amp;$A248,scrape.log!$A:$G,2,FALSE), "")</f>
        <v/>
      </c>
      <c r="K248" t="str">
        <f>IFERROR(VLOOKUP($A248,scrape.err!$B:$D,3,FALSE), "")</f>
        <v/>
      </c>
      <c r="L248" t="str">
        <f t="shared" si="3"/>
        <v>|岡山県（倉敷市）|[FMくらしき](http://www.fmkurashiki.com/)|-|-|○|-|</v>
      </c>
    </row>
    <row r="249" spans="1:12">
      <c r="A249" t="s">
        <v>277</v>
      </c>
      <c r="B249" s="2" t="str">
        <f>IFERROR(VLOOKUP(A249,scrape.log!D$159:I$844,2,FALSE),"")</f>
        <v/>
      </c>
      <c r="C249" t="str">
        <f>VLOOKUP(A249,scrape.log!D:I,3,FALSE)</f>
        <v>中国</v>
      </c>
      <c r="D249" t="str">
        <f>VLOOKUP(A249,scrape.log!D:I,4,FALSE)</f>
        <v>岡山県</v>
      </c>
      <c r="E249" t="str">
        <f>VLOOKUP(A249,scrape.log!D:I,5,FALSE)</f>
        <v>笠岡市</v>
      </c>
      <c r="F249">
        <f>VLOOKUP(A249,scrape.log!D:I,6,FALSE)</f>
        <v>332054</v>
      </c>
      <c r="G249" t="str">
        <f>IFERROR(VLOOKUP(G$1&amp;$A249,scrape.log!$A:$G,2,FALSE), "")</f>
        <v/>
      </c>
      <c r="H249" t="b">
        <f>IFERROR(VLOOKUP(H$1&amp;$A249,scrape.log!$A:$G,2,FALSE), "")</f>
        <v>1</v>
      </c>
      <c r="I249" t="str">
        <f>IFERROR(VLOOKUP(I$1&amp;$A249,scrape.log!$A:$G,2,FALSE), "")</f>
        <v/>
      </c>
      <c r="J249" t="str">
        <f>IFERROR(VLOOKUP(J$1&amp;$A249,scrape.log!$A:$G,2,FALSE), "")</f>
        <v/>
      </c>
      <c r="K249" t="str">
        <f>IFERROR(VLOOKUP($A249,scrape.err!$B:$D,3,FALSE), "")</f>
        <v/>
      </c>
      <c r="L249" t="str">
        <f t="shared" si="3"/>
        <v>|岡山県（笠岡市）|ゆめウェーブ|-|○|-|-|</v>
      </c>
    </row>
    <row r="250" spans="1:12">
      <c r="A250" t="s">
        <v>534</v>
      </c>
      <c r="B250" t="str">
        <f>IFERROR(VLOOKUP(A250,scrape.log!D$159:I$844,2,FALSE),"")</f>
        <v>http://fmhigashi.jp/</v>
      </c>
      <c r="C250" t="str">
        <f>VLOOKUP(A250,scrape.log!D:I,3,FALSE)</f>
        <v>中国</v>
      </c>
      <c r="D250" t="str">
        <f>VLOOKUP(A250,scrape.log!D:I,4,FALSE)</f>
        <v>広島県</v>
      </c>
      <c r="E250" t="str">
        <f>VLOOKUP(A250,scrape.log!D:I,5,FALSE)</f>
        <v>n/a</v>
      </c>
      <c r="F250">
        <f>VLOOKUP(A250,scrape.log!D:I,6,FALSE)</f>
        <v>340006</v>
      </c>
      <c r="G250" t="str">
        <f>IFERROR(VLOOKUP(G$1&amp;$A250,scrape.log!$A:$G,2,FALSE), "")</f>
        <v/>
      </c>
      <c r="H250" t="str">
        <f>IFERROR(VLOOKUP(H$1&amp;$A250,scrape.log!$A:$G,2,FALSE), "")</f>
        <v/>
      </c>
      <c r="I250" t="b">
        <f>IFERROR(VLOOKUP(I$1&amp;$A250,scrape.log!$A:$G,2,FALSE), "")</f>
        <v>1</v>
      </c>
      <c r="J250" t="str">
        <f>IFERROR(VLOOKUP(J$1&amp;$A250,scrape.log!$A:$G,2,FALSE), "")</f>
        <v/>
      </c>
      <c r="K250" t="str">
        <f>IFERROR(VLOOKUP($A250,scrape.err!$B:$D,3,FALSE), "")</f>
        <v/>
      </c>
      <c r="L250" t="str">
        <f t="shared" si="3"/>
        <v>|広島県|[FM東広島](http://fmhigashi.jp/)|-|-|○|-|</v>
      </c>
    </row>
    <row r="251" spans="1:12">
      <c r="A251" t="s">
        <v>528</v>
      </c>
      <c r="B251" t="str">
        <f>IFERROR(VLOOKUP(A251,scrape.log!D$159:I$844,2,FALSE),"")</f>
        <v>http://www.fmo.co.jp/</v>
      </c>
      <c r="C251" t="str">
        <f>VLOOKUP(A251,scrape.log!D:I,3,FALSE)</f>
        <v>中国</v>
      </c>
      <c r="D251" t="str">
        <f>VLOOKUP(A251,scrape.log!D:I,4,FALSE)</f>
        <v>広島県</v>
      </c>
      <c r="E251" t="str">
        <f>VLOOKUP(A251,scrape.log!D:I,5,FALSE)</f>
        <v>n/a</v>
      </c>
      <c r="F251">
        <f>VLOOKUP(A251,scrape.log!D:I,6,FALSE)</f>
        <v>340006</v>
      </c>
      <c r="G251" t="str">
        <f>IFERROR(VLOOKUP(G$1&amp;$A251,scrape.log!$A:$G,2,FALSE), "")</f>
        <v/>
      </c>
      <c r="H251" t="str">
        <f>IFERROR(VLOOKUP(H$1&amp;$A251,scrape.log!$A:$G,2,FALSE), "")</f>
        <v/>
      </c>
      <c r="I251" t="b">
        <f>IFERROR(VLOOKUP(I$1&amp;$A251,scrape.log!$A:$G,2,FALSE), "")</f>
        <v>1</v>
      </c>
      <c r="J251" t="str">
        <f>IFERROR(VLOOKUP(J$1&amp;$A251,scrape.log!$A:$G,2,FALSE), "")</f>
        <v/>
      </c>
      <c r="K251" t="str">
        <f>IFERROR(VLOOKUP($A251,scrape.err!$B:$D,3,FALSE), "")</f>
        <v/>
      </c>
      <c r="L251" t="str">
        <f t="shared" si="3"/>
        <v>|広島県|[エフエムおのみち](http://www.fmo.co.jp/)|-|-|○|-|</v>
      </c>
    </row>
    <row r="252" spans="1:12">
      <c r="A252" t="s">
        <v>530</v>
      </c>
      <c r="B252" t="str">
        <f>IFERROR(VLOOKUP(A252,scrape.log!D$159:I$844,2,FALSE),"")</f>
        <v>https://chupea.fm/</v>
      </c>
      <c r="C252" t="str">
        <f>VLOOKUP(A252,scrape.log!D:I,3,FALSE)</f>
        <v>中国</v>
      </c>
      <c r="D252" t="str">
        <f>VLOOKUP(A252,scrape.log!D:I,4,FALSE)</f>
        <v>広島県</v>
      </c>
      <c r="E252" t="str">
        <f>VLOOKUP(A252,scrape.log!D:I,5,FALSE)</f>
        <v>広島市</v>
      </c>
      <c r="F252">
        <f>VLOOKUP(A252,scrape.log!D:I,6,FALSE)</f>
        <v>341002</v>
      </c>
      <c r="G252" t="str">
        <f>IFERROR(VLOOKUP(G$1&amp;$A252,scrape.log!$A:$G,2,FALSE), "")</f>
        <v/>
      </c>
      <c r="H252" t="str">
        <f>IFERROR(VLOOKUP(H$1&amp;$A252,scrape.log!$A:$G,2,FALSE), "")</f>
        <v/>
      </c>
      <c r="I252" t="b">
        <f>IFERROR(VLOOKUP(I$1&amp;$A252,scrape.log!$A:$G,2,FALSE), "")</f>
        <v>1</v>
      </c>
      <c r="J252" t="str">
        <f>IFERROR(VLOOKUP(J$1&amp;$A252,scrape.log!$A:$G,2,FALSE), "")</f>
        <v/>
      </c>
      <c r="K252" t="str">
        <f>IFERROR(VLOOKUP($A252,scrape.err!$B:$D,3,FALSE), "")</f>
        <v/>
      </c>
      <c r="L252" t="str">
        <f t="shared" si="3"/>
        <v>|広島県（広島市）|[FMちゅーピー](https://chupea.fm/)|-|-|○|-|</v>
      </c>
    </row>
    <row r="253" spans="1:12">
      <c r="A253" t="s">
        <v>536</v>
      </c>
      <c r="B253" t="str">
        <f>IFERROR(VLOOKUP(A253,scrape.log!D$159:I$844,2,FALSE),"")</f>
        <v>https://www.fm-mihara.jp/index.html</v>
      </c>
      <c r="C253" t="str">
        <f>VLOOKUP(A253,scrape.log!D:I,3,FALSE)</f>
        <v>中国</v>
      </c>
      <c r="D253" t="str">
        <f>VLOOKUP(A253,scrape.log!D:I,4,FALSE)</f>
        <v>広島県</v>
      </c>
      <c r="E253" t="str">
        <f>VLOOKUP(A253,scrape.log!D:I,5,FALSE)</f>
        <v>三原市</v>
      </c>
      <c r="F253">
        <f>VLOOKUP(A253,scrape.log!D:I,6,FALSE)</f>
        <v>342041</v>
      </c>
      <c r="G253" t="str">
        <f>IFERROR(VLOOKUP(G$1&amp;$A253,scrape.log!$A:$G,2,FALSE), "")</f>
        <v/>
      </c>
      <c r="H253" t="str">
        <f>IFERROR(VLOOKUP(H$1&amp;$A253,scrape.log!$A:$G,2,FALSE), "")</f>
        <v/>
      </c>
      <c r="I253" t="b">
        <f>IFERROR(VLOOKUP(I$1&amp;$A253,scrape.log!$A:$G,2,FALSE), "")</f>
        <v>1</v>
      </c>
      <c r="J253" t="str">
        <f>IFERROR(VLOOKUP(J$1&amp;$A253,scrape.log!$A:$G,2,FALSE), "")</f>
        <v/>
      </c>
      <c r="K253" t="str">
        <f>IFERROR(VLOOKUP($A253,scrape.err!$B:$D,3,FALSE), "")</f>
        <v/>
      </c>
      <c r="L253" t="str">
        <f t="shared" si="3"/>
        <v>|広島県（三原市）|[FOR LIFE RADIO](https://www.fm-mihara.jp/index.html)|-|-|○|-|</v>
      </c>
    </row>
    <row r="254" spans="1:12">
      <c r="A254" t="s">
        <v>525</v>
      </c>
      <c r="B254" t="str">
        <f>IFERROR(VLOOKUP(A254,scrape.log!D$159:I$844,2,FALSE),"")</f>
        <v>https://fm777.co.jp/</v>
      </c>
      <c r="C254" t="str">
        <f>VLOOKUP(A254,scrape.log!D:I,3,FALSE)</f>
        <v>中国</v>
      </c>
      <c r="D254" t="str">
        <f>VLOOKUP(A254,scrape.log!D:I,4,FALSE)</f>
        <v>広島県</v>
      </c>
      <c r="E254" t="str">
        <f>VLOOKUP(A254,scrape.log!D:I,5,FALSE)</f>
        <v>福山市</v>
      </c>
      <c r="F254">
        <f>VLOOKUP(A254,scrape.log!D:I,6,FALSE)</f>
        <v>342076</v>
      </c>
      <c r="G254" t="str">
        <f>IFERROR(VLOOKUP(G$1&amp;$A254,scrape.log!$A:$G,2,FALSE), "")</f>
        <v/>
      </c>
      <c r="H254" t="str">
        <f>IFERROR(VLOOKUP(H$1&amp;$A254,scrape.log!$A:$G,2,FALSE), "")</f>
        <v/>
      </c>
      <c r="I254" t="b">
        <f>IFERROR(VLOOKUP(I$1&amp;$A254,scrape.log!$A:$G,2,FALSE), "")</f>
        <v>1</v>
      </c>
      <c r="J254" t="str">
        <f>IFERROR(VLOOKUP(J$1&amp;$A254,scrape.log!$A:$G,2,FALSE), "")</f>
        <v/>
      </c>
      <c r="K254" t="str">
        <f>IFERROR(VLOOKUP($A254,scrape.err!$B:$D,3,FALSE), "")</f>
        <v/>
      </c>
      <c r="L254" t="str">
        <f t="shared" si="3"/>
        <v>|広島県（福山市）|[FMふくやま](https://fm777.co.jp/)|-|-|○|-|</v>
      </c>
    </row>
    <row r="255" spans="1:12">
      <c r="A255" t="s">
        <v>532</v>
      </c>
      <c r="B255" t="str">
        <f>IFERROR(VLOOKUP(A255,scrape.log!D$159:I$844,2,FALSE),"")</f>
        <v>https://761.jp/</v>
      </c>
      <c r="C255" t="str">
        <f>VLOOKUP(A255,scrape.log!D:I,3,FALSE)</f>
        <v>中国</v>
      </c>
      <c r="D255" t="str">
        <f>VLOOKUP(A255,scrape.log!D:I,4,FALSE)</f>
        <v>広島県</v>
      </c>
      <c r="E255" t="str">
        <f>VLOOKUP(A255,scrape.log!D:I,5,FALSE)</f>
        <v>廿日市市</v>
      </c>
      <c r="F255">
        <f>VLOOKUP(A255,scrape.log!D:I,6,FALSE)</f>
        <v>342131</v>
      </c>
      <c r="G255" t="str">
        <f>IFERROR(VLOOKUP(G$1&amp;$A255,scrape.log!$A:$G,2,FALSE), "")</f>
        <v/>
      </c>
      <c r="H255" t="str">
        <f>IFERROR(VLOOKUP(H$1&amp;$A255,scrape.log!$A:$G,2,FALSE), "")</f>
        <v/>
      </c>
      <c r="I255" t="b">
        <f>IFERROR(VLOOKUP(I$1&amp;$A255,scrape.log!$A:$G,2,FALSE), "")</f>
        <v>1</v>
      </c>
      <c r="J255" t="str">
        <f>IFERROR(VLOOKUP(J$1&amp;$A255,scrape.log!$A:$G,2,FALSE), "")</f>
        <v/>
      </c>
      <c r="K255" t="str">
        <f>IFERROR(VLOOKUP($A255,scrape.err!$B:$D,3,FALSE), "")</f>
        <v/>
      </c>
      <c r="L255" t="str">
        <f t="shared" si="3"/>
        <v>|広島県（廿日市市）|[FMはつかいち](https://761.jp/)|-|-|○|-|</v>
      </c>
    </row>
    <row r="256" spans="1:12">
      <c r="A256" t="s">
        <v>538</v>
      </c>
      <c r="B256" t="str">
        <f>IFERROR(VLOOKUP(A256,scrape.log!D$159:I$844,2,FALSE),"")</f>
        <v>https://www.c-fm.co.jp/index.php</v>
      </c>
      <c r="C256" t="str">
        <f>VLOOKUP(A256,scrape.log!D:I,3,FALSE)</f>
        <v>中国</v>
      </c>
      <c r="D256" t="str">
        <f>VLOOKUP(A256,scrape.log!D:I,4,FALSE)</f>
        <v>山口県</v>
      </c>
      <c r="E256" t="str">
        <f>VLOOKUP(A256,scrape.log!D:I,5,FALSE)</f>
        <v>n/a</v>
      </c>
      <c r="F256">
        <f>VLOOKUP(A256,scrape.log!D:I,6,FALSE)</f>
        <v>350001</v>
      </c>
      <c r="G256" t="str">
        <f>IFERROR(VLOOKUP(G$1&amp;$A256,scrape.log!$A:$G,2,FALSE), "")</f>
        <v/>
      </c>
      <c r="H256" t="str">
        <f>IFERROR(VLOOKUP(H$1&amp;$A256,scrape.log!$A:$G,2,FALSE), "")</f>
        <v/>
      </c>
      <c r="I256" t="b">
        <f>IFERROR(VLOOKUP(I$1&amp;$A256,scrape.log!$A:$G,2,FALSE), "")</f>
        <v>1</v>
      </c>
      <c r="J256" t="str">
        <f>IFERROR(VLOOKUP(J$1&amp;$A256,scrape.log!$A:$G,2,FALSE), "")</f>
        <v/>
      </c>
      <c r="K256" t="str">
        <f>IFERROR(VLOOKUP($A256,scrape.err!$B:$D,3,FALSE), "")</f>
        <v/>
      </c>
      <c r="L256" t="str">
        <f t="shared" si="3"/>
        <v>|山口県|[COME ON ! FM](https://www.c-fm.co.jp/index.php)|-|-|○|-|</v>
      </c>
    </row>
    <row r="257" spans="1:12">
      <c r="A257" t="s">
        <v>279</v>
      </c>
      <c r="B257" s="2" t="str">
        <f>IFERROR(VLOOKUP(A257,scrape.log!D$159:I$844,2,FALSE),"")</f>
        <v/>
      </c>
      <c r="C257" t="str">
        <f>VLOOKUP(A257,scrape.log!D:I,3,FALSE)</f>
        <v>中国</v>
      </c>
      <c r="D257" t="str">
        <f>VLOOKUP(A257,scrape.log!D:I,4,FALSE)</f>
        <v>山口県</v>
      </c>
      <c r="E257" t="str">
        <f>VLOOKUP(A257,scrape.log!D:I,5,FALSE)</f>
        <v>防府市</v>
      </c>
      <c r="F257">
        <f>VLOOKUP(A257,scrape.log!D:I,6,FALSE)</f>
        <v>352063</v>
      </c>
      <c r="G257" t="str">
        <f>IFERROR(VLOOKUP(G$1&amp;$A257,scrape.log!$A:$G,2,FALSE), "")</f>
        <v/>
      </c>
      <c r="H257" t="b">
        <f>IFERROR(VLOOKUP(H$1&amp;$A257,scrape.log!$A:$G,2,FALSE), "")</f>
        <v>1</v>
      </c>
      <c r="I257" t="str">
        <f>IFERROR(VLOOKUP(I$1&amp;$A257,scrape.log!$A:$G,2,FALSE), "")</f>
        <v/>
      </c>
      <c r="J257" t="str">
        <f>IFERROR(VLOOKUP(J$1&amp;$A257,scrape.log!$A:$G,2,FALSE), "")</f>
        <v/>
      </c>
      <c r="K257" t="str">
        <f>IFERROR(VLOOKUP($A257,scrape.err!$B:$D,3,FALSE), "")</f>
        <v/>
      </c>
      <c r="L257" t="str">
        <f t="shared" si="3"/>
        <v>|山口県（防府市）|FMわっしょい|-|○|-|-|</v>
      </c>
    </row>
    <row r="258" spans="1:12">
      <c r="A258" t="s">
        <v>540</v>
      </c>
      <c r="B258" t="str">
        <f>IFERROR(VLOOKUP(A258,scrape.log!D$159:I$844,2,FALSE),"")</f>
        <v>https://www.fms784.co.jp/index.php</v>
      </c>
      <c r="C258" t="str">
        <f>VLOOKUP(A258,scrape.log!D:I,3,FALSE)</f>
        <v>中国</v>
      </c>
      <c r="D258" t="str">
        <f>VLOOKUP(A258,scrape.log!D:I,4,FALSE)</f>
        <v>山口県</v>
      </c>
      <c r="E258" t="str">
        <f>VLOOKUP(A258,scrape.log!D:I,5,FALSE)</f>
        <v>光市</v>
      </c>
      <c r="F258">
        <f>VLOOKUP(A258,scrape.log!D:I,6,FALSE)</f>
        <v>352101</v>
      </c>
      <c r="G258" t="str">
        <f>IFERROR(VLOOKUP(G$1&amp;$A258,scrape.log!$A:$G,2,FALSE), "")</f>
        <v/>
      </c>
      <c r="H258" t="str">
        <f>IFERROR(VLOOKUP(H$1&amp;$A258,scrape.log!$A:$G,2,FALSE), "")</f>
        <v/>
      </c>
      <c r="I258" t="b">
        <f>IFERROR(VLOOKUP(I$1&amp;$A258,scrape.log!$A:$G,2,FALSE), "")</f>
        <v>1</v>
      </c>
      <c r="J258" t="str">
        <f>IFERROR(VLOOKUP(J$1&amp;$A258,scrape.log!$A:$G,2,FALSE), "")</f>
        <v/>
      </c>
      <c r="K258" t="str">
        <f>IFERROR(VLOOKUP($A258,scrape.err!$B:$D,3,FALSE), "")</f>
        <v/>
      </c>
      <c r="L258" t="str">
        <f t="shared" si="3"/>
        <v>|山口県（光市）|[しゅうなんFM](https://www.fms784.co.jp/index.php)|-|-|○|-|</v>
      </c>
    </row>
    <row r="259" spans="1:12">
      <c r="A259" t="s">
        <v>281</v>
      </c>
      <c r="B259" s="2" t="str">
        <f>IFERROR(VLOOKUP(A259,scrape.log!D$159:I$844,2,FALSE),"")</f>
        <v/>
      </c>
      <c r="C259" t="str">
        <f>VLOOKUP(A259,scrape.log!D:I,3,FALSE)</f>
        <v>中国</v>
      </c>
      <c r="D259" t="str">
        <f>VLOOKUP(A259,scrape.log!D:I,4,FALSE)</f>
        <v>山口県</v>
      </c>
      <c r="E259" t="str">
        <f>VLOOKUP(A259,scrape.log!D:I,5,FALSE)</f>
        <v>山陽小野田市</v>
      </c>
      <c r="F259">
        <f>VLOOKUP(A259,scrape.log!D:I,6,FALSE)</f>
        <v>352161</v>
      </c>
      <c r="G259" t="str">
        <f>IFERROR(VLOOKUP(G$1&amp;$A259,scrape.log!$A:$G,2,FALSE), "")</f>
        <v/>
      </c>
      <c r="H259" t="b">
        <f>IFERROR(VLOOKUP(H$1&amp;$A259,scrape.log!$A:$G,2,FALSE), "")</f>
        <v>1</v>
      </c>
      <c r="I259" t="str">
        <f>IFERROR(VLOOKUP(I$1&amp;$A259,scrape.log!$A:$G,2,FALSE), "")</f>
        <v/>
      </c>
      <c r="J259" t="str">
        <f>IFERROR(VLOOKUP(J$1&amp;$A259,scrape.log!$A:$G,2,FALSE), "")</f>
        <v/>
      </c>
      <c r="K259" t="str">
        <f>IFERROR(VLOOKUP($A259,scrape.err!$B:$D,3,FALSE), "")</f>
        <v/>
      </c>
      <c r="L259" t="str">
        <f t="shared" ref="L259:L317" si="4">"|"&amp;IF(E259&lt;&gt;"n/a",D259&amp;"（"&amp;E259&amp;"）",D259)&amp;"|"&amp;IF(B259&lt;&gt;"","["&amp;A259&amp;"]("&amp;B259&amp;")",A259)&amp;"|"&amp;IF(G259&lt;&gt;"","○","-")&amp;"|"&amp;IF(H259&lt;&gt;"","○","-")&amp;"|"&amp;IF(I259&lt;&gt;"","○","-")&amp;"|"&amp;IF(OR(J259&lt;&gt;"",K259&lt;&gt;""),"○","-")&amp;"|"</f>
        <v>|山口県（山陽小野田市）|FMスマイルウェ〜ブ|-|○|-|-|</v>
      </c>
    </row>
    <row r="260" spans="1:12">
      <c r="A260" t="s">
        <v>87</v>
      </c>
      <c r="B260" t="str">
        <f>IFERROR(VLOOKUP(A260,scrape.log!D$159:I$844,2,FALSE),"")</f>
        <v>http://www.bfm.jp/</v>
      </c>
      <c r="C260" t="str">
        <f>VLOOKUP(A260,scrape.log!D:I,3,FALSE)</f>
        <v>四国</v>
      </c>
      <c r="D260" t="str">
        <f>VLOOKUP(A260,scrape.log!D:I,4,FALSE)</f>
        <v>徳島県</v>
      </c>
      <c r="E260" t="str">
        <f>VLOOKUP(A260,scrape.log!D:I,5,FALSE)</f>
        <v>徳島市</v>
      </c>
      <c r="F260">
        <f>VLOOKUP(A260,scrape.log!D:I,6,FALSE)</f>
        <v>362018</v>
      </c>
      <c r="G260" t="b">
        <f>IFERROR(VLOOKUP(G$1&amp;$A260,scrape.log!$A:$G,2,FALSE), "")</f>
        <v>1</v>
      </c>
      <c r="H260" t="str">
        <f>IFERROR(VLOOKUP(H$1&amp;$A260,scrape.log!$A:$G,2,FALSE), "")</f>
        <v/>
      </c>
      <c r="I260" t="str">
        <f>IFERROR(VLOOKUP(I$1&amp;$A260,scrape.log!$A:$G,2,FALSE), "")</f>
        <v/>
      </c>
      <c r="J260" t="b">
        <f>IFERROR(VLOOKUP(J$1&amp;$A260,scrape.log!$A:$G,2,FALSE), "")</f>
        <v>0</v>
      </c>
      <c r="K260" t="str">
        <f>IFERROR(VLOOKUP($A260,scrape.err!$B:$D,3,FALSE), "")</f>
        <v/>
      </c>
      <c r="L260" t="str">
        <f t="shared" si="4"/>
        <v>|徳島県（徳島市）|[FMびざん](http://www.bfm.jp/)|○|-|-|○|</v>
      </c>
    </row>
    <row r="261" spans="1:12">
      <c r="A261" t="s">
        <v>89</v>
      </c>
      <c r="B261" s="2" t="str">
        <f>IFERROR(VLOOKUP(A261,scrape.log!D$159:I$844,2,FALSE),"")</f>
        <v/>
      </c>
      <c r="C261" t="str">
        <f>VLOOKUP(A261,scrape.log!D:I,3,FALSE)</f>
        <v>四国</v>
      </c>
      <c r="D261" t="str">
        <f>VLOOKUP(A261,scrape.log!D:I,4,FALSE)</f>
        <v>香川県</v>
      </c>
      <c r="E261" t="str">
        <f>VLOOKUP(A261,scrape.log!D:I,5,FALSE)</f>
        <v>高松市</v>
      </c>
      <c r="F261">
        <f>VLOOKUP(A261,scrape.log!D:I,6,FALSE)</f>
        <v>372013</v>
      </c>
      <c r="G261" t="b">
        <f>IFERROR(VLOOKUP(G$1&amp;$A261,scrape.log!$A:$G,2,FALSE), "")</f>
        <v>1</v>
      </c>
      <c r="H261" t="str">
        <f>IFERROR(VLOOKUP(H$1&amp;$A261,scrape.log!$A:$G,2,FALSE), "")</f>
        <v/>
      </c>
      <c r="I261" t="str">
        <f>IFERROR(VLOOKUP(I$1&amp;$A261,scrape.log!$A:$G,2,FALSE), "")</f>
        <v/>
      </c>
      <c r="J261" t="str">
        <f>IFERROR(VLOOKUP(J$1&amp;$A261,scrape.log!$A:$G,2,FALSE), "")</f>
        <v/>
      </c>
      <c r="K261" t="str">
        <f>IFERROR(VLOOKUP($A261,scrape.err!$B:$D,3,FALSE), "")</f>
        <v/>
      </c>
      <c r="L261" t="str">
        <f t="shared" si="4"/>
        <v>|香川県（高松市）|FM815(高松)|○|-|-|-|</v>
      </c>
    </row>
    <row r="262" spans="1:12">
      <c r="A262" t="s">
        <v>205</v>
      </c>
      <c r="B262" t="str">
        <f>IFERROR(VLOOKUP(A262,scrape.log!D$159:I$844,2,FALSE),"")</f>
        <v>http://www.fm815.com/</v>
      </c>
      <c r="C262" t="str">
        <f>VLOOKUP(A262,scrape.log!D:I,3,FALSE)</f>
        <v>四国</v>
      </c>
      <c r="D262" t="str">
        <f>VLOOKUP(A262,scrape.log!D:I,4,FALSE)</f>
        <v>香川県</v>
      </c>
      <c r="E262" t="str">
        <f>VLOOKUP(A262,scrape.log!D:I,5,FALSE)</f>
        <v>高松市</v>
      </c>
      <c r="F262">
        <f>VLOOKUP(A262,scrape.log!D:I,6,FALSE)</f>
        <v>372013</v>
      </c>
      <c r="G262" t="str">
        <f>IFERROR(VLOOKUP(G$1&amp;$A262,scrape.log!$A:$G,2,FALSE), "")</f>
        <v/>
      </c>
      <c r="H262" t="str">
        <f>IFERROR(VLOOKUP(H$1&amp;$A262,scrape.log!$A:$G,2,FALSE), "")</f>
        <v/>
      </c>
      <c r="I262" t="str">
        <f>IFERROR(VLOOKUP(I$1&amp;$A262,scrape.log!$A:$G,2,FALSE), "")</f>
        <v/>
      </c>
      <c r="J262" t="b">
        <f>IFERROR(VLOOKUP(J$1&amp;$A262,scrape.log!$A:$G,2,FALSE), "")</f>
        <v>1</v>
      </c>
      <c r="K262" t="str">
        <f>IFERROR(VLOOKUP($A262,scrape.err!$B:$D,3,FALSE), "")</f>
        <v/>
      </c>
      <c r="L262" t="str">
        <f t="shared" si="4"/>
        <v>|香川県（高松市）|[FM高松](http://www.fm815.com/)|-|-|-|○|</v>
      </c>
    </row>
    <row r="263" spans="1:12">
      <c r="A263" t="s">
        <v>91</v>
      </c>
      <c r="B263" t="str">
        <f>IFERROR(VLOOKUP(A263,scrape.log!D$159:I$844,2,FALSE),"")</f>
        <v>http://www.kbn.ne.jp/fm/</v>
      </c>
      <c r="C263" t="str">
        <f>VLOOKUP(A263,scrape.log!D:I,3,FALSE)</f>
        <v>四国</v>
      </c>
      <c r="D263" t="str">
        <f>VLOOKUP(A263,scrape.log!D:I,4,FALSE)</f>
        <v>香川県</v>
      </c>
      <c r="E263" t="str">
        <f>VLOOKUP(A263,scrape.log!D:I,5,FALSE)</f>
        <v>坂出市</v>
      </c>
      <c r="F263">
        <f>VLOOKUP(A263,scrape.log!D:I,6,FALSE)</f>
        <v>372030</v>
      </c>
      <c r="G263" t="b">
        <f>IFERROR(VLOOKUP(G$1&amp;$A263,scrape.log!$A:$G,2,FALSE), "")</f>
        <v>1</v>
      </c>
      <c r="H263" t="str">
        <f>IFERROR(VLOOKUP(H$1&amp;$A263,scrape.log!$A:$G,2,FALSE), "")</f>
        <v/>
      </c>
      <c r="I263" t="str">
        <f>IFERROR(VLOOKUP(I$1&amp;$A263,scrape.log!$A:$G,2,FALSE), "")</f>
        <v/>
      </c>
      <c r="J263" t="b">
        <f>IFERROR(VLOOKUP(J$1&amp;$A263,scrape.log!$A:$G,2,FALSE), "")</f>
        <v>0</v>
      </c>
      <c r="K263" t="str">
        <f>IFERROR(VLOOKUP($A263,scrape.err!$B:$D,3,FALSE), "")</f>
        <v/>
      </c>
      <c r="L263" t="str">
        <f t="shared" si="4"/>
        <v>|香川県（坂出市）|[FM SUN](http://www.kbn.ne.jp/fm/)|○|-|-|○|</v>
      </c>
    </row>
    <row r="264" spans="1:12">
      <c r="A264" t="s">
        <v>544</v>
      </c>
      <c r="B264" t="str">
        <f>IFERROR(VLOOKUP(A264,scrape.log!D$159:I$844,2,FALSE),"")</f>
        <v>http://www.baribari789.com/</v>
      </c>
      <c r="C264" t="str">
        <f>VLOOKUP(A264,scrape.log!D:I,3,FALSE)</f>
        <v>四国</v>
      </c>
      <c r="D264" t="str">
        <f>VLOOKUP(A264,scrape.log!D:I,4,FALSE)</f>
        <v>愛媛県</v>
      </c>
      <c r="E264" t="str">
        <f>VLOOKUP(A264,scrape.log!D:I,5,FALSE)</f>
        <v>今治市</v>
      </c>
      <c r="F264">
        <f>VLOOKUP(A264,scrape.log!D:I,6,FALSE)</f>
        <v>382027</v>
      </c>
      <c r="G264" t="str">
        <f>IFERROR(VLOOKUP(G$1&amp;$A264,scrape.log!$A:$G,2,FALSE), "")</f>
        <v/>
      </c>
      <c r="H264" t="str">
        <f>IFERROR(VLOOKUP(H$1&amp;$A264,scrape.log!$A:$G,2,FALSE), "")</f>
        <v/>
      </c>
      <c r="I264" t="b">
        <f>IFERROR(VLOOKUP(I$1&amp;$A264,scrape.log!$A:$G,2,FALSE), "")</f>
        <v>1</v>
      </c>
      <c r="J264" t="str">
        <f>IFERROR(VLOOKUP(J$1&amp;$A264,scrape.log!$A:$G,2,FALSE), "")</f>
        <v/>
      </c>
      <c r="K264" t="str">
        <f>IFERROR(VLOOKUP($A264,scrape.err!$B:$D,3,FALSE), "")</f>
        <v/>
      </c>
      <c r="L264" t="str">
        <f t="shared" si="4"/>
        <v>|愛媛県（今治市）|[FMラヂオバリバリ](http://www.baribari789.com/)|-|-|○|-|</v>
      </c>
    </row>
    <row r="265" spans="1:12">
      <c r="A265" t="s">
        <v>547</v>
      </c>
      <c r="B265" t="str">
        <f>IFERROR(VLOOKUP(A265,scrape.log!D$159:I$844,2,FALSE),"")</f>
        <v>http://www.gaiya769.jp/</v>
      </c>
      <c r="C265" t="str">
        <f>VLOOKUP(A265,scrape.log!D:I,3,FALSE)</f>
        <v>四国</v>
      </c>
      <c r="D265" t="str">
        <f>VLOOKUP(A265,scrape.log!D:I,4,FALSE)</f>
        <v>愛媛県</v>
      </c>
      <c r="E265" t="str">
        <f>VLOOKUP(A265,scrape.log!D:I,5,FALSE)</f>
        <v>宇和島市</v>
      </c>
      <c r="F265">
        <f>VLOOKUP(A265,scrape.log!D:I,6,FALSE)</f>
        <v>382035</v>
      </c>
      <c r="G265" t="str">
        <f>IFERROR(VLOOKUP(G$1&amp;$A265,scrape.log!$A:$G,2,FALSE), "")</f>
        <v/>
      </c>
      <c r="H265" t="str">
        <f>IFERROR(VLOOKUP(H$1&amp;$A265,scrape.log!$A:$G,2,FALSE), "")</f>
        <v/>
      </c>
      <c r="I265" t="b">
        <f>IFERROR(VLOOKUP(I$1&amp;$A265,scrape.log!$A:$G,2,FALSE), "")</f>
        <v>1</v>
      </c>
      <c r="J265" t="str">
        <f>IFERROR(VLOOKUP(J$1&amp;$A265,scrape.log!$A:$G,2,FALSE), "")</f>
        <v/>
      </c>
      <c r="K265" t="str">
        <f>IFERROR(VLOOKUP($A265,scrape.err!$B:$D,3,FALSE), "")</f>
        <v/>
      </c>
      <c r="L265" t="str">
        <f t="shared" si="4"/>
        <v>|愛媛県（宇和島市）|[FMがいや](http://www.gaiya769.jp/)|-|-|○|-|</v>
      </c>
    </row>
    <row r="266" spans="1:12">
      <c r="A266" t="s">
        <v>549</v>
      </c>
      <c r="B266" t="str">
        <f>IFERROR(VLOOKUP(A266,scrape.log!D$159:I$844,2,FALSE),"")</f>
        <v>http://www.hello78.jp/</v>
      </c>
      <c r="C266" t="str">
        <f>VLOOKUP(A266,scrape.log!D:I,3,FALSE)</f>
        <v>四国</v>
      </c>
      <c r="D266" t="str">
        <f>VLOOKUP(A266,scrape.log!D:I,4,FALSE)</f>
        <v>愛媛県</v>
      </c>
      <c r="E266" t="str">
        <f>VLOOKUP(A266,scrape.log!D:I,5,FALSE)</f>
        <v>新居浜市</v>
      </c>
      <c r="F266">
        <f>VLOOKUP(A266,scrape.log!D:I,6,FALSE)</f>
        <v>382051</v>
      </c>
      <c r="G266" t="str">
        <f>IFERROR(VLOOKUP(G$1&amp;$A266,scrape.log!$A:$G,2,FALSE), "")</f>
        <v/>
      </c>
      <c r="H266" t="str">
        <f>IFERROR(VLOOKUP(H$1&amp;$A266,scrape.log!$A:$G,2,FALSE), "")</f>
        <v/>
      </c>
      <c r="I266" t="b">
        <f>IFERROR(VLOOKUP(I$1&amp;$A266,scrape.log!$A:$G,2,FALSE), "")</f>
        <v>1</v>
      </c>
      <c r="J266" t="str">
        <f>IFERROR(VLOOKUP(J$1&amp;$A266,scrape.log!$A:$G,2,FALSE), "")</f>
        <v/>
      </c>
      <c r="K266" t="str">
        <f>IFERROR(VLOOKUP($A266,scrape.err!$B:$D,3,FALSE), "")</f>
        <v/>
      </c>
      <c r="L266" t="str">
        <f t="shared" si="4"/>
        <v>|愛媛県（新居浜市）|[Hello! NEW 新居浜 FM](http://www.hello78.jp/)|-|-|○|-|</v>
      </c>
    </row>
    <row r="267" spans="1:12">
      <c r="A267" t="s">
        <v>92</v>
      </c>
      <c r="B267" t="str">
        <f>IFERROR(VLOOKUP(A267,scrape.log!D$159:I$844,2,FALSE),"")</f>
        <v>http://www.hibiki882.jp/</v>
      </c>
      <c r="C267" t="str">
        <f>VLOOKUP(A267,scrape.log!D:I,3,FALSE)</f>
        <v>九州沖縄</v>
      </c>
      <c r="D267" t="str">
        <f>VLOOKUP(A267,scrape.log!D:I,4,FALSE)</f>
        <v>福岡県</v>
      </c>
      <c r="E267" t="str">
        <f>VLOOKUP(A267,scrape.log!D:I,5,FALSE)</f>
        <v>北九州市</v>
      </c>
      <c r="F267">
        <f>VLOOKUP(A267,scrape.log!D:I,6,FALSE)</f>
        <v>401005</v>
      </c>
      <c r="G267" t="b">
        <f>IFERROR(VLOOKUP(G$1&amp;$A267,scrape.log!$A:$G,2,FALSE), "")</f>
        <v>1</v>
      </c>
      <c r="H267" t="str">
        <f>IFERROR(VLOOKUP(H$1&amp;$A267,scrape.log!$A:$G,2,FALSE), "")</f>
        <v/>
      </c>
      <c r="I267" t="str">
        <f>IFERROR(VLOOKUP(I$1&amp;$A267,scrape.log!$A:$G,2,FALSE), "")</f>
        <v/>
      </c>
      <c r="J267" t="b">
        <f>IFERROR(VLOOKUP(J$1&amp;$A267,scrape.log!$A:$G,2,FALSE), "")</f>
        <v>0</v>
      </c>
      <c r="K267" t="str">
        <f>IFERROR(VLOOKUP($A267,scrape.err!$B:$D,3,FALSE), "")</f>
        <v/>
      </c>
      <c r="L267" t="str">
        <f t="shared" si="4"/>
        <v>|福岡県（北九州市）|[AIR STATION HIBIKI](http://www.hibiki882.jp/)|○|-|-|○|</v>
      </c>
    </row>
    <row r="268" spans="1:12">
      <c r="A268" t="s">
        <v>282</v>
      </c>
      <c r="B268" s="2" t="str">
        <f>IFERROR(VLOOKUP(A268,scrape.log!D$159:I$844,2,FALSE),"")</f>
        <v/>
      </c>
      <c r="C268" t="str">
        <f>VLOOKUP(A268,scrape.log!D:I,3,FALSE)</f>
        <v>九州沖縄</v>
      </c>
      <c r="D268" t="str">
        <f>VLOOKUP(A268,scrape.log!D:I,4,FALSE)</f>
        <v>福岡県</v>
      </c>
      <c r="E268" t="str">
        <f>VLOOKUP(A268,scrape.log!D:I,5,FALSE)</f>
        <v>北九州市</v>
      </c>
      <c r="F268">
        <f>VLOOKUP(A268,scrape.log!D:I,6,FALSE)</f>
        <v>401005</v>
      </c>
      <c r="G268" t="str">
        <f>IFERROR(VLOOKUP(G$1&amp;$A268,scrape.log!$A:$G,2,FALSE), "")</f>
        <v/>
      </c>
      <c r="H268" t="b">
        <f>IFERROR(VLOOKUP(H$1&amp;$A268,scrape.log!$A:$G,2,FALSE), "")</f>
        <v>1</v>
      </c>
      <c r="I268" t="str">
        <f>IFERROR(VLOOKUP(I$1&amp;$A268,scrape.log!$A:$G,2,FALSE), "")</f>
        <v/>
      </c>
      <c r="J268" t="str">
        <f>IFERROR(VLOOKUP(J$1&amp;$A268,scrape.log!$A:$G,2,FALSE), "")</f>
        <v/>
      </c>
      <c r="K268" t="str">
        <f>IFERROR(VLOOKUP($A268,scrape.err!$B:$D,3,FALSE), "")</f>
        <v/>
      </c>
      <c r="L268" t="str">
        <f t="shared" si="4"/>
        <v>|福岡県（北九州市）|FM KITAQ|-|○|-|-|</v>
      </c>
    </row>
    <row r="269" spans="1:12">
      <c r="A269" t="s">
        <v>94</v>
      </c>
      <c r="B269" s="2" t="str">
        <f>IFERROR(VLOOKUP(A269,scrape.log!D$159:I$844,2,FALSE),"")</f>
        <v/>
      </c>
      <c r="C269" t="str">
        <f>VLOOKUP(A269,scrape.log!D:I,3,FALSE)</f>
        <v>九州沖縄</v>
      </c>
      <c r="D269" t="str">
        <f>VLOOKUP(A269,scrape.log!D:I,4,FALSE)</f>
        <v>福岡県</v>
      </c>
      <c r="E269" t="str">
        <f>VLOOKUP(A269,scrape.log!D:I,5,FALSE)</f>
        <v>福岡市</v>
      </c>
      <c r="F269">
        <f>VLOOKUP(A269,scrape.log!D:I,6,FALSE)</f>
        <v>401307</v>
      </c>
      <c r="G269" t="b">
        <f>IFERROR(VLOOKUP(G$1&amp;$A269,scrape.log!$A:$G,2,FALSE), "")</f>
        <v>1</v>
      </c>
      <c r="H269" t="str">
        <f>IFERROR(VLOOKUP(H$1&amp;$A269,scrape.log!$A:$G,2,FALSE), "")</f>
        <v/>
      </c>
      <c r="I269" t="str">
        <f>IFERROR(VLOOKUP(I$1&amp;$A269,scrape.log!$A:$G,2,FALSE), "")</f>
        <v/>
      </c>
      <c r="J269" t="str">
        <f>IFERROR(VLOOKUP(J$1&amp;$A269,scrape.log!$A:$G,2,FALSE), "")</f>
        <v/>
      </c>
      <c r="K269" t="str">
        <f>IFERROR(VLOOKUP($A269,scrape.err!$B:$D,3,FALSE), "")</f>
        <v/>
      </c>
      <c r="L269" t="str">
        <f t="shared" si="4"/>
        <v>|福岡県（福岡市）|COMI×TEN|○|-|-|-|</v>
      </c>
    </row>
    <row r="270" spans="1:12">
      <c r="A270" t="s">
        <v>226</v>
      </c>
      <c r="B270" t="str">
        <f>IFERROR(VLOOKUP(A270,scrape.log!D$159:I$844,2,FALSE),"")</f>
        <v>http://comiten.jp/</v>
      </c>
      <c r="C270" t="str">
        <f>VLOOKUP(A270,scrape.log!D:I,3,FALSE)</f>
        <v>九州沖縄</v>
      </c>
      <c r="D270" t="str">
        <f>VLOOKUP(A270,scrape.log!D:I,4,FALSE)</f>
        <v>福岡県</v>
      </c>
      <c r="E270" t="str">
        <f>VLOOKUP(A270,scrape.log!D:I,5,FALSE)</f>
        <v>福岡市</v>
      </c>
      <c r="F270">
        <f>VLOOKUP(A270,scrape.log!D:I,6,FALSE)</f>
        <v>401307</v>
      </c>
      <c r="G270" t="str">
        <f>IFERROR(VLOOKUP(G$1&amp;$A270,scrape.log!$A:$G,2,FALSE), "")</f>
        <v/>
      </c>
      <c r="H270" t="str">
        <f>IFERROR(VLOOKUP(H$1&amp;$A270,scrape.log!$A:$G,2,FALSE), "")</f>
        <v/>
      </c>
      <c r="I270" t="str">
        <f>IFERROR(VLOOKUP(I$1&amp;$A270,scrape.log!$A:$G,2,FALSE), "")</f>
        <v/>
      </c>
      <c r="J270" t="b">
        <f>IFERROR(VLOOKUP(J$1&amp;$A270,scrape.log!$A:$G,2,FALSE), "")</f>
        <v>1</v>
      </c>
      <c r="K270" t="str">
        <f>IFERROR(VLOOKUP($A270,scrape.err!$B:$D,3,FALSE), "")</f>
        <v/>
      </c>
      <c r="L270" t="str">
        <f t="shared" si="4"/>
        <v>|福岡県（福岡市）|[コミュニティラジオ天神](http://comiten.jp/)|-|-|-|○|</v>
      </c>
    </row>
    <row r="271" spans="1:12">
      <c r="A271" t="s">
        <v>283</v>
      </c>
      <c r="B271" s="2" t="str">
        <f>IFERROR(VLOOKUP(A271,scrape.log!D$159:I$844,2,FALSE),"")</f>
        <v/>
      </c>
      <c r="C271" t="str">
        <f>VLOOKUP(A271,scrape.log!D:I,3,FALSE)</f>
        <v>九州沖縄</v>
      </c>
      <c r="D271" t="str">
        <f>VLOOKUP(A271,scrape.log!D:I,4,FALSE)</f>
        <v>福岡県</v>
      </c>
      <c r="E271" t="str">
        <f>VLOOKUP(A271,scrape.log!D:I,5,FALSE)</f>
        <v>大牟田市</v>
      </c>
      <c r="F271">
        <f>VLOOKUP(A271,scrape.log!D:I,6,FALSE)</f>
        <v>402028</v>
      </c>
      <c r="G271" t="str">
        <f>IFERROR(VLOOKUP(G$1&amp;$A271,scrape.log!$A:$G,2,FALSE), "")</f>
        <v/>
      </c>
      <c r="H271" t="b">
        <f>IFERROR(VLOOKUP(H$1&amp;$A271,scrape.log!$A:$G,2,FALSE), "")</f>
        <v>1</v>
      </c>
      <c r="I271" t="str">
        <f>IFERROR(VLOOKUP(I$1&amp;$A271,scrape.log!$A:$G,2,FALSE), "")</f>
        <v/>
      </c>
      <c r="J271" t="str">
        <f>IFERROR(VLOOKUP(J$1&amp;$A271,scrape.log!$A:$G,2,FALSE), "")</f>
        <v/>
      </c>
      <c r="K271" t="str">
        <f>IFERROR(VLOOKUP($A271,scrape.err!$B:$D,3,FALSE), "")</f>
        <v/>
      </c>
      <c r="L271" t="str">
        <f t="shared" si="4"/>
        <v>|福岡県（大牟田市）|FMたんと|-|○|-|-|</v>
      </c>
    </row>
    <row r="272" spans="1:12">
      <c r="A272" t="s">
        <v>551</v>
      </c>
      <c r="B272" t="str">
        <f>IFERROR(VLOOKUP(A272,scrape.log!D$159:I$844,2,FALSE),"")</f>
        <v>https://www.dreamsfm.co.jp/</v>
      </c>
      <c r="C272" t="str">
        <f>VLOOKUP(A272,scrape.log!D:I,3,FALSE)</f>
        <v>九州沖縄</v>
      </c>
      <c r="D272" t="str">
        <f>VLOOKUP(A272,scrape.log!D:I,4,FALSE)</f>
        <v>福岡県</v>
      </c>
      <c r="E272" t="str">
        <f>VLOOKUP(A272,scrape.log!D:I,5,FALSE)</f>
        <v>久留米市</v>
      </c>
      <c r="F272">
        <f>VLOOKUP(A272,scrape.log!D:I,6,FALSE)</f>
        <v>402036</v>
      </c>
      <c r="G272" t="str">
        <f>IFERROR(VLOOKUP(G$1&amp;$A272,scrape.log!$A:$G,2,FALSE), "")</f>
        <v/>
      </c>
      <c r="H272" t="str">
        <f>IFERROR(VLOOKUP(H$1&amp;$A272,scrape.log!$A:$G,2,FALSE), "")</f>
        <v/>
      </c>
      <c r="I272" t="b">
        <f>IFERROR(VLOOKUP(I$1&amp;$A272,scrape.log!$A:$G,2,FALSE), "")</f>
        <v>1</v>
      </c>
      <c r="J272" t="str">
        <f>IFERROR(VLOOKUP(J$1&amp;$A272,scrape.log!$A:$G,2,FALSE), "")</f>
        <v/>
      </c>
      <c r="K272" t="str">
        <f>IFERROR(VLOOKUP($A272,scrape.err!$B:$D,3,FALSE), "")</f>
        <v/>
      </c>
      <c r="L272" t="str">
        <f t="shared" si="4"/>
        <v>|福岡県（久留米市）|[Dreams FM](https://www.dreamsfm.co.jp/)|-|-|○|-|</v>
      </c>
    </row>
    <row r="273" spans="1:12">
      <c r="A273" t="s">
        <v>95</v>
      </c>
      <c r="B273" s="2" t="str">
        <f>IFERROR(VLOOKUP(A273,scrape.log!D$159:I$844,2,FALSE),"")</f>
        <v/>
      </c>
      <c r="C273" t="str">
        <f>VLOOKUP(A273,scrape.log!D:I,3,FALSE)</f>
        <v>九州沖縄</v>
      </c>
      <c r="D273" t="str">
        <f>VLOOKUP(A273,scrape.log!D:I,4,FALSE)</f>
        <v>福岡県</v>
      </c>
      <c r="E273" t="str">
        <f>VLOOKUP(A273,scrape.log!D:I,5,FALSE)</f>
        <v>直方市</v>
      </c>
      <c r="F273">
        <f>VLOOKUP(A273,scrape.log!D:I,6,FALSE)</f>
        <v>402044</v>
      </c>
      <c r="G273" t="b">
        <f>IFERROR(VLOOKUP(G$1&amp;$A273,scrape.log!$A:$G,2,FALSE), "")</f>
        <v>1</v>
      </c>
      <c r="H273" t="str">
        <f>IFERROR(VLOOKUP(H$1&amp;$A273,scrape.log!$A:$G,2,FALSE), "")</f>
        <v/>
      </c>
      <c r="I273" t="str">
        <f>IFERROR(VLOOKUP(I$1&amp;$A273,scrape.log!$A:$G,2,FALSE), "")</f>
        <v/>
      </c>
      <c r="J273" t="str">
        <f>IFERROR(VLOOKUP(J$1&amp;$A273,scrape.log!$A:$G,2,FALSE), "")</f>
        <v/>
      </c>
      <c r="K273" t="str">
        <f>IFERROR(VLOOKUP($A273,scrape.err!$B:$D,3,FALSE), "")</f>
        <v/>
      </c>
      <c r="L273" t="str">
        <f t="shared" si="4"/>
        <v>|福岡県（直方市）|チョクラジ|○|-|-|-|</v>
      </c>
    </row>
    <row r="274" spans="1:12">
      <c r="A274" t="s">
        <v>553</v>
      </c>
      <c r="B274" t="str">
        <f>IFERROR(VLOOKUP(A274,scrape.log!D$159:I$844,2,FALSE),"")</f>
        <v>https://www.fmyame.jp/</v>
      </c>
      <c r="C274" t="str">
        <f>VLOOKUP(A274,scrape.log!D:I,3,FALSE)</f>
        <v>九州沖縄</v>
      </c>
      <c r="D274" t="str">
        <f>VLOOKUP(A274,scrape.log!D:I,4,FALSE)</f>
        <v>福岡県</v>
      </c>
      <c r="E274" t="str">
        <f>VLOOKUP(A274,scrape.log!D:I,5,FALSE)</f>
        <v>八女市</v>
      </c>
      <c r="F274">
        <f>VLOOKUP(A274,scrape.log!D:I,6,FALSE)</f>
        <v>402109</v>
      </c>
      <c r="G274" t="str">
        <f>IFERROR(VLOOKUP(G$1&amp;$A274,scrape.log!$A:$G,2,FALSE), "")</f>
        <v/>
      </c>
      <c r="H274" t="str">
        <f>IFERROR(VLOOKUP(H$1&amp;$A274,scrape.log!$A:$G,2,FALSE), "")</f>
        <v/>
      </c>
      <c r="I274" t="b">
        <f>IFERROR(VLOOKUP(I$1&amp;$A274,scrape.log!$A:$G,2,FALSE), "")</f>
        <v>1</v>
      </c>
      <c r="J274" t="str">
        <f>IFERROR(VLOOKUP(J$1&amp;$A274,scrape.log!$A:$G,2,FALSE), "")</f>
        <v/>
      </c>
      <c r="K274" t="str">
        <f>IFERROR(VLOOKUP($A274,scrape.err!$B:$D,3,FALSE), "")</f>
        <v/>
      </c>
      <c r="L274" t="str">
        <f t="shared" si="4"/>
        <v>|福岡県（八女市）|[FM八女](https://www.fmyame.jp/)|-|-|○|-|</v>
      </c>
    </row>
    <row r="275" spans="1:12">
      <c r="A275" t="s">
        <v>220</v>
      </c>
      <c r="B275" t="str">
        <f>IFERROR(VLOOKUP(A275,scrape.log!D$159:I$844,2,FALSE),"")</f>
        <v>http://www.starcornfm.com/</v>
      </c>
      <c r="C275" t="str">
        <f>VLOOKUP(A275,scrape.log!D:I,3,FALSE)</f>
        <v>九州沖縄</v>
      </c>
      <c r="D275" t="str">
        <f>VLOOKUP(A275,scrape.log!D:I,4,FALSE)</f>
        <v>福岡県</v>
      </c>
      <c r="E275" t="str">
        <f>VLOOKUP(A275,scrape.log!D:I,5,FALSE)</f>
        <v>築上町</v>
      </c>
      <c r="F275">
        <f>VLOOKUP(A275,scrape.log!D:I,6,FALSE)</f>
        <v>406473</v>
      </c>
      <c r="G275" t="str">
        <f>IFERROR(VLOOKUP(G$1&amp;$A275,scrape.log!$A:$G,2,FALSE), "")</f>
        <v/>
      </c>
      <c r="H275" t="str">
        <f>IFERROR(VLOOKUP(H$1&amp;$A275,scrape.log!$A:$G,2,FALSE), "")</f>
        <v/>
      </c>
      <c r="I275" t="str">
        <f>IFERROR(VLOOKUP(I$1&amp;$A275,scrape.log!$A:$G,2,FALSE), "")</f>
        <v/>
      </c>
      <c r="J275" t="b">
        <f>IFERROR(VLOOKUP(J$1&amp;$A275,scrape.log!$A:$G,2,FALSE), "")</f>
        <v>1</v>
      </c>
      <c r="K275" t="str">
        <f>IFERROR(VLOOKUP($A275,scrape.err!$B:$D,3,FALSE), "")</f>
        <v/>
      </c>
      <c r="L275" t="str">
        <f t="shared" si="4"/>
        <v>|福岡県（築上町）|[スターコーンFM](http://www.starcornfm.com/)|-|-|-|○|</v>
      </c>
    </row>
    <row r="276" spans="1:12">
      <c r="A276" t="s">
        <v>284</v>
      </c>
      <c r="B276" s="2" t="str">
        <f>IFERROR(VLOOKUP(A276,scrape.log!D$159:I$844,2,FALSE),"")</f>
        <v/>
      </c>
      <c r="C276" t="str">
        <f>VLOOKUP(A276,scrape.log!D:I,3,FALSE)</f>
        <v>九州沖縄</v>
      </c>
      <c r="D276" t="str">
        <f>VLOOKUP(A276,scrape.log!D:I,4,FALSE)</f>
        <v>佐賀県</v>
      </c>
      <c r="E276" t="str">
        <f>VLOOKUP(A276,scrape.log!D:I,5,FALSE)</f>
        <v>佐賀市</v>
      </c>
      <c r="F276">
        <f>VLOOKUP(A276,scrape.log!D:I,6,FALSE)</f>
        <v>412015</v>
      </c>
      <c r="G276" t="str">
        <f>IFERROR(VLOOKUP(G$1&amp;$A276,scrape.log!$A:$G,2,FALSE), "")</f>
        <v/>
      </c>
      <c r="H276" t="b">
        <f>IFERROR(VLOOKUP(H$1&amp;$A276,scrape.log!$A:$G,2,FALSE), "")</f>
        <v>1</v>
      </c>
      <c r="I276" t="str">
        <f>IFERROR(VLOOKUP(I$1&amp;$A276,scrape.log!$A:$G,2,FALSE), "")</f>
        <v/>
      </c>
      <c r="J276" t="str">
        <f>IFERROR(VLOOKUP(J$1&amp;$A276,scrape.log!$A:$G,2,FALSE), "")</f>
        <v/>
      </c>
      <c r="K276" t="str">
        <f>IFERROR(VLOOKUP($A276,scrape.err!$B:$D,3,FALSE), "")</f>
        <v/>
      </c>
      <c r="L276" t="str">
        <f t="shared" si="4"/>
        <v>|佐賀県（佐賀市）|えびすFM|-|○|-|-|</v>
      </c>
    </row>
    <row r="277" spans="1:12">
      <c r="A277" t="s">
        <v>555</v>
      </c>
      <c r="B277" t="str">
        <f>IFERROR(VLOOKUP(A277,scrape.log!D$159:I$844,2,FALSE),"")</f>
        <v>http://www.fmkaratsu.com/</v>
      </c>
      <c r="C277" t="str">
        <f>VLOOKUP(A277,scrape.log!D:I,3,FALSE)</f>
        <v>九州沖縄</v>
      </c>
      <c r="D277" t="str">
        <f>VLOOKUP(A277,scrape.log!D:I,4,FALSE)</f>
        <v>佐賀県</v>
      </c>
      <c r="E277" t="str">
        <f>VLOOKUP(A277,scrape.log!D:I,5,FALSE)</f>
        <v>唐津市</v>
      </c>
      <c r="F277">
        <f>VLOOKUP(A277,scrape.log!D:I,6,FALSE)</f>
        <v>412023</v>
      </c>
      <c r="G277" t="str">
        <f>IFERROR(VLOOKUP(G$1&amp;$A277,scrape.log!$A:$G,2,FALSE), "")</f>
        <v/>
      </c>
      <c r="H277" t="str">
        <f>IFERROR(VLOOKUP(H$1&amp;$A277,scrape.log!$A:$G,2,FALSE), "")</f>
        <v/>
      </c>
      <c r="I277" t="b">
        <f>IFERROR(VLOOKUP(I$1&amp;$A277,scrape.log!$A:$G,2,FALSE), "")</f>
        <v>1</v>
      </c>
      <c r="J277" t="str">
        <f>IFERROR(VLOOKUP(J$1&amp;$A277,scrape.log!$A:$G,2,FALSE), "")</f>
        <v/>
      </c>
      <c r="K277" t="str">
        <f>IFERROR(VLOOKUP($A277,scrape.err!$B:$D,3,FALSE), "")</f>
        <v/>
      </c>
      <c r="L277" t="str">
        <f t="shared" si="4"/>
        <v>|佐賀県（唐津市）|[FMからつ](http://www.fmkaratsu.com/)|-|-|○|-|</v>
      </c>
    </row>
    <row r="278" spans="1:12">
      <c r="A278" t="s">
        <v>290</v>
      </c>
      <c r="B278" s="2" t="str">
        <f>IFERROR(VLOOKUP(A278,scrape.log!D$159:I$844,2,FALSE),"")</f>
        <v/>
      </c>
      <c r="C278" t="str">
        <f>VLOOKUP(A278,scrape.log!D:I,3,FALSE)</f>
        <v>九州沖縄</v>
      </c>
      <c r="D278" t="str">
        <f>VLOOKUP(A278,scrape.log!D:I,4,FALSE)</f>
        <v>長崎県</v>
      </c>
      <c r="E278" t="str">
        <f>VLOOKUP(A278,scrape.log!D:I,5,FALSE)</f>
        <v>佐世保市</v>
      </c>
      <c r="F278">
        <f>VLOOKUP(A278,scrape.log!D:I,6,FALSE)</f>
        <v>422029</v>
      </c>
      <c r="G278" t="str">
        <f>IFERROR(VLOOKUP(G$1&amp;$A278,scrape.log!$A:$G,2,FALSE), "")</f>
        <v/>
      </c>
      <c r="H278" t="b">
        <f>IFERROR(VLOOKUP(H$1&amp;$A278,scrape.log!$A:$G,2,FALSE), "")</f>
        <v>1</v>
      </c>
      <c r="I278" t="str">
        <f>IFERROR(VLOOKUP(I$1&amp;$A278,scrape.log!$A:$G,2,FALSE), "")</f>
        <v/>
      </c>
      <c r="J278" t="str">
        <f>IFERROR(VLOOKUP(J$1&amp;$A278,scrape.log!$A:$G,2,FALSE), "")</f>
        <v/>
      </c>
      <c r="K278" t="str">
        <f>IFERROR(VLOOKUP($A278,scrape.err!$B:$D,3,FALSE), "")</f>
        <v/>
      </c>
      <c r="L278" t="str">
        <f t="shared" si="4"/>
        <v>|長崎県（佐世保市）|FMさせぼ|-|○|-|-|</v>
      </c>
    </row>
    <row r="279" spans="1:12">
      <c r="A279" t="s">
        <v>217</v>
      </c>
      <c r="B279" t="str">
        <f>IFERROR(VLOOKUP(A279,scrape.log!D$159:I$844,2,FALSE),"")</f>
        <v>http://www.shimabara.fm/</v>
      </c>
      <c r="C279" t="str">
        <f>VLOOKUP(A279,scrape.log!D:I,3,FALSE)</f>
        <v>九州沖縄</v>
      </c>
      <c r="D279" t="str">
        <f>VLOOKUP(A279,scrape.log!D:I,4,FALSE)</f>
        <v>長崎県</v>
      </c>
      <c r="E279" t="str">
        <f>VLOOKUP(A279,scrape.log!D:I,5,FALSE)</f>
        <v>島原市</v>
      </c>
      <c r="F279">
        <f>VLOOKUP(A279,scrape.log!D:I,6,FALSE)</f>
        <v>422037</v>
      </c>
      <c r="G279" t="str">
        <f>IFERROR(VLOOKUP(G$1&amp;$A279,scrape.log!$A:$G,2,FALSE), "")</f>
        <v/>
      </c>
      <c r="H279" t="b">
        <f>IFERROR(VLOOKUP(H$1&amp;$A279,scrape.log!$A:$G,2,FALSE), "")</f>
        <v>1</v>
      </c>
      <c r="I279" t="str">
        <f>IFERROR(VLOOKUP(I$1&amp;$A279,scrape.log!$A:$G,2,FALSE), "")</f>
        <v/>
      </c>
      <c r="J279" t="b">
        <f>IFERROR(VLOOKUP(J$1&amp;$A279,scrape.log!$A:$G,2,FALSE), "")</f>
        <v>0</v>
      </c>
      <c r="K279" t="str">
        <f>IFERROR(VLOOKUP($A279,scrape.err!$B:$D,3,FALSE), "")</f>
        <v/>
      </c>
      <c r="L279" t="str">
        <f t="shared" si="4"/>
        <v>|長崎県（島原市）|[FMしまばら](http://www.shimabara.fm/)|-|○|-|○|</v>
      </c>
    </row>
    <row r="280" spans="1:12">
      <c r="A280" t="s">
        <v>291</v>
      </c>
      <c r="B280" s="2" t="str">
        <f>IFERROR(VLOOKUP(A280,scrape.log!D$159:I$844,2,FALSE),"")</f>
        <v/>
      </c>
      <c r="C280" t="str">
        <f>VLOOKUP(A280,scrape.log!D:I,3,FALSE)</f>
        <v>九州沖縄</v>
      </c>
      <c r="D280" t="str">
        <f>VLOOKUP(A280,scrape.log!D:I,4,FALSE)</f>
        <v>長崎県</v>
      </c>
      <c r="E280" t="str">
        <f>VLOOKUP(A280,scrape.log!D:I,5,FALSE)</f>
        <v>諫早市</v>
      </c>
      <c r="F280">
        <f>VLOOKUP(A280,scrape.log!D:I,6,FALSE)</f>
        <v>422045</v>
      </c>
      <c r="G280" t="str">
        <f>IFERROR(VLOOKUP(G$1&amp;$A280,scrape.log!$A:$G,2,FALSE), "")</f>
        <v/>
      </c>
      <c r="H280" t="b">
        <f>IFERROR(VLOOKUP(H$1&amp;$A280,scrape.log!$A:$G,2,FALSE), "")</f>
        <v>1</v>
      </c>
      <c r="I280" t="str">
        <f>IFERROR(VLOOKUP(I$1&amp;$A280,scrape.log!$A:$G,2,FALSE), "")</f>
        <v/>
      </c>
      <c r="J280" t="str">
        <f>IFERROR(VLOOKUP(J$1&amp;$A280,scrape.log!$A:$G,2,FALSE), "")</f>
        <v/>
      </c>
      <c r="K280" t="str">
        <f>IFERROR(VLOOKUP($A280,scrape.err!$B:$D,3,FALSE), "")</f>
        <v/>
      </c>
      <c r="L280" t="str">
        <f t="shared" si="4"/>
        <v>|長崎県（諫早市）|エフエム諫早|-|○|-|-|</v>
      </c>
    </row>
    <row r="281" spans="1:12">
      <c r="A281" t="s">
        <v>292</v>
      </c>
      <c r="B281" s="2" t="str">
        <f>IFERROR(VLOOKUP(A281,scrape.log!D$159:I$844,2,FALSE),"")</f>
        <v/>
      </c>
      <c r="C281" t="str">
        <f>VLOOKUP(A281,scrape.log!D:I,3,FALSE)</f>
        <v>九州沖縄</v>
      </c>
      <c r="D281" t="str">
        <f>VLOOKUP(A281,scrape.log!D:I,4,FALSE)</f>
        <v>長崎県</v>
      </c>
      <c r="E281" t="str">
        <f>VLOOKUP(A281,scrape.log!D:I,5,FALSE)</f>
        <v>南島原市</v>
      </c>
      <c r="F281">
        <f>VLOOKUP(A281,scrape.log!D:I,6,FALSE)</f>
        <v>422142</v>
      </c>
      <c r="G281" t="str">
        <f>IFERROR(VLOOKUP(G$1&amp;$A281,scrape.log!$A:$G,2,FALSE), "")</f>
        <v/>
      </c>
      <c r="H281" t="b">
        <f>IFERROR(VLOOKUP(H$1&amp;$A281,scrape.log!$A:$G,2,FALSE), "")</f>
        <v>1</v>
      </c>
      <c r="I281" t="str">
        <f>IFERROR(VLOOKUP(I$1&amp;$A281,scrape.log!$A:$G,2,FALSE), "")</f>
        <v/>
      </c>
      <c r="J281" t="str">
        <f>IFERROR(VLOOKUP(J$1&amp;$A281,scrape.log!$A:$G,2,FALSE), "")</f>
        <v/>
      </c>
      <c r="K281" t="str">
        <f>IFERROR(VLOOKUP($A281,scrape.err!$B:$D,3,FALSE), "")</f>
        <v/>
      </c>
      <c r="L281" t="str">
        <f t="shared" si="4"/>
        <v>|長崎県（南島原市）|FMひまわり|-|○|-|-|</v>
      </c>
    </row>
    <row r="282" spans="1:12">
      <c r="A282" t="s">
        <v>559</v>
      </c>
      <c r="B282" t="str">
        <f>IFERROR(VLOOKUP(A282,scrape.log!D$159:I$844,2,FALSE),"")</f>
        <v>http://fm791.jp/</v>
      </c>
      <c r="C282" t="str">
        <f>VLOOKUP(A282,scrape.log!D:I,3,FALSE)</f>
        <v>九州沖縄</v>
      </c>
      <c r="D282" t="str">
        <f>VLOOKUP(A282,scrape.log!D:I,4,FALSE)</f>
        <v>熊本県</v>
      </c>
      <c r="E282" t="str">
        <f>VLOOKUP(A282,scrape.log!D:I,5,FALSE)</f>
        <v>熊本市</v>
      </c>
      <c r="F282">
        <f>VLOOKUP(A282,scrape.log!D:I,6,FALSE)</f>
        <v>431001</v>
      </c>
      <c r="G282" t="str">
        <f>IFERROR(VLOOKUP(G$1&amp;$A282,scrape.log!$A:$G,2,FALSE), "")</f>
        <v/>
      </c>
      <c r="H282" t="str">
        <f>IFERROR(VLOOKUP(H$1&amp;$A282,scrape.log!$A:$G,2,FALSE), "")</f>
        <v/>
      </c>
      <c r="I282" t="b">
        <f>IFERROR(VLOOKUP(I$1&amp;$A282,scrape.log!$A:$G,2,FALSE), "")</f>
        <v>1</v>
      </c>
      <c r="J282" t="str">
        <f>IFERROR(VLOOKUP(J$1&amp;$A282,scrape.log!$A:$G,2,FALSE), "")</f>
        <v/>
      </c>
      <c r="K282" t="str">
        <f>IFERROR(VLOOKUP($A282,scrape.err!$B:$D,3,FALSE), "")</f>
        <v/>
      </c>
      <c r="L282" t="str">
        <f t="shared" si="4"/>
        <v>|熊本県（熊本市）|[FM791](http://fm791.jp/)|-|-|○|-|</v>
      </c>
    </row>
    <row r="283" spans="1:12">
      <c r="A283" t="s">
        <v>557</v>
      </c>
      <c r="B283" t="str">
        <f>IFERROR(VLOOKUP(A283,scrape.log!D$159:I$844,2,FALSE),"")</f>
        <v>http://www.kappafm.com/</v>
      </c>
      <c r="C283" t="str">
        <f>VLOOKUP(A283,scrape.log!D:I,3,FALSE)</f>
        <v>九州沖縄</v>
      </c>
      <c r="D283" t="str">
        <f>VLOOKUP(A283,scrape.log!D:I,4,FALSE)</f>
        <v>熊本県</v>
      </c>
      <c r="E283" t="str">
        <f>VLOOKUP(A283,scrape.log!D:I,5,FALSE)</f>
        <v>八代市</v>
      </c>
      <c r="F283">
        <f>VLOOKUP(A283,scrape.log!D:I,6,FALSE)</f>
        <v>432024</v>
      </c>
      <c r="G283" t="str">
        <f>IFERROR(VLOOKUP(G$1&amp;$A283,scrape.log!$A:$G,2,FALSE), "")</f>
        <v/>
      </c>
      <c r="H283" t="str">
        <f>IFERROR(VLOOKUP(H$1&amp;$A283,scrape.log!$A:$G,2,FALSE), "")</f>
        <v/>
      </c>
      <c r="I283" t="b">
        <f>IFERROR(VLOOKUP(I$1&amp;$A283,scrape.log!$A:$G,2,FALSE), "")</f>
        <v>1</v>
      </c>
      <c r="J283" t="str">
        <f>IFERROR(VLOOKUP(J$1&amp;$A283,scrape.log!$A:$G,2,FALSE), "")</f>
        <v/>
      </c>
      <c r="K283" t="str">
        <f>IFERROR(VLOOKUP($A283,scrape.err!$B:$D,3,FALSE), "")</f>
        <v/>
      </c>
      <c r="L283" t="str">
        <f t="shared" si="4"/>
        <v>|熊本県（八代市）|[Kappa FM](http://www.kappafm.com/)|-|-|○|-|</v>
      </c>
    </row>
    <row r="284" spans="1:12">
      <c r="A284" t="s">
        <v>289</v>
      </c>
      <c r="B284" s="2" t="str">
        <f>IFERROR(VLOOKUP(A284,scrape.log!D$159:I$844,2,FALSE),"")</f>
        <v/>
      </c>
      <c r="C284" t="str">
        <f>VLOOKUP(A284,scrape.log!D:I,3,FALSE)</f>
        <v>九州沖縄</v>
      </c>
      <c r="D284" t="str">
        <f>VLOOKUP(A284,scrape.log!D:I,4,FALSE)</f>
        <v>熊本県</v>
      </c>
      <c r="E284" t="str">
        <f>VLOOKUP(A284,scrape.log!D:I,5,FALSE)</f>
        <v>天草市</v>
      </c>
      <c r="F284">
        <f>VLOOKUP(A284,scrape.log!D:I,6,FALSE)</f>
        <v>432156</v>
      </c>
      <c r="G284" t="str">
        <f>IFERROR(VLOOKUP(G$1&amp;$A284,scrape.log!$A:$G,2,FALSE), "")</f>
        <v/>
      </c>
      <c r="H284" t="b">
        <f>IFERROR(VLOOKUP(H$1&amp;$A284,scrape.log!$A:$G,2,FALSE), "")</f>
        <v>1</v>
      </c>
      <c r="I284" t="str">
        <f>IFERROR(VLOOKUP(I$1&amp;$A284,scrape.log!$A:$G,2,FALSE), "")</f>
        <v/>
      </c>
      <c r="J284" t="str">
        <f>IFERROR(VLOOKUP(J$1&amp;$A284,scrape.log!$A:$G,2,FALSE), "")</f>
        <v/>
      </c>
      <c r="K284" t="str">
        <f>IFERROR(VLOOKUP($A284,scrape.err!$B:$D,3,FALSE), "")</f>
        <v/>
      </c>
      <c r="L284" t="str">
        <f t="shared" si="4"/>
        <v>|熊本県（天草市）|みつばちラジオ|-|○|-|-|</v>
      </c>
    </row>
    <row r="285" spans="1:12">
      <c r="A285" t="s">
        <v>288</v>
      </c>
      <c r="B285" s="2" t="str">
        <f>IFERROR(VLOOKUP(A285,scrape.log!D$159:I$844,2,FALSE),"")</f>
        <v/>
      </c>
      <c r="C285" t="str">
        <f>VLOOKUP(A285,scrape.log!D:I,3,FALSE)</f>
        <v>九州沖縄</v>
      </c>
      <c r="D285" t="str">
        <f>VLOOKUP(A285,scrape.log!D:I,4,FALSE)</f>
        <v>熊本県</v>
      </c>
      <c r="E285" t="str">
        <f>VLOOKUP(A285,scrape.log!D:I,5,FALSE)</f>
        <v>御船町</v>
      </c>
      <c r="F285">
        <f>VLOOKUP(A285,scrape.log!D:I,6,FALSE)</f>
        <v>434418</v>
      </c>
      <c r="G285" t="str">
        <f>IFERROR(VLOOKUP(G$1&amp;$A285,scrape.log!$A:$G,2,FALSE), "")</f>
        <v/>
      </c>
      <c r="H285" t="b">
        <f>IFERROR(VLOOKUP(H$1&amp;$A285,scrape.log!$A:$G,2,FALSE), "")</f>
        <v>1</v>
      </c>
      <c r="I285" t="str">
        <f>IFERROR(VLOOKUP(I$1&amp;$A285,scrape.log!$A:$G,2,FALSE), "")</f>
        <v/>
      </c>
      <c r="J285" t="str">
        <f>IFERROR(VLOOKUP(J$1&amp;$A285,scrape.log!$A:$G,2,FALSE), "")</f>
        <v/>
      </c>
      <c r="K285" t="str">
        <f>IFERROR(VLOOKUP($A285,scrape.err!$B:$D,3,FALSE), "")</f>
        <v/>
      </c>
      <c r="L285" t="str">
        <f t="shared" si="4"/>
        <v>|熊本県（御船町）|御船災害FM|-|○|-|-|</v>
      </c>
    </row>
    <row r="286" spans="1:12">
      <c r="A286" t="s">
        <v>286</v>
      </c>
      <c r="B286" s="2" t="str">
        <f>IFERROR(VLOOKUP(A286,scrape.log!D$159:I$844,2,FALSE),"")</f>
        <v/>
      </c>
      <c r="C286" t="str">
        <f>VLOOKUP(A286,scrape.log!D:I,3,FALSE)</f>
        <v>九州沖縄</v>
      </c>
      <c r="D286" t="str">
        <f>VLOOKUP(A286,scrape.log!D:I,4,FALSE)</f>
        <v>熊本県</v>
      </c>
      <c r="E286" t="str">
        <f>VLOOKUP(A286,scrape.log!D:I,5,FALSE)</f>
        <v>益城町</v>
      </c>
      <c r="F286">
        <f>VLOOKUP(A286,scrape.log!D:I,6,FALSE)</f>
        <v>434434</v>
      </c>
      <c r="G286" t="str">
        <f>IFERROR(VLOOKUP(G$1&amp;$A286,scrape.log!$A:$G,2,FALSE), "")</f>
        <v/>
      </c>
      <c r="H286" t="b">
        <f>IFERROR(VLOOKUP(H$1&amp;$A286,scrape.log!$A:$G,2,FALSE), "")</f>
        <v>1</v>
      </c>
      <c r="I286" t="str">
        <f>IFERROR(VLOOKUP(I$1&amp;$A286,scrape.log!$A:$G,2,FALSE), "")</f>
        <v/>
      </c>
      <c r="J286" t="str">
        <f>IFERROR(VLOOKUP(J$1&amp;$A286,scrape.log!$A:$G,2,FALSE), "")</f>
        <v/>
      </c>
      <c r="K286" t="str">
        <f>IFERROR(VLOOKUP($A286,scrape.err!$B:$D,3,FALSE), "")</f>
        <v/>
      </c>
      <c r="L286" t="str">
        <f t="shared" si="4"/>
        <v>|熊本県（益城町）|益城さいがいFM|-|○|-|-|</v>
      </c>
    </row>
    <row r="287" spans="1:12">
      <c r="A287" t="s">
        <v>561</v>
      </c>
      <c r="B287" t="str">
        <f>IFERROR(VLOOKUP(A287,scrape.log!D$159:I$844,2,FALSE),"")</f>
        <v>http://874.fm/</v>
      </c>
      <c r="C287" t="str">
        <f>VLOOKUP(A287,scrape.log!D:I,3,FALSE)</f>
        <v>九州沖縄</v>
      </c>
      <c r="D287" t="str">
        <f>VLOOKUP(A287,scrape.log!D:I,4,FALSE)</f>
        <v>大分県</v>
      </c>
      <c r="E287" t="str">
        <f>VLOOKUP(A287,scrape.log!D:I,5,FALSE)</f>
        <v>n/a</v>
      </c>
      <c r="F287">
        <f>VLOOKUP(A287,scrape.log!D:I,6,FALSE)</f>
        <v>440001</v>
      </c>
      <c r="G287" t="str">
        <f>IFERROR(VLOOKUP(G$1&amp;$A287,scrape.log!$A:$G,2,FALSE), "")</f>
        <v/>
      </c>
      <c r="H287" t="str">
        <f>IFERROR(VLOOKUP(H$1&amp;$A287,scrape.log!$A:$G,2,FALSE), "")</f>
        <v/>
      </c>
      <c r="I287" t="b">
        <f>IFERROR(VLOOKUP(I$1&amp;$A287,scrape.log!$A:$G,2,FALSE), "")</f>
        <v>1</v>
      </c>
      <c r="J287" t="str">
        <f>IFERROR(VLOOKUP(J$1&amp;$A287,scrape.log!$A:$G,2,FALSE), "")</f>
        <v/>
      </c>
      <c r="K287" t="str">
        <f>IFERROR(VLOOKUP($A287,scrape.err!$B:$D,3,FALSE), "")</f>
        <v/>
      </c>
      <c r="L287" t="str">
        <f t="shared" si="4"/>
        <v>|大分県|[ゆふいんラヂオ局](http://874.fm/)|-|-|○|-|</v>
      </c>
    </row>
    <row r="288" spans="1:12">
      <c r="A288" t="s">
        <v>564</v>
      </c>
      <c r="B288" t="str">
        <f>IFERROR(VLOOKUP(A288,scrape.log!D$159:I$844,2,FALSE),"")</f>
        <v>https://789.fm/</v>
      </c>
      <c r="C288" t="str">
        <f>VLOOKUP(A288,scrape.log!D:I,3,FALSE)</f>
        <v>九州沖縄</v>
      </c>
      <c r="D288" t="str">
        <f>VLOOKUP(A288,scrape.log!D:I,4,FALSE)</f>
        <v>大分県</v>
      </c>
      <c r="E288" t="str">
        <f>VLOOKUP(A288,scrape.log!D:I,5,FALSE)</f>
        <v>中津市</v>
      </c>
      <c r="F288">
        <f>VLOOKUP(A288,scrape.log!D:I,6,FALSE)</f>
        <v>442038</v>
      </c>
      <c r="G288" t="str">
        <f>IFERROR(VLOOKUP(G$1&amp;$A288,scrape.log!$A:$G,2,FALSE), "")</f>
        <v/>
      </c>
      <c r="H288" t="str">
        <f>IFERROR(VLOOKUP(H$1&amp;$A288,scrape.log!$A:$G,2,FALSE), "")</f>
        <v/>
      </c>
      <c r="I288" t="b">
        <f>IFERROR(VLOOKUP(I$1&amp;$A288,scrape.log!$A:$G,2,FALSE), "")</f>
        <v>1</v>
      </c>
      <c r="J288" t="str">
        <f>IFERROR(VLOOKUP(J$1&amp;$A288,scrape.log!$A:$G,2,FALSE), "")</f>
        <v/>
      </c>
      <c r="K288" t="str">
        <f>IFERROR(VLOOKUP($A288,scrape.err!$B:$D,3,FALSE), "")</f>
        <v/>
      </c>
      <c r="L288" t="str">
        <f t="shared" si="4"/>
        <v>|大分県（中津市）|[NOASFM](https://789.fm/)|-|-|○|-|</v>
      </c>
    </row>
    <row r="289" spans="1:12">
      <c r="A289" t="s">
        <v>294</v>
      </c>
      <c r="B289" s="2" t="str">
        <f>IFERROR(VLOOKUP(A289,scrape.log!D$159:I$844,2,FALSE),"")</f>
        <v/>
      </c>
      <c r="C289" t="str">
        <f>VLOOKUP(A289,scrape.log!D:I,3,FALSE)</f>
        <v>九州沖縄</v>
      </c>
      <c r="D289" t="str">
        <f>VLOOKUP(A289,scrape.log!D:I,4,FALSE)</f>
        <v>宮崎県</v>
      </c>
      <c r="E289" t="str">
        <f>VLOOKUP(A289,scrape.log!D:I,5,FALSE)</f>
        <v>宮崎市</v>
      </c>
      <c r="F289">
        <f>VLOOKUP(A289,scrape.log!D:I,6,FALSE)</f>
        <v>452017</v>
      </c>
      <c r="G289" t="str">
        <f>IFERROR(VLOOKUP(G$1&amp;$A289,scrape.log!$A:$G,2,FALSE), "")</f>
        <v/>
      </c>
      <c r="H289" t="b">
        <f>IFERROR(VLOOKUP(H$1&amp;$A289,scrape.log!$A:$G,2,FALSE), "")</f>
        <v>1</v>
      </c>
      <c r="I289" t="str">
        <f>IFERROR(VLOOKUP(I$1&amp;$A289,scrape.log!$A:$G,2,FALSE), "")</f>
        <v/>
      </c>
      <c r="J289" t="str">
        <f>IFERROR(VLOOKUP(J$1&amp;$A289,scrape.log!$A:$G,2,FALSE), "")</f>
        <v/>
      </c>
      <c r="K289" t="str">
        <f>IFERROR(VLOOKUP($A289,scrape.err!$B:$D,3,FALSE), "")</f>
        <v/>
      </c>
      <c r="L289" t="str">
        <f t="shared" si="4"/>
        <v>|宮崎県（宮崎市）|サンシャインFM|-|○|-|-|</v>
      </c>
    </row>
    <row r="290" spans="1:12">
      <c r="A290" t="s">
        <v>295</v>
      </c>
      <c r="B290" s="2" t="str">
        <f>IFERROR(VLOOKUP(A290,scrape.log!D$159:I$844,2,FALSE),"")</f>
        <v/>
      </c>
      <c r="C290" t="str">
        <f>VLOOKUP(A290,scrape.log!D:I,3,FALSE)</f>
        <v>九州沖縄</v>
      </c>
      <c r="D290" t="str">
        <f>VLOOKUP(A290,scrape.log!D:I,4,FALSE)</f>
        <v>宮崎県</v>
      </c>
      <c r="E290" t="str">
        <f>VLOOKUP(A290,scrape.log!D:I,5,FALSE)</f>
        <v>都城市</v>
      </c>
      <c r="F290">
        <f>VLOOKUP(A290,scrape.log!D:I,6,FALSE)</f>
        <v>452025</v>
      </c>
      <c r="G290" t="str">
        <f>IFERROR(VLOOKUP(G$1&amp;$A290,scrape.log!$A:$G,2,FALSE), "")</f>
        <v/>
      </c>
      <c r="H290" t="b">
        <f>IFERROR(VLOOKUP(H$1&amp;$A290,scrape.log!$A:$G,2,FALSE), "")</f>
        <v>1</v>
      </c>
      <c r="I290" t="str">
        <f>IFERROR(VLOOKUP(I$1&amp;$A290,scrape.log!$A:$G,2,FALSE), "")</f>
        <v/>
      </c>
      <c r="J290" t="str">
        <f>IFERROR(VLOOKUP(J$1&amp;$A290,scrape.log!$A:$G,2,FALSE), "")</f>
        <v/>
      </c>
      <c r="K290" t="str">
        <f>IFERROR(VLOOKUP($A290,scrape.err!$B:$D,3,FALSE), "")</f>
        <v/>
      </c>
      <c r="L290" t="str">
        <f t="shared" si="4"/>
        <v>|宮崎県（都城市）|シティエフエム都城|-|○|-|-|</v>
      </c>
    </row>
    <row r="291" spans="1:12">
      <c r="A291" t="s">
        <v>96</v>
      </c>
      <c r="B291" t="str">
        <f>IFERROR(VLOOKUP(A291,scrape.log!D$159:I$844,2,FALSE),"")</f>
        <v>http://fmnobeoka.jp/</v>
      </c>
      <c r="C291" t="str">
        <f>VLOOKUP(A291,scrape.log!D:I,3,FALSE)</f>
        <v>九州沖縄</v>
      </c>
      <c r="D291" t="str">
        <f>VLOOKUP(A291,scrape.log!D:I,4,FALSE)</f>
        <v>宮崎県</v>
      </c>
      <c r="E291" t="str">
        <f>VLOOKUP(A291,scrape.log!D:I,5,FALSE)</f>
        <v>延岡市</v>
      </c>
      <c r="F291">
        <f>VLOOKUP(A291,scrape.log!D:I,6,FALSE)</f>
        <v>452033</v>
      </c>
      <c r="G291" t="b">
        <f>IFERROR(VLOOKUP(G$1&amp;$A291,scrape.log!$A:$G,2,FALSE), "")</f>
        <v>1</v>
      </c>
      <c r="H291" t="str">
        <f>IFERROR(VLOOKUP(H$1&amp;$A291,scrape.log!$A:$G,2,FALSE), "")</f>
        <v/>
      </c>
      <c r="I291" t="str">
        <f>IFERROR(VLOOKUP(I$1&amp;$A291,scrape.log!$A:$G,2,FALSE), "")</f>
        <v/>
      </c>
      <c r="J291" t="b">
        <f>IFERROR(VLOOKUP(J$1&amp;$A291,scrape.log!$A:$G,2,FALSE), "")</f>
        <v>0</v>
      </c>
      <c r="K291" t="str">
        <f>IFERROR(VLOOKUP($A291,scrape.err!$B:$D,3,FALSE), "")</f>
        <v/>
      </c>
      <c r="L291" t="str">
        <f t="shared" si="4"/>
        <v>|宮崎県（延岡市）|[FMのべおか](http://fmnobeoka.jp/)|○|-|-|○|</v>
      </c>
    </row>
    <row r="292" spans="1:12">
      <c r="A292" t="s">
        <v>293</v>
      </c>
      <c r="B292" s="2" t="str">
        <f>IFERROR(VLOOKUP(A292,scrape.log!D$159:I$844,2,FALSE),"")</f>
        <v/>
      </c>
      <c r="C292" t="str">
        <f>VLOOKUP(A292,scrape.log!D:I,3,FALSE)</f>
        <v>九州沖縄</v>
      </c>
      <c r="D292" t="str">
        <f>VLOOKUP(A292,scrape.log!D:I,4,FALSE)</f>
        <v>宮崎県</v>
      </c>
      <c r="E292" t="str">
        <f>VLOOKUP(A292,scrape.log!D:I,5,FALSE)</f>
        <v>日向市</v>
      </c>
      <c r="F292">
        <f>VLOOKUP(A292,scrape.log!D:I,6,FALSE)</f>
        <v>452068</v>
      </c>
      <c r="G292" t="str">
        <f>IFERROR(VLOOKUP(G$1&amp;$A292,scrape.log!$A:$G,2,FALSE), "")</f>
        <v/>
      </c>
      <c r="H292" t="b">
        <f>IFERROR(VLOOKUP(H$1&amp;$A292,scrape.log!$A:$G,2,FALSE), "")</f>
        <v>1</v>
      </c>
      <c r="I292" t="str">
        <f>IFERROR(VLOOKUP(I$1&amp;$A292,scrape.log!$A:$G,2,FALSE), "")</f>
        <v/>
      </c>
      <c r="J292" t="str">
        <f>IFERROR(VLOOKUP(J$1&amp;$A292,scrape.log!$A:$G,2,FALSE), "")</f>
        <v/>
      </c>
      <c r="K292" t="str">
        <f>IFERROR(VLOOKUP($A292,scrape.err!$B:$D,3,FALSE), "")</f>
        <v/>
      </c>
      <c r="L292" t="str">
        <f t="shared" si="4"/>
        <v>|宮崎県（日向市）|FMひゅうが|-|○|-|-|</v>
      </c>
    </row>
    <row r="293" spans="1:12">
      <c r="A293" t="s">
        <v>212</v>
      </c>
      <c r="B293" t="str">
        <f>IFERROR(VLOOKUP(A293,scrape.log!D$159:I$844,2,FALSE),"")</f>
        <v>http://fm786.jp/</v>
      </c>
      <c r="C293" t="str">
        <f>VLOOKUP(A293,scrape.log!D:I,3,FALSE)</f>
        <v>九州沖縄</v>
      </c>
      <c r="D293" t="str">
        <f>VLOOKUP(A293,scrape.log!D:I,4,FALSE)</f>
        <v>鹿児島県</v>
      </c>
      <c r="E293" t="str">
        <f>VLOOKUP(A293,scrape.log!D:I,5,FALSE)</f>
        <v>鹿児島市</v>
      </c>
      <c r="F293">
        <f>VLOOKUP(A293,scrape.log!D:I,6,FALSE)</f>
        <v>462012</v>
      </c>
      <c r="G293" t="str">
        <f>IFERROR(VLOOKUP(G$1&amp;$A293,scrape.log!$A:$G,2,FALSE), "")</f>
        <v/>
      </c>
      <c r="H293" t="b">
        <f>IFERROR(VLOOKUP(H$1&amp;$A293,scrape.log!$A:$G,2,FALSE), "")</f>
        <v>1</v>
      </c>
      <c r="I293" t="str">
        <f>IFERROR(VLOOKUP(I$1&amp;$A293,scrape.log!$A:$G,2,FALSE), "")</f>
        <v/>
      </c>
      <c r="J293" t="b">
        <f>IFERROR(VLOOKUP(J$1&amp;$A293,scrape.log!$A:$G,2,FALSE), "")</f>
        <v>0</v>
      </c>
      <c r="K293" t="str">
        <f>IFERROR(VLOOKUP($A293,scrape.err!$B:$D,3,FALSE), "")</f>
        <v/>
      </c>
      <c r="L293" t="str">
        <f t="shared" si="4"/>
        <v>|鹿児島県（鹿児島市）|[FMぎんが](http://fm786.jp/)|-|○|-|○|</v>
      </c>
    </row>
    <row r="294" spans="1:12">
      <c r="A294" t="s">
        <v>298</v>
      </c>
      <c r="B294" s="2" t="str">
        <f>IFERROR(VLOOKUP(A294,scrape.log!D$159:I$844,2,FALSE),"")</f>
        <v/>
      </c>
      <c r="C294" t="str">
        <f>VLOOKUP(A294,scrape.log!D:I,3,FALSE)</f>
        <v>九州沖縄</v>
      </c>
      <c r="D294" t="str">
        <f>VLOOKUP(A294,scrape.log!D:I,4,FALSE)</f>
        <v>鹿児島県</v>
      </c>
      <c r="E294" t="str">
        <f>VLOOKUP(A294,scrape.log!D:I,5,FALSE)</f>
        <v>鹿児島市</v>
      </c>
      <c r="F294">
        <f>VLOOKUP(A294,scrape.log!D:I,6,FALSE)</f>
        <v>462012</v>
      </c>
      <c r="G294" t="str">
        <f>IFERROR(VLOOKUP(G$1&amp;$A294,scrape.log!$A:$G,2,FALSE), "")</f>
        <v/>
      </c>
      <c r="H294" t="b">
        <f>IFERROR(VLOOKUP(H$1&amp;$A294,scrape.log!$A:$G,2,FALSE), "")</f>
        <v>1</v>
      </c>
      <c r="I294" t="str">
        <f>IFERROR(VLOOKUP(I$1&amp;$A294,scrape.log!$A:$G,2,FALSE), "")</f>
        <v/>
      </c>
      <c r="J294" t="str">
        <f>IFERROR(VLOOKUP(J$1&amp;$A294,scrape.log!$A:$G,2,FALSE), "")</f>
        <v/>
      </c>
      <c r="K294" t="str">
        <f>IFERROR(VLOOKUP($A294,scrape.err!$B:$D,3,FALSE), "")</f>
        <v/>
      </c>
      <c r="L294" t="str">
        <f t="shared" si="4"/>
        <v>|鹿児島県（鹿児島市）|フレンズFM|-|○|-|-|</v>
      </c>
    </row>
    <row r="295" spans="1:12">
      <c r="A295" t="s">
        <v>299</v>
      </c>
      <c r="B295" s="2" t="str">
        <f>IFERROR(VLOOKUP(A295,scrape.log!D$159:I$844,2,FALSE),"")</f>
        <v/>
      </c>
      <c r="C295" t="str">
        <f>VLOOKUP(A295,scrape.log!D:I,3,FALSE)</f>
        <v>九州沖縄</v>
      </c>
      <c r="D295" t="str">
        <f>VLOOKUP(A295,scrape.log!D:I,4,FALSE)</f>
        <v>鹿児島県</v>
      </c>
      <c r="E295" t="str">
        <f>VLOOKUP(A295,scrape.log!D:I,5,FALSE)</f>
        <v>鹿屋市</v>
      </c>
      <c r="F295">
        <f>VLOOKUP(A295,scrape.log!D:I,6,FALSE)</f>
        <v>462039</v>
      </c>
      <c r="G295" t="str">
        <f>IFERROR(VLOOKUP(G$1&amp;$A295,scrape.log!$A:$G,2,FALSE), "")</f>
        <v/>
      </c>
      <c r="H295" t="b">
        <f>IFERROR(VLOOKUP(H$1&amp;$A295,scrape.log!$A:$G,2,FALSE), "")</f>
        <v>1</v>
      </c>
      <c r="I295" t="str">
        <f>IFERROR(VLOOKUP(I$1&amp;$A295,scrape.log!$A:$G,2,FALSE), "")</f>
        <v/>
      </c>
      <c r="J295" t="str">
        <f>IFERROR(VLOOKUP(J$1&amp;$A295,scrape.log!$A:$G,2,FALSE), "")</f>
        <v/>
      </c>
      <c r="K295" t="str">
        <f>IFERROR(VLOOKUP($A295,scrape.err!$B:$D,3,FALSE), "")</f>
        <v/>
      </c>
      <c r="L295" t="str">
        <f t="shared" si="4"/>
        <v>|鹿児島県（鹿屋市）|FMかのや|-|○|-|-|</v>
      </c>
    </row>
    <row r="296" spans="1:12">
      <c r="A296" t="s">
        <v>296</v>
      </c>
      <c r="B296" s="2" t="str">
        <f>IFERROR(VLOOKUP(A296,scrape.log!D$159:I$844,2,FALSE),"")</f>
        <v/>
      </c>
      <c r="C296" t="str">
        <f>VLOOKUP(A296,scrape.log!D:I,3,FALSE)</f>
        <v>九州沖縄</v>
      </c>
      <c r="D296" t="str">
        <f>VLOOKUP(A296,scrape.log!D:I,4,FALSE)</f>
        <v>鹿児島県</v>
      </c>
      <c r="E296" t="str">
        <f>VLOOKUP(A296,scrape.log!D:I,5,FALSE)</f>
        <v>薩摩川内市</v>
      </c>
      <c r="F296">
        <f>VLOOKUP(A296,scrape.log!D:I,6,FALSE)</f>
        <v>462152</v>
      </c>
      <c r="G296" t="str">
        <f>IFERROR(VLOOKUP(G$1&amp;$A296,scrape.log!$A:$G,2,FALSE), "")</f>
        <v/>
      </c>
      <c r="H296" t="b">
        <f>IFERROR(VLOOKUP(H$1&amp;$A296,scrape.log!$A:$G,2,FALSE), "")</f>
        <v>1</v>
      </c>
      <c r="I296" t="str">
        <f>IFERROR(VLOOKUP(I$1&amp;$A296,scrape.log!$A:$G,2,FALSE), "")</f>
        <v/>
      </c>
      <c r="J296" t="str">
        <f>IFERROR(VLOOKUP(J$1&amp;$A296,scrape.log!$A:$G,2,FALSE), "")</f>
        <v/>
      </c>
      <c r="K296" t="str">
        <f>IFERROR(VLOOKUP($A296,scrape.err!$B:$D,3,FALSE), "")</f>
        <v/>
      </c>
      <c r="L296" t="str">
        <f t="shared" si="4"/>
        <v>|鹿児島県（薩摩川内市）|FMさつませんだい|-|○|-|-|</v>
      </c>
    </row>
    <row r="297" spans="1:12">
      <c r="A297" t="s">
        <v>297</v>
      </c>
      <c r="B297" s="2" t="str">
        <f>IFERROR(VLOOKUP(A297,scrape.log!D$159:I$844,2,FALSE),"")</f>
        <v/>
      </c>
      <c r="C297" t="str">
        <f>VLOOKUP(A297,scrape.log!D:I,3,FALSE)</f>
        <v>九州沖縄</v>
      </c>
      <c r="D297" t="str">
        <f>VLOOKUP(A297,scrape.log!D:I,4,FALSE)</f>
        <v>鹿児島県</v>
      </c>
      <c r="E297" t="str">
        <f>VLOOKUP(A297,scrape.log!D:I,5,FALSE)</f>
        <v>霧島市</v>
      </c>
      <c r="F297">
        <f>VLOOKUP(A297,scrape.log!D:I,6,FALSE)</f>
        <v>462187</v>
      </c>
      <c r="G297" t="str">
        <f>IFERROR(VLOOKUP(G$1&amp;$A297,scrape.log!$A:$G,2,FALSE), "")</f>
        <v/>
      </c>
      <c r="H297" t="b">
        <f>IFERROR(VLOOKUP(H$1&amp;$A297,scrape.log!$A:$G,2,FALSE), "")</f>
        <v>1</v>
      </c>
      <c r="I297" t="str">
        <f>IFERROR(VLOOKUP(I$1&amp;$A297,scrape.log!$A:$G,2,FALSE), "")</f>
        <v/>
      </c>
      <c r="J297" t="str">
        <f>IFERROR(VLOOKUP(J$1&amp;$A297,scrape.log!$A:$G,2,FALSE), "")</f>
        <v/>
      </c>
      <c r="K297" t="str">
        <f>IFERROR(VLOOKUP($A297,scrape.err!$B:$D,3,FALSE), "")</f>
        <v/>
      </c>
      <c r="L297" t="str">
        <f t="shared" si="4"/>
        <v>|鹿児島県（霧島市）|FMきりしま|-|○|-|-|</v>
      </c>
    </row>
    <row r="298" spans="1:12">
      <c r="A298" s="1" t="s">
        <v>215</v>
      </c>
      <c r="B298" s="1" t="str">
        <f>IFERROR(VLOOKUP(A298,scrape.log!D$159:I$844,2,FALSE),"")</f>
        <v>http://www.npo-d.org</v>
      </c>
      <c r="C298" s="1" t="str">
        <f>VLOOKUP(A298,scrape.log!D:I,3,FALSE)</f>
        <v>九州沖縄</v>
      </c>
      <c r="D298" s="1" t="str">
        <f>VLOOKUP(A298,scrape.log!D:I,4,FALSE)</f>
        <v>鹿児島県</v>
      </c>
      <c r="E298" s="1" t="str">
        <f>VLOOKUP(A298,scrape.log!D:I,5,FALSE)</f>
        <v>奄美市</v>
      </c>
      <c r="F298" s="1">
        <f>VLOOKUP(A298,scrape.log!D:I,6,FALSE)</f>
        <v>462225</v>
      </c>
      <c r="G298" s="1" t="str">
        <f>IFERROR(VLOOKUP(G$1&amp;$A298,scrape.log!$A:$G,2,FALSE), "")</f>
        <v/>
      </c>
      <c r="H298" s="1" t="str">
        <f>IFERROR(VLOOKUP(H$1&amp;$A298,scrape.log!$A:$G,2,FALSE), "")</f>
        <v/>
      </c>
      <c r="I298" s="1" t="str">
        <f>IFERROR(VLOOKUP(I$1&amp;$A298,scrape.log!$A:$G,2,FALSE), "")</f>
        <v/>
      </c>
      <c r="J298" s="1" t="b">
        <f>IFERROR(VLOOKUP(J$1&amp;$A298,scrape.log!$A:$G,2,FALSE), "")</f>
        <v>1</v>
      </c>
      <c r="K298" s="1" t="str">
        <f>IFERROR(VLOOKUP($A298,scrape.err!$B:$D,3,FALSE), "")</f>
        <v/>
      </c>
      <c r="L298" s="1" t="str">
        <f t="shared" si="4"/>
        <v>|鹿児島県（奄美市）|[あまみFM](http://www.npo-d.org)|-|-|-|○|</v>
      </c>
    </row>
    <row r="299" spans="1:12">
      <c r="A299" t="s">
        <v>100</v>
      </c>
      <c r="B299" s="2" t="s">
        <v>216</v>
      </c>
      <c r="C299" t="str">
        <f>VLOOKUP(A299,scrape.log!D:I,3,FALSE)</f>
        <v>九州沖縄</v>
      </c>
      <c r="D299" t="str">
        <f>VLOOKUP(A299,scrape.log!D:I,4,FALSE)</f>
        <v>鹿児島県</v>
      </c>
      <c r="E299" t="str">
        <f>VLOOKUP(A299,scrape.log!D:I,5,FALSE)</f>
        <v>奄美市</v>
      </c>
      <c r="F299">
        <f>VLOOKUP(A299,scrape.log!D:I,6,FALSE)</f>
        <v>462225</v>
      </c>
      <c r="G299" t="b">
        <f>IFERROR(VLOOKUP(G$1&amp;$A299,scrape.log!$A:$G,2,FALSE), "")</f>
        <v>1</v>
      </c>
      <c r="H299" t="str">
        <f>IFERROR(VLOOKUP(H$1&amp;$A299,scrape.log!$A:$G,2,FALSE), "")</f>
        <v/>
      </c>
      <c r="I299" t="str">
        <f>IFERROR(VLOOKUP(I$1&amp;$A299,scrape.log!$A:$G,2,FALSE), "")</f>
        <v/>
      </c>
      <c r="J299" s="2" t="b">
        <v>0</v>
      </c>
      <c r="K299" t="str">
        <f>IFERROR(VLOOKUP($A299,scrape.err!$B:$D,3,FALSE), "")</f>
        <v/>
      </c>
      <c r="L299" t="str">
        <f t="shared" si="4"/>
        <v>|鹿児島県（奄美市）|[あまみエフエム](http://www.npo-d.org)|○|-|-|○|</v>
      </c>
    </row>
    <row r="300" spans="1:12">
      <c r="A300" t="s">
        <v>101</v>
      </c>
      <c r="B300" s="2" t="str">
        <f>IFERROR(VLOOKUP(A300,scrape.log!D$159:I$844,2,FALSE),"")</f>
        <v/>
      </c>
      <c r="C300" t="str">
        <f>VLOOKUP(A300,scrape.log!D:I,3,FALSE)</f>
        <v>九州沖縄</v>
      </c>
      <c r="D300" t="str">
        <f>VLOOKUP(A300,scrape.log!D:I,4,FALSE)</f>
        <v>鹿児島県</v>
      </c>
      <c r="E300" t="str">
        <f>VLOOKUP(A300,scrape.log!D:I,5,FALSE)</f>
        <v>瀬戸内町</v>
      </c>
      <c r="F300">
        <f>VLOOKUP(A300,scrape.log!D:I,6,FALSE)</f>
        <v>465259</v>
      </c>
      <c r="G300" t="b">
        <f>IFERROR(VLOOKUP(G$1&amp;$A300,scrape.log!$A:$G,2,FALSE), "")</f>
        <v>1</v>
      </c>
      <c r="H300" t="str">
        <f>IFERROR(VLOOKUP(H$1&amp;$A300,scrape.log!$A:$G,2,FALSE), "")</f>
        <v/>
      </c>
      <c r="I300" t="str">
        <f>IFERROR(VLOOKUP(I$1&amp;$A300,scrape.log!$A:$G,2,FALSE), "")</f>
        <v/>
      </c>
      <c r="J300" t="str">
        <f>IFERROR(VLOOKUP(J$1&amp;$A300,scrape.log!$A:$G,2,FALSE), "")</f>
        <v/>
      </c>
      <c r="K300" t="str">
        <f>IFERROR(VLOOKUP($A300,scrape.err!$B:$D,3,FALSE), "")</f>
        <v/>
      </c>
      <c r="L300" t="str">
        <f t="shared" si="4"/>
        <v>|鹿児島県（瀬戸内町）|せとラジ|○|-|-|-|</v>
      </c>
    </row>
    <row r="301" spans="1:12">
      <c r="A301" t="s">
        <v>98</v>
      </c>
      <c r="B301" s="2" t="str">
        <f>IFERROR(VLOOKUP(A301,scrape.log!D$159:I$844,2,FALSE),"")</f>
        <v/>
      </c>
      <c r="C301" t="str">
        <f>VLOOKUP(A301,scrape.log!D:I,3,FALSE)</f>
        <v>九州沖縄</v>
      </c>
      <c r="D301" t="str">
        <f>VLOOKUP(A301,scrape.log!D:I,4,FALSE)</f>
        <v>鹿児島県</v>
      </c>
      <c r="E301" t="str">
        <f>VLOOKUP(A301,scrape.log!D:I,5,FALSE)</f>
        <v>龍郷町</v>
      </c>
      <c r="F301">
        <f>VLOOKUP(A301,scrape.log!D:I,6,FALSE)</f>
        <v>465275</v>
      </c>
      <c r="G301" t="b">
        <f>IFERROR(VLOOKUP(G$1&amp;$A301,scrape.log!$A:$G,2,FALSE), "")</f>
        <v>1</v>
      </c>
      <c r="H301" t="str">
        <f>IFERROR(VLOOKUP(H$1&amp;$A301,scrape.log!$A:$G,2,FALSE), "")</f>
        <v/>
      </c>
      <c r="I301" t="str">
        <f>IFERROR(VLOOKUP(I$1&amp;$A301,scrape.log!$A:$G,2,FALSE), "")</f>
        <v/>
      </c>
      <c r="J301" t="str">
        <f>IFERROR(VLOOKUP(J$1&amp;$A301,scrape.log!$A:$G,2,FALSE), "")</f>
        <v/>
      </c>
      <c r="K301" t="str">
        <f>IFERROR(VLOOKUP($A301,scrape.err!$B:$D,3,FALSE), "")</f>
        <v/>
      </c>
      <c r="L301" t="str">
        <f t="shared" si="4"/>
        <v>|鹿児島県（龍郷町）|エフエムたつごう|○|-|-|-|</v>
      </c>
    </row>
    <row r="302" spans="1:12">
      <c r="A302" t="s">
        <v>224</v>
      </c>
      <c r="B302" t="str">
        <f>IFERROR(VLOOKUP(A302,scrape.log!D$159:I$844,2,FALSE),"")</f>
        <v>http://www.fmlequio.com/</v>
      </c>
      <c r="C302" t="str">
        <f>VLOOKUP(A302,scrape.log!D:I,3,FALSE)</f>
        <v>九州沖縄</v>
      </c>
      <c r="D302" t="str">
        <f>VLOOKUP(A302,scrape.log!D:I,4,FALSE)</f>
        <v>沖縄県</v>
      </c>
      <c r="E302" t="str">
        <f>VLOOKUP(A302,scrape.log!D:I,5,FALSE)</f>
        <v>那覇市</v>
      </c>
      <c r="F302">
        <f>VLOOKUP(A302,scrape.log!D:I,6,FALSE)</f>
        <v>472018</v>
      </c>
      <c r="G302" t="str">
        <f>IFERROR(VLOOKUP(G$1&amp;$A302,scrape.log!$A:$G,2,FALSE), "")</f>
        <v/>
      </c>
      <c r="H302" t="b">
        <f>IFERROR(VLOOKUP(H$1&amp;$A302,scrape.log!$A:$G,2,FALSE), "")</f>
        <v>1</v>
      </c>
      <c r="I302" t="str">
        <f>IFERROR(VLOOKUP(I$1&amp;$A302,scrape.log!$A:$G,2,FALSE), "")</f>
        <v/>
      </c>
      <c r="J302" t="b">
        <f>IFERROR(VLOOKUP(J$1&amp;$A302,scrape.log!$A:$G,2,FALSE), "")</f>
        <v>0</v>
      </c>
      <c r="K302" t="str">
        <f>IFERROR(VLOOKUP($A302,scrape.err!$B:$D,3,FALSE), "")</f>
        <v/>
      </c>
      <c r="L302" t="str">
        <f t="shared" si="4"/>
        <v>|沖縄県（那覇市）|[FMレキオ](http://www.fmlequio.com/)|-|○|-|○|</v>
      </c>
    </row>
    <row r="303" spans="1:12">
      <c r="A303" t="s">
        <v>109</v>
      </c>
      <c r="B303" s="2" t="str">
        <f>IFERROR(VLOOKUP(A303,scrape.log!D$159:I$844,2,FALSE),"")</f>
        <v/>
      </c>
      <c r="C303" t="str">
        <f>VLOOKUP(A303,scrape.log!D:I,3,FALSE)</f>
        <v>九州沖縄</v>
      </c>
      <c r="D303" t="str">
        <f>VLOOKUP(A303,scrape.log!D:I,4,FALSE)</f>
        <v>沖縄県</v>
      </c>
      <c r="E303" t="str">
        <f>VLOOKUP(A303,scrape.log!D:I,5,FALSE)</f>
        <v>那覇市</v>
      </c>
      <c r="F303">
        <f>VLOOKUP(A303,scrape.log!D:I,6,FALSE)</f>
        <v>472018</v>
      </c>
      <c r="G303" t="b">
        <f>IFERROR(VLOOKUP(G$1&amp;$A303,scrape.log!$A:$G,2,FALSE), "")</f>
        <v>1</v>
      </c>
      <c r="H303" t="str">
        <f>IFERROR(VLOOKUP(H$1&amp;$A303,scrape.log!$A:$G,2,FALSE), "")</f>
        <v/>
      </c>
      <c r="I303" t="str">
        <f>IFERROR(VLOOKUP(I$1&amp;$A303,scrape.log!$A:$G,2,FALSE), "")</f>
        <v/>
      </c>
      <c r="J303" t="str">
        <f>IFERROR(VLOOKUP(J$1&amp;$A303,scrape.log!$A:$G,2,FALSE), "")</f>
        <v/>
      </c>
      <c r="K303" t="b">
        <f>IFERROR(VLOOKUP($A303,scrape.err!$B:$D,3,FALSE), "")</f>
        <v>0</v>
      </c>
      <c r="L303" t="str">
        <f t="shared" si="4"/>
        <v>|沖縄県（那覇市）|fm那覇|○|-|-|○|</v>
      </c>
    </row>
    <row r="304" spans="1:12">
      <c r="A304" t="s">
        <v>107</v>
      </c>
      <c r="B304" s="2" t="str">
        <f>IFERROR(VLOOKUP(A304,scrape.log!D$159:I$844,2,FALSE),"")</f>
        <v/>
      </c>
      <c r="C304" t="str">
        <f>VLOOKUP(A304,scrape.log!D:I,3,FALSE)</f>
        <v>九州沖縄</v>
      </c>
      <c r="D304" t="str">
        <f>VLOOKUP(A304,scrape.log!D:I,4,FALSE)</f>
        <v>沖縄県</v>
      </c>
      <c r="E304" t="str">
        <f>VLOOKUP(A304,scrape.log!D:I,5,FALSE)</f>
        <v>宜野湾市</v>
      </c>
      <c r="F304">
        <f>VLOOKUP(A304,scrape.log!D:I,6,FALSE)</f>
        <v>472051</v>
      </c>
      <c r="G304" t="b">
        <f>IFERROR(VLOOKUP(G$1&amp;$A304,scrape.log!$A:$G,2,FALSE), "")</f>
        <v>1</v>
      </c>
      <c r="H304" t="str">
        <f>IFERROR(VLOOKUP(H$1&amp;$A304,scrape.log!$A:$G,2,FALSE), "")</f>
        <v/>
      </c>
      <c r="I304" t="str">
        <f>IFERROR(VLOOKUP(I$1&amp;$A304,scrape.log!$A:$G,2,FALSE), "")</f>
        <v/>
      </c>
      <c r="J304" t="str">
        <f>IFERROR(VLOOKUP(J$1&amp;$A304,scrape.log!$A:$G,2,FALSE), "")</f>
        <v/>
      </c>
      <c r="K304" t="b">
        <f>IFERROR(VLOOKUP($A304,scrape.err!$B:$D,3,FALSE), "")</f>
        <v>0</v>
      </c>
      <c r="L304" t="str">
        <f t="shared" si="4"/>
        <v>|沖縄県（宜野湾市）|FMぎのわん|○|-|-|○|</v>
      </c>
    </row>
    <row r="305" spans="1:12">
      <c r="A305" t="s">
        <v>108</v>
      </c>
      <c r="B305" s="2" t="str">
        <f>IFERROR(VLOOKUP(A305,scrape.log!D$159:I$844,2,FALSE),"")</f>
        <v/>
      </c>
      <c r="C305" t="str">
        <f>VLOOKUP(A305,scrape.log!D:I,3,FALSE)</f>
        <v>九州沖縄</v>
      </c>
      <c r="D305" t="str">
        <f>VLOOKUP(A305,scrape.log!D:I,4,FALSE)</f>
        <v>沖縄県</v>
      </c>
      <c r="E305" t="str">
        <f>VLOOKUP(A305,scrape.log!D:I,5,FALSE)</f>
        <v>宜野湾市</v>
      </c>
      <c r="F305">
        <f>VLOOKUP(A305,scrape.log!D:I,6,FALSE)</f>
        <v>472051</v>
      </c>
      <c r="G305" t="b">
        <f>IFERROR(VLOOKUP(G$1&amp;$A305,scrape.log!$A:$G,2,FALSE), "")</f>
        <v>1</v>
      </c>
      <c r="H305" t="str">
        <f>IFERROR(VLOOKUP(H$1&amp;$A305,scrape.log!$A:$G,2,FALSE), "")</f>
        <v/>
      </c>
      <c r="I305" t="str">
        <f>IFERROR(VLOOKUP(I$1&amp;$A305,scrape.log!$A:$G,2,FALSE), "")</f>
        <v/>
      </c>
      <c r="J305" t="str">
        <f>IFERROR(VLOOKUP(J$1&amp;$A305,scrape.log!$A:$G,2,FALSE), "")</f>
        <v/>
      </c>
      <c r="K305" t="b">
        <f>IFERROR(VLOOKUP($A305,scrape.err!$B:$D,3,FALSE), "")</f>
        <v>0</v>
      </c>
      <c r="L305" t="str">
        <f t="shared" si="4"/>
        <v>|沖縄県（宜野湾市）|ぎのわんシティFM|○|-|-|○|</v>
      </c>
    </row>
    <row r="306" spans="1:12">
      <c r="A306" t="s">
        <v>112</v>
      </c>
      <c r="B306" s="2" t="str">
        <f>IFERROR(VLOOKUP(A306,scrape.log!D$159:I$844,2,FALSE),"")</f>
        <v/>
      </c>
      <c r="C306" t="str">
        <f>VLOOKUP(A306,scrape.log!D:I,3,FALSE)</f>
        <v>九州沖縄</v>
      </c>
      <c r="D306" t="str">
        <f>VLOOKUP(A306,scrape.log!D:I,4,FALSE)</f>
        <v>沖縄県</v>
      </c>
      <c r="E306" t="str">
        <f>VLOOKUP(A306,scrape.log!D:I,5,FALSE)</f>
        <v>石垣市</v>
      </c>
      <c r="F306">
        <f>VLOOKUP(A306,scrape.log!D:I,6,FALSE)</f>
        <v>472077</v>
      </c>
      <c r="G306" t="b">
        <f>IFERROR(VLOOKUP(G$1&amp;$A306,scrape.log!$A:$G,2,FALSE), "")</f>
        <v>1</v>
      </c>
      <c r="H306" t="str">
        <f>IFERROR(VLOOKUP(H$1&amp;$A306,scrape.log!$A:$G,2,FALSE), "")</f>
        <v/>
      </c>
      <c r="I306" t="str">
        <f>IFERROR(VLOOKUP(I$1&amp;$A306,scrape.log!$A:$G,2,FALSE), "")</f>
        <v/>
      </c>
      <c r="J306" t="str">
        <f>IFERROR(VLOOKUP(J$1&amp;$A306,scrape.log!$A:$G,2,FALSE), "")</f>
        <v/>
      </c>
      <c r="K306" t="str">
        <f>IFERROR(VLOOKUP($A306,scrape.err!$B:$D,3,FALSE), "")</f>
        <v/>
      </c>
      <c r="L306" t="str">
        <f t="shared" si="4"/>
        <v>|沖縄県（石垣市）|FMいしがきサンサンラジオ|○|-|-|-|</v>
      </c>
    </row>
    <row r="307" spans="1:12">
      <c r="A307" t="s">
        <v>222</v>
      </c>
      <c r="B307" t="str">
        <f>IFERROR(VLOOKUP(A307,scrape.log!D$159:I$844,2,FALSE),"")</f>
        <v>http://www.fm21.net/</v>
      </c>
      <c r="C307" t="str">
        <f>VLOOKUP(A307,scrape.log!D:I,3,FALSE)</f>
        <v>九州沖縄</v>
      </c>
      <c r="D307" t="str">
        <f>VLOOKUP(A307,scrape.log!D:I,4,FALSE)</f>
        <v>沖縄県</v>
      </c>
      <c r="E307" t="str">
        <f>VLOOKUP(A307,scrape.log!D:I,5,FALSE)</f>
        <v>浦添市</v>
      </c>
      <c r="F307">
        <f>VLOOKUP(A307,scrape.log!D:I,6,FALSE)</f>
        <v>472085</v>
      </c>
      <c r="G307" t="str">
        <f>IFERROR(VLOOKUP(G$1&amp;$A307,scrape.log!$A:$G,2,FALSE), "")</f>
        <v/>
      </c>
      <c r="H307" t="b">
        <f>IFERROR(VLOOKUP(H$1&amp;$A307,scrape.log!$A:$G,2,FALSE), "")</f>
        <v>1</v>
      </c>
      <c r="I307" t="str">
        <f>IFERROR(VLOOKUP(I$1&amp;$A307,scrape.log!$A:$G,2,FALSE), "")</f>
        <v/>
      </c>
      <c r="J307" t="b">
        <f>IFERROR(VLOOKUP(J$1&amp;$A307,scrape.log!$A:$G,2,FALSE), "")</f>
        <v>0</v>
      </c>
      <c r="K307" t="str">
        <f>IFERROR(VLOOKUP($A307,scrape.err!$B:$D,3,FALSE), "")</f>
        <v/>
      </c>
      <c r="L307" t="str">
        <f t="shared" si="4"/>
        <v>|沖縄県（浦添市）|[FM21](http://www.fm21.net/)|-|○|-|○|</v>
      </c>
    </row>
    <row r="308" spans="1:12">
      <c r="A308" t="s">
        <v>102</v>
      </c>
      <c r="B308" s="2" t="str">
        <f>IFERROR(VLOOKUP(A308,scrape.log!D$159:I$844,2,FALSE),"")</f>
        <v/>
      </c>
      <c r="C308" t="str">
        <f>VLOOKUP(A308,scrape.log!D:I,3,FALSE)</f>
        <v>九州沖縄</v>
      </c>
      <c r="D308" t="str">
        <f>VLOOKUP(A308,scrape.log!D:I,4,FALSE)</f>
        <v>沖縄県</v>
      </c>
      <c r="E308" t="str">
        <f>VLOOKUP(A308,scrape.log!D:I,5,FALSE)</f>
        <v>名護市</v>
      </c>
      <c r="F308">
        <f>VLOOKUP(A308,scrape.log!D:I,6,FALSE)</f>
        <v>472093</v>
      </c>
      <c r="G308" t="b">
        <f>IFERROR(VLOOKUP(G$1&amp;$A308,scrape.log!$A:$G,2,FALSE), "")</f>
        <v>1</v>
      </c>
      <c r="H308" t="str">
        <f>IFERROR(VLOOKUP(H$1&amp;$A308,scrape.log!$A:$G,2,FALSE), "")</f>
        <v/>
      </c>
      <c r="I308" t="str">
        <f>IFERROR(VLOOKUP(I$1&amp;$A308,scrape.log!$A:$G,2,FALSE), "")</f>
        <v/>
      </c>
      <c r="J308" t="str">
        <f>IFERROR(VLOOKUP(J$1&amp;$A308,scrape.log!$A:$G,2,FALSE), "")</f>
        <v/>
      </c>
      <c r="K308" t="b">
        <f>IFERROR(VLOOKUP($A308,scrape.err!$B:$D,3,FALSE), "")</f>
        <v>0</v>
      </c>
      <c r="L308" t="str">
        <f t="shared" si="4"/>
        <v>|沖縄県（名護市）|FMやんばる|○|-|-|○|</v>
      </c>
    </row>
    <row r="309" spans="1:12">
      <c r="A309" t="s">
        <v>106</v>
      </c>
      <c r="B309" s="2" t="str">
        <f>IFERROR(VLOOKUP(A309,scrape.log!D$159:I$844,2,FALSE),"")</f>
        <v/>
      </c>
      <c r="C309" t="str">
        <f>VLOOKUP(A309,scrape.log!D:I,3,FALSE)</f>
        <v>九州沖縄</v>
      </c>
      <c r="D309" t="str">
        <f>VLOOKUP(A309,scrape.log!D:I,4,FALSE)</f>
        <v>沖縄県</v>
      </c>
      <c r="E309" t="str">
        <f>VLOOKUP(A309,scrape.log!D:I,5,FALSE)</f>
        <v>沖縄市</v>
      </c>
      <c r="F309">
        <f>VLOOKUP(A309,scrape.log!D:I,6,FALSE)</f>
        <v>472115</v>
      </c>
      <c r="G309" t="b">
        <f>IFERROR(VLOOKUP(G$1&amp;$A309,scrape.log!$A:$G,2,FALSE), "")</f>
        <v>1</v>
      </c>
      <c r="H309" t="str">
        <f>IFERROR(VLOOKUP(H$1&amp;$A309,scrape.log!$A:$G,2,FALSE), "")</f>
        <v/>
      </c>
      <c r="I309" t="str">
        <f>IFERROR(VLOOKUP(I$1&amp;$A309,scrape.log!$A:$G,2,FALSE), "")</f>
        <v/>
      </c>
      <c r="J309" t="str">
        <f>IFERROR(VLOOKUP(J$1&amp;$A309,scrape.log!$A:$G,2,FALSE), "")</f>
        <v/>
      </c>
      <c r="K309" t="b">
        <f>IFERROR(VLOOKUP($A309,scrape.err!$B:$D,3,FALSE), "")</f>
        <v>0</v>
      </c>
      <c r="L309" t="str">
        <f t="shared" si="4"/>
        <v>|沖縄県（沖縄市）|オキラジ|○|-|-|○|</v>
      </c>
    </row>
    <row r="310" spans="1:12">
      <c r="A310" t="s">
        <v>111</v>
      </c>
      <c r="B310" s="2" t="str">
        <f>IFERROR(VLOOKUP(A310,scrape.log!D$159:I$844,2,FALSE),"")</f>
        <v/>
      </c>
      <c r="C310" t="str">
        <f>VLOOKUP(A310,scrape.log!D:I,3,FALSE)</f>
        <v>九州沖縄</v>
      </c>
      <c r="D310" t="str">
        <f>VLOOKUP(A310,scrape.log!D:I,4,FALSE)</f>
        <v>沖縄県</v>
      </c>
      <c r="E310" t="str">
        <f>VLOOKUP(A310,scrape.log!D:I,5,FALSE)</f>
        <v>豊見城市</v>
      </c>
      <c r="F310">
        <f>VLOOKUP(A310,scrape.log!D:I,6,FALSE)</f>
        <v>472123</v>
      </c>
      <c r="G310" t="b">
        <f>IFERROR(VLOOKUP(G$1&amp;$A310,scrape.log!$A:$G,2,FALSE), "")</f>
        <v>1</v>
      </c>
      <c r="H310" t="str">
        <f>IFERROR(VLOOKUP(H$1&amp;$A310,scrape.log!$A:$G,2,FALSE), "")</f>
        <v/>
      </c>
      <c r="I310" t="str">
        <f>IFERROR(VLOOKUP(I$1&amp;$A310,scrape.log!$A:$G,2,FALSE), "")</f>
        <v/>
      </c>
      <c r="J310" t="str">
        <f>IFERROR(VLOOKUP(J$1&amp;$A310,scrape.log!$A:$G,2,FALSE), "")</f>
        <v/>
      </c>
      <c r="K310" t="b">
        <f>IFERROR(VLOOKUP($A310,scrape.err!$B:$D,3,FALSE), "")</f>
        <v>0</v>
      </c>
      <c r="L310" t="str">
        <f t="shared" si="4"/>
        <v>|沖縄県（豊見城市）|FMとよみ|○|-|-|○|</v>
      </c>
    </row>
    <row r="311" spans="1:12">
      <c r="A311" t="s">
        <v>104</v>
      </c>
      <c r="B311" s="2" t="str">
        <f>IFERROR(VLOOKUP(A311,scrape.log!D$159:I$844,2,FALSE),"")</f>
        <v/>
      </c>
      <c r="C311" t="str">
        <f>VLOOKUP(A311,scrape.log!D:I,3,FALSE)</f>
        <v>九州沖縄</v>
      </c>
      <c r="D311" t="str">
        <f>VLOOKUP(A311,scrape.log!D:I,4,FALSE)</f>
        <v>沖縄県</v>
      </c>
      <c r="E311" t="str">
        <f>VLOOKUP(A311,scrape.log!D:I,5,FALSE)</f>
        <v>うるま市</v>
      </c>
      <c r="F311">
        <f>VLOOKUP(A311,scrape.log!D:I,6,FALSE)</f>
        <v>472131</v>
      </c>
      <c r="G311" t="b">
        <f>IFERROR(VLOOKUP(G$1&amp;$A311,scrape.log!$A:$G,2,FALSE), "")</f>
        <v>1</v>
      </c>
      <c r="H311" t="b">
        <f>IFERROR(VLOOKUP(H$1&amp;$A311,scrape.log!$A:$G,2,FALSE), "")</f>
        <v>0</v>
      </c>
      <c r="I311" t="str">
        <f>IFERROR(VLOOKUP(I$1&amp;$A311,scrape.log!$A:$G,2,FALSE), "")</f>
        <v/>
      </c>
      <c r="J311" t="str">
        <f>IFERROR(VLOOKUP(J$1&amp;$A311,scrape.log!$A:$G,2,FALSE), "")</f>
        <v/>
      </c>
      <c r="K311" t="b">
        <f>IFERROR(VLOOKUP($A311,scrape.err!$B:$D,3,FALSE), "")</f>
        <v>0</v>
      </c>
      <c r="L311" t="str">
        <f t="shared" si="4"/>
        <v>|沖縄県（うるま市）|FMうるま|○|○|-|○|</v>
      </c>
    </row>
    <row r="312" spans="1:12">
      <c r="A312" t="s">
        <v>300</v>
      </c>
      <c r="B312" s="2" t="str">
        <f>IFERROR(VLOOKUP(A312,scrape.log!D$159:I$844,2,FALSE),"")</f>
        <v/>
      </c>
      <c r="C312" t="str">
        <f>VLOOKUP(A312,scrape.log!D:I,3,FALSE)</f>
        <v>九州沖縄</v>
      </c>
      <c r="D312" t="str">
        <f>VLOOKUP(A312,scrape.log!D:I,4,FALSE)</f>
        <v>沖縄県</v>
      </c>
      <c r="E312" t="str">
        <f>VLOOKUP(A312,scrape.log!D:I,5,FALSE)</f>
        <v>宮古島市</v>
      </c>
      <c r="F312">
        <f>VLOOKUP(A312,scrape.log!D:I,6,FALSE)</f>
        <v>472140</v>
      </c>
      <c r="G312" t="str">
        <f>IFERROR(VLOOKUP(G$1&amp;$A312,scrape.log!$A:$G,2,FALSE), "")</f>
        <v/>
      </c>
      <c r="H312" t="b">
        <f>IFERROR(VLOOKUP(H$1&amp;$A312,scrape.log!$A:$G,2,FALSE), "")</f>
        <v>1</v>
      </c>
      <c r="I312" t="str">
        <f>IFERROR(VLOOKUP(I$1&amp;$A312,scrape.log!$A:$G,2,FALSE), "")</f>
        <v/>
      </c>
      <c r="J312" t="str">
        <f>IFERROR(VLOOKUP(J$1&amp;$A312,scrape.log!$A:$G,2,FALSE), "")</f>
        <v/>
      </c>
      <c r="K312" t="str">
        <f>IFERROR(VLOOKUP($A312,scrape.err!$B:$D,3,FALSE), "")</f>
        <v/>
      </c>
      <c r="L312" t="str">
        <f t="shared" si="4"/>
        <v>|沖縄県（宮古島市）|FMみやこ|-|○|-|-|</v>
      </c>
    </row>
    <row r="313" spans="1:12">
      <c r="A313" t="s">
        <v>228</v>
      </c>
      <c r="B313" t="str">
        <f>IFERROR(VLOOKUP(A313,scrape.log!D$159:I$844,2,FALSE),"")</f>
        <v>http://www.fm-nanjo.net/</v>
      </c>
      <c r="C313" t="str">
        <f>VLOOKUP(A313,scrape.log!D:I,3,FALSE)</f>
        <v>九州沖縄</v>
      </c>
      <c r="D313" t="str">
        <f>VLOOKUP(A313,scrape.log!D:I,4,FALSE)</f>
        <v>沖縄県</v>
      </c>
      <c r="E313" t="str">
        <f>VLOOKUP(A313,scrape.log!D:I,5,FALSE)</f>
        <v>南城市</v>
      </c>
      <c r="F313">
        <f>VLOOKUP(A313,scrape.log!D:I,6,FALSE)</f>
        <v>472158</v>
      </c>
      <c r="G313" t="str">
        <f>IFERROR(VLOOKUP(G$1&amp;$A313,scrape.log!$A:$G,2,FALSE), "")</f>
        <v/>
      </c>
      <c r="H313" t="str">
        <f>IFERROR(VLOOKUP(H$1&amp;$A313,scrape.log!$A:$G,2,FALSE), "")</f>
        <v/>
      </c>
      <c r="I313" t="str">
        <f>IFERROR(VLOOKUP(I$1&amp;$A313,scrape.log!$A:$G,2,FALSE), "")</f>
        <v/>
      </c>
      <c r="J313" t="b">
        <f>IFERROR(VLOOKUP(J$1&amp;$A313,scrape.log!$A:$G,2,FALSE), "")</f>
        <v>1</v>
      </c>
      <c r="K313" t="str">
        <f>IFERROR(VLOOKUP($A313,scrape.err!$B:$D,3,FALSE), "")</f>
        <v/>
      </c>
      <c r="L313" t="str">
        <f t="shared" si="4"/>
        <v>|沖縄県（南城市）|[FMなんじょう](http://www.fm-nanjo.net/)|-|-|-|○|</v>
      </c>
    </row>
    <row r="314" spans="1:12">
      <c r="A314" t="s">
        <v>115</v>
      </c>
      <c r="B314" t="str">
        <f>IFERROR(VLOOKUP(A314,scrape.log!D$159:I$844,2,FALSE),"")</f>
        <v>http://www.motob.net/</v>
      </c>
      <c r="C314" t="str">
        <f>VLOOKUP(A314,scrape.log!D:I,3,FALSE)</f>
        <v>九州沖縄</v>
      </c>
      <c r="D314" t="str">
        <f>VLOOKUP(A314,scrape.log!D:I,4,FALSE)</f>
        <v>沖縄県</v>
      </c>
      <c r="E314" t="str">
        <f>VLOOKUP(A314,scrape.log!D:I,5,FALSE)</f>
        <v>本部町</v>
      </c>
      <c r="F314">
        <f>VLOOKUP(A314,scrape.log!D:I,6,FALSE)</f>
        <v>473081</v>
      </c>
      <c r="G314" t="str">
        <f>IFERROR(VLOOKUP(G$1&amp;$A314,scrape.log!$A:$G,2,FALSE), "")</f>
        <v/>
      </c>
      <c r="H314" t="b">
        <f>IFERROR(VLOOKUP(H$1&amp;$A314,scrape.log!$A:$G,2,FALSE), "")</f>
        <v>1</v>
      </c>
      <c r="I314" t="str">
        <f>IFERROR(VLOOKUP(I$1&amp;$A314,scrape.log!$A:$G,2,FALSE), "")</f>
        <v/>
      </c>
      <c r="J314" t="b">
        <f>IFERROR(VLOOKUP(J$1&amp;$A314,scrape.log!$A:$G,2,FALSE), "")</f>
        <v>0</v>
      </c>
      <c r="K314" t="str">
        <f>IFERROR(VLOOKUP($A314,scrape.err!$B:$D,3,FALSE), "")</f>
        <v/>
      </c>
      <c r="L314" t="str">
        <f t="shared" si="4"/>
        <v>|沖縄県（本部町）|[FMもとぶ](http://www.motob.net/)|-|○|-|○|</v>
      </c>
    </row>
    <row r="315" spans="1:12">
      <c r="A315" t="s">
        <v>105</v>
      </c>
      <c r="B315" s="2" t="str">
        <f>IFERROR(VLOOKUP(A315,scrape.log!D$159:I$844,2,FALSE),"")</f>
        <v/>
      </c>
      <c r="C315" t="str">
        <f>VLOOKUP(A315,scrape.log!D:I,3,FALSE)</f>
        <v>九州沖縄</v>
      </c>
      <c r="D315" t="str">
        <f>VLOOKUP(A315,scrape.log!D:I,4,FALSE)</f>
        <v>沖縄県</v>
      </c>
      <c r="E315" t="str">
        <f>VLOOKUP(A315,scrape.log!D:I,5,FALSE)</f>
        <v>北谷町</v>
      </c>
      <c r="F315">
        <f>VLOOKUP(A315,scrape.log!D:I,6,FALSE)</f>
        <v>473260</v>
      </c>
      <c r="G315" t="b">
        <f>IFERROR(VLOOKUP(G$1&amp;$A315,scrape.log!$A:$G,2,FALSE), "")</f>
        <v>1</v>
      </c>
      <c r="H315" t="str">
        <f>IFERROR(VLOOKUP(H$1&amp;$A315,scrape.log!$A:$G,2,FALSE), "")</f>
        <v/>
      </c>
      <c r="I315" t="str">
        <f>IFERROR(VLOOKUP(I$1&amp;$A315,scrape.log!$A:$G,2,FALSE), "")</f>
        <v/>
      </c>
      <c r="J315" t="str">
        <f>IFERROR(VLOOKUP(J$1&amp;$A315,scrape.log!$A:$G,2,FALSE), "")</f>
        <v/>
      </c>
      <c r="K315" t="str">
        <f>IFERROR(VLOOKUP($A315,scrape.err!$B:$D,3,FALSE), "")</f>
        <v/>
      </c>
      <c r="L315" t="str">
        <f t="shared" si="4"/>
        <v>|沖縄県（北谷町）|FMニライ|○|-|-|-|</v>
      </c>
    </row>
    <row r="316" spans="1:12">
      <c r="A316" t="s">
        <v>110</v>
      </c>
      <c r="B316" t="str">
        <f>IFERROR(VLOOKUP(A316,scrape.log!D$159:I$844,2,FALSE),"")</f>
        <v>http://www.fm-yonabaru.site/</v>
      </c>
      <c r="C316" t="str">
        <f>VLOOKUP(A316,scrape.log!D:I,3,FALSE)</f>
        <v>九州沖縄</v>
      </c>
      <c r="D316" t="str">
        <f>VLOOKUP(A316,scrape.log!D:I,4,FALSE)</f>
        <v>沖縄県</v>
      </c>
      <c r="E316" t="str">
        <f>VLOOKUP(A316,scrape.log!D:I,5,FALSE)</f>
        <v>与那原町</v>
      </c>
      <c r="F316">
        <f>VLOOKUP(A316,scrape.log!D:I,6,FALSE)</f>
        <v>473481</v>
      </c>
      <c r="G316" t="b">
        <f>IFERROR(VLOOKUP(G$1&amp;$A316,scrape.log!$A:$G,2,FALSE), "")</f>
        <v>1</v>
      </c>
      <c r="H316" t="str">
        <f>IFERROR(VLOOKUP(H$1&amp;$A316,scrape.log!$A:$G,2,FALSE), "")</f>
        <v/>
      </c>
      <c r="I316" t="str">
        <f>IFERROR(VLOOKUP(I$1&amp;$A316,scrape.log!$A:$G,2,FALSE), "")</f>
        <v/>
      </c>
      <c r="J316" t="b">
        <f>IFERROR(VLOOKUP(J$1&amp;$A316,scrape.log!$A:$G,2,FALSE), "")</f>
        <v>0</v>
      </c>
      <c r="K316" t="str">
        <f>IFERROR(VLOOKUP($A316,scrape.err!$B:$D,3,FALSE), "")</f>
        <v/>
      </c>
      <c r="L316" t="str">
        <f t="shared" si="4"/>
        <v>|沖縄県（与那原町）|[FMよなばる](http://www.fm-yonabaru.site/)|○|-|-|○|</v>
      </c>
    </row>
    <row r="317" spans="1:12">
      <c r="A317" t="s">
        <v>209</v>
      </c>
      <c r="B317" t="str">
        <f>IFERROR(VLOOKUP(A317,scrape.log!D$159:I$844,2,FALSE),"")</f>
        <v>http://fmkumejima.com/</v>
      </c>
      <c r="C317" t="str">
        <f>VLOOKUP(A317,scrape.log!D:I,3,FALSE)</f>
        <v>九州沖縄</v>
      </c>
      <c r="D317" t="str">
        <f>VLOOKUP(A317,scrape.log!D:I,4,FALSE)</f>
        <v>沖縄県</v>
      </c>
      <c r="E317" t="str">
        <f>VLOOKUP(A317,scrape.log!D:I,5,FALSE)</f>
        <v>久米島町</v>
      </c>
      <c r="F317">
        <f>VLOOKUP(A317,scrape.log!D:I,6,FALSE)</f>
        <v>473618</v>
      </c>
      <c r="G317" t="str">
        <f>IFERROR(VLOOKUP(G$1&amp;$A317,scrape.log!$A:$G,2,FALSE), "")</f>
        <v/>
      </c>
      <c r="H317" t="b">
        <f>IFERROR(VLOOKUP(H$1&amp;$A317,scrape.log!$A:$G,2,FALSE), "")</f>
        <v>1</v>
      </c>
      <c r="I317" t="str">
        <f>IFERROR(VLOOKUP(I$1&amp;$A317,scrape.log!$A:$G,2,FALSE), "")</f>
        <v/>
      </c>
      <c r="J317" t="b">
        <f>IFERROR(VLOOKUP(J$1&amp;$A317,scrape.log!$A:$G,2,FALSE), "")</f>
        <v>0</v>
      </c>
      <c r="K317" t="str">
        <f>IFERROR(VLOOKUP($A317,scrape.err!$B:$D,3,FALSE), "")</f>
        <v/>
      </c>
      <c r="L317" t="str">
        <f t="shared" si="4"/>
        <v>|沖縄県（久米島町）|[FMくめじま](http://fmkumejima.com/)|-|○|-|○|</v>
      </c>
    </row>
  </sheetData>
  <autoFilter ref="A1:L317" xr:uid="{2E8E9316-161D-914F-8801-408250838000}"/>
  <sortState xmlns:xlrd2="http://schemas.microsoft.com/office/spreadsheetml/2017/richdata2" ref="A2:J317">
    <sortCondition ref="F2:F317"/>
    <sortCondition ref="A2:A317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scrape.log</vt:lpstr>
      <vt:lpstr>scrape.err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内山 匡</dc:creator>
  <cp:lastModifiedBy>内山 匡</cp:lastModifiedBy>
  <dcterms:created xsi:type="dcterms:W3CDTF">2023-04-23T00:07:57Z</dcterms:created>
  <dcterms:modified xsi:type="dcterms:W3CDTF">2023-04-24T00:30:56Z</dcterms:modified>
</cp:coreProperties>
</file>