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120" yWindow="120" windowWidth="20480" windowHeight="16760" tabRatio="500"/>
  </bookViews>
  <sheets>
    <sheet name="Confusion" sheetId="3" r:id="rId1"/>
    <sheet name="Statistics" sheetId="2" r:id="rId2"/>
    <sheet name="Different Lighting" sheetId="4" r:id="rId3"/>
    <sheet name="Sample Descriptors" sheetId="5" r:id="rId4"/>
  </sheets>
  <definedNames>
    <definedName name="Hu_Descriptor_Comparison" localSheetId="1">Statistics!$C$5:$L$59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5" l="1"/>
  <c r="K6" i="3"/>
  <c r="K7" i="3"/>
  <c r="K8" i="3"/>
  <c r="H7" i="3"/>
  <c r="H8" i="3"/>
  <c r="H9" i="3"/>
  <c r="G7" i="3"/>
  <c r="G8" i="3"/>
  <c r="G9" i="3"/>
  <c r="F7" i="3"/>
  <c r="F8" i="3"/>
  <c r="F9" i="3"/>
  <c r="F6" i="3"/>
  <c r="G6" i="3"/>
  <c r="H6" i="3"/>
  <c r="E8" i="3"/>
  <c r="E9" i="3"/>
  <c r="E7" i="3"/>
  <c r="E6" i="3"/>
  <c r="O32" i="2"/>
  <c r="N43" i="2"/>
  <c r="N28" i="2"/>
  <c r="N18" i="2"/>
  <c r="M43" i="2"/>
  <c r="L43" i="2"/>
  <c r="K28" i="2"/>
  <c r="D28" i="2"/>
  <c r="D18" i="2"/>
  <c r="D43" i="2"/>
  <c r="J28" i="2"/>
  <c r="J18" i="2"/>
  <c r="K18" i="2"/>
  <c r="M28" i="2"/>
  <c r="L28" i="2"/>
  <c r="M18" i="2"/>
  <c r="L18" i="2"/>
  <c r="E43" i="2"/>
  <c r="F43" i="2"/>
  <c r="G43" i="2"/>
  <c r="H43" i="2"/>
  <c r="I43" i="2"/>
  <c r="E28" i="2"/>
  <c r="F28" i="2"/>
  <c r="G28" i="2"/>
  <c r="H28" i="2"/>
  <c r="I28" i="2"/>
  <c r="E18" i="2"/>
  <c r="F18" i="2"/>
  <c r="G18" i="2"/>
  <c r="H18" i="2"/>
  <c r="I18" i="2"/>
</calcChain>
</file>

<file path=xl/connections.xml><?xml version="1.0" encoding="utf-8"?>
<connections xmlns="http://schemas.openxmlformats.org/spreadsheetml/2006/main">
  <connection id="1" name="Hu Descriptor Comparison.txt" type="6" refreshedVersion="0" background="1" saveData="1">
    <textPr fileType="mac" sourceFile="Macintosh HD:Users:donj:workspace:Morphology:Data:Records:Hu Descriptor Comparison.txt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log.txt" type="6" refreshedVersion="0" background="1" saveData="1">
    <textPr fileType="mac" sourceFile="Macintosh HD:Users:donj:workspace:Morphology:Data:Output:log.txt">
      <textFields>
        <textField/>
      </textFields>
    </textPr>
  </connection>
  <connection id="3" name="log.txt1" type="6" refreshedVersion="0" background="1" saveData="1">
    <textPr fileType="mac" sourceFile="Macintosh HD:Users:donj:workspace:Morphology:Data:Output:log.txt" delimited="0">
      <textFields count="14">
        <textField/>
        <textField position="2"/>
        <textField position="14"/>
        <textField position="19"/>
        <textField position="23"/>
        <textField position="33"/>
        <textField position="37"/>
        <textField position="46"/>
        <textField position="55"/>
        <textField position="64"/>
        <textField position="73"/>
        <textField position="82"/>
        <textField position="91"/>
        <textField position="100"/>
      </textFields>
    </textPr>
  </connection>
  <connection id="4" name="log.txt2" type="6" refreshedVersion="0" background="1" saveData="1">
    <textPr fileType="mac" sourceFile="Macintosh HD:Users:donj:workspace:Morphology:Data:Output:log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og.txt3" type="6" refreshedVersion="0" background="1" saveData="1">
    <textPr fileType="mac" sourceFile="Macintosh HD:Users:donj:workspace:Morphology:Data:Output:log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<sst xmlns="http://schemas.openxmlformats.org/spreadsheetml/2006/main" count="289" uniqueCount="63">
  <si>
    <t>Forks</t>
  </si>
  <si>
    <t>Image</t>
  </si>
  <si>
    <t>DSC02105.JPG</t>
  </si>
  <si>
    <t>DSC02138.png</t>
  </si>
  <si>
    <t>Spoons</t>
  </si>
  <si>
    <t>(missing tines)</t>
  </si>
  <si>
    <t>Hu Invariants</t>
  </si>
  <si>
    <t>Object</t>
  </si>
  <si>
    <t>Area</t>
  </si>
  <si>
    <t>Perimeter</t>
  </si>
  <si>
    <t>Notes</t>
  </si>
  <si>
    <t>Hu Invariants, Area, and Length</t>
  </si>
  <si>
    <t>Small upper left blob</t>
  </si>
  <si>
    <t>Flat bottom blob</t>
  </si>
  <si>
    <t>Image Scale</t>
  </si>
  <si>
    <t>3872 x 2592</t>
  </si>
  <si>
    <t>1/3</t>
  </si>
  <si>
    <t>1/4</t>
  </si>
  <si>
    <t>Knives</t>
  </si>
  <si>
    <t>------------</t>
  </si>
  <si>
    <t>Compactness</t>
  </si>
  <si>
    <t>(Knife+Fork Compactness)/2</t>
  </si>
  <si>
    <t>Unknowns</t>
  </si>
  <si>
    <t>Run</t>
  </si>
  <si>
    <t>Application Classified</t>
  </si>
  <si>
    <t>Ground Truth</t>
  </si>
  <si>
    <t>DSC02141</t>
  </si>
  <si>
    <t>DSC02142</t>
  </si>
  <si>
    <t>DSC02143</t>
  </si>
  <si>
    <t>DSC02144</t>
  </si>
  <si>
    <t>DSC02145</t>
  </si>
  <si>
    <t>DSC02146</t>
  </si>
  <si>
    <t>DSC02147</t>
  </si>
  <si>
    <t>DSC02148</t>
  </si>
  <si>
    <t>DSC02158</t>
  </si>
  <si>
    <t>DSC02138</t>
  </si>
  <si>
    <t>DSC02149</t>
  </si>
  <si>
    <t>DSC02157</t>
  </si>
  <si>
    <t>DSC02159</t>
  </si>
  <si>
    <t>DSC02160</t>
  </si>
  <si>
    <t>DSC02161</t>
  </si>
  <si>
    <t>DSC02162</t>
  </si>
  <si>
    <t>DSC02166</t>
  </si>
  <si>
    <t>DSC02167</t>
  </si>
  <si>
    <t>DSC02168</t>
  </si>
  <si>
    <t>DSC02169</t>
  </si>
  <si>
    <t>DSC02170</t>
  </si>
  <si>
    <t>DSC02173</t>
  </si>
  <si>
    <t>DSC02171</t>
  </si>
  <si>
    <t>DSC02175</t>
  </si>
  <si>
    <t>DSC02174</t>
  </si>
  <si>
    <t>DSC02176</t>
  </si>
  <si>
    <t>DSC02177</t>
  </si>
  <si>
    <t>DSC02178</t>
  </si>
  <si>
    <t>DSC02179</t>
  </si>
  <si>
    <t>Summary</t>
  </si>
  <si>
    <t>DSC02172</t>
  </si>
  <si>
    <t>Incorrect</t>
  </si>
  <si>
    <t>Correct</t>
  </si>
  <si>
    <t>&lt;---- Reference image for selecting background classes</t>
  </si>
  <si>
    <t>Application Classifications</t>
  </si>
  <si>
    <t>Confusion Matrix for Fully Automated Operation of Count Objects Application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</si>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</sst>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i/>
      <sz val="12"/>
      <color theme="1"/>
      <name val="Calibri"/>
      <scheme val="minor"/>
    </font>
    <font>
      <sz val="10"/>
      <color theme="1"/>
      <name val="Cambria"/>
    </font>
    <font>
      <b/>
      <sz val="14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16" fontId="0" fillId="0" borderId="0" xfId="0" quotePrefix="1" applyNumberForma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7" fillId="0" borderId="0" xfId="0" applyFont="1" applyAlignment="1">
      <alignment wrapText="1"/>
    </xf>
    <xf numFmtId="2" fontId="0" fillId="0" borderId="0" xfId="0" quotePrefix="1" applyNumberFormat="1" applyAlignment="1">
      <alignment horizontal="right"/>
    </xf>
    <xf numFmtId="1" fontId="6" fillId="0" borderId="0" xfId="0" applyNumberFormat="1" applyFont="1" applyAlignment="1">
      <alignment wrapText="1"/>
    </xf>
    <xf numFmtId="1" fontId="6" fillId="0" borderId="0" xfId="0" applyNumberFormat="1" applyFont="1"/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8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2" borderId="1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3" borderId="1" xfId="0" applyFont="1" applyFill="1" applyBorder="1"/>
    <xf numFmtId="0" fontId="4" fillId="3" borderId="6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4" fillId="3" borderId="3" xfId="0" applyFont="1" applyFill="1" applyBorder="1"/>
    <xf numFmtId="0" fontId="4" fillId="3" borderId="8" xfId="0" applyFont="1" applyFill="1" applyBorder="1"/>
    <xf numFmtId="0" fontId="9" fillId="3" borderId="8" xfId="0" applyFont="1" applyFill="1" applyBorder="1"/>
    <xf numFmtId="0" fontId="9" fillId="3" borderId="3" xfId="0" applyFont="1" applyFill="1" applyBorder="1" applyAlignment="1">
      <alignment horizontal="center" vertical="center" wrapText="1"/>
    </xf>
    <xf numFmtId="0" fontId="10" fillId="0" borderId="0" xfId="0" applyFont="1"/>
    <xf numFmtId="0" fontId="9" fillId="3" borderId="9" xfId="0" applyFont="1" applyFill="1" applyBorder="1" applyAlignment="1">
      <alignment horizontal="center" vertical="center" wrapText="1"/>
    </xf>
    <xf numFmtId="0" fontId="9" fillId="3" borderId="0" xfId="0" applyFont="1" applyFill="1" applyBorder="1"/>
    <xf numFmtId="10" fontId="0" fillId="0" borderId="0" xfId="0" applyNumberFormat="1"/>
    <xf numFmtId="0" fontId="1" fillId="0" borderId="0" xfId="0" quotePrefix="1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1" fontId="6" fillId="0" borderId="1" xfId="0" applyNumberFormat="1" applyFont="1" applyBorder="1" applyAlignment="1">
      <alignment wrapText="1"/>
    </xf>
    <xf numFmtId="1" fontId="6" fillId="0" borderId="1" xfId="0" applyNumberFormat="1" applyFont="1" applyBorder="1"/>
    <xf numFmtId="0" fontId="0" fillId="0" borderId="1" xfId="0" applyBorder="1"/>
    <xf numFmtId="0" fontId="8" fillId="0" borderId="1" xfId="0" applyFont="1" applyBorder="1" applyAlignment="1">
      <alignment wrapText="1"/>
    </xf>
    <xf numFmtId="2" fontId="0" fillId="0" borderId="1" xfId="0" applyNumberFormat="1" applyBorder="1"/>
    <xf numFmtId="2" fontId="4" fillId="0" borderId="1" xfId="0" applyNumberFormat="1" applyFont="1" applyBorder="1"/>
    <xf numFmtId="0" fontId="9" fillId="3" borderId="3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Hu Descriptor Compariso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abSelected="1" workbookViewId="0">
      <selection activeCell="J20" sqref="J20"/>
    </sheetView>
  </sheetViews>
  <sheetFormatPr baseColWidth="10" defaultRowHeight="15" x14ac:dyDescent="0"/>
  <cols>
    <col min="1" max="1" width="9.1640625" customWidth="1"/>
    <col min="2" max="2" width="11" customWidth="1"/>
    <col min="3" max="3" width="13.1640625" customWidth="1"/>
    <col min="9" max="9" width="3.1640625" customWidth="1"/>
    <col min="10" max="10" width="22.1640625" customWidth="1"/>
    <col min="11" max="11" width="9" customWidth="1"/>
  </cols>
  <sheetData>
    <row r="1" spans="1:11">
      <c r="A1" s="4" t="s">
        <v>61</v>
      </c>
      <c r="B1" s="4"/>
      <c r="C1" s="4"/>
    </row>
    <row r="4" spans="1:11">
      <c r="B4" s="4" t="s">
        <v>55</v>
      </c>
      <c r="C4" s="25"/>
      <c r="D4" s="26"/>
      <c r="E4" s="27" t="s">
        <v>60</v>
      </c>
      <c r="F4" s="27"/>
      <c r="G4" s="27"/>
      <c r="H4" s="28"/>
    </row>
    <row r="5" spans="1:11">
      <c r="C5" s="29"/>
      <c r="D5" s="30"/>
      <c r="E5" s="31" t="s">
        <v>0</v>
      </c>
      <c r="F5" s="31" t="s">
        <v>4</v>
      </c>
      <c r="G5" s="31" t="s">
        <v>18</v>
      </c>
      <c r="H5" s="31" t="s">
        <v>22</v>
      </c>
    </row>
    <row r="6" spans="1:11">
      <c r="C6" s="32" t="s">
        <v>25</v>
      </c>
      <c r="D6" s="31" t="s">
        <v>0</v>
      </c>
      <c r="E6" s="30">
        <f>SUM(E15+E22+E29+E36+E43+E50+E57+E64+E71)</f>
        <v>13</v>
      </c>
      <c r="F6" s="30">
        <f t="shared" ref="F6:H6" si="0">SUM(F15+F22+F29+F36+F43+F50+F57+F64+F71)</f>
        <v>0</v>
      </c>
      <c r="G6" s="30">
        <f t="shared" si="0"/>
        <v>0</v>
      </c>
      <c r="H6" s="30">
        <f t="shared" si="0"/>
        <v>2</v>
      </c>
      <c r="J6" t="s">
        <v>57</v>
      </c>
      <c r="K6">
        <f>SUM(E7+E8+E9+F6+F8+F9+G6+G7+G9+H6+H7+H8)</f>
        <v>2</v>
      </c>
    </row>
    <row r="7" spans="1:11">
      <c r="C7" s="32"/>
      <c r="D7" s="31" t="s">
        <v>4</v>
      </c>
      <c r="E7" s="30">
        <f>SUM(E16+E23+E30+E37+E44+E51+E58+E65+E72)</f>
        <v>0</v>
      </c>
      <c r="F7" s="30">
        <f t="shared" ref="F7:H7" si="1">SUM(F16+F23+F30+F37+F44+F51+F58+F65+F72)</f>
        <v>12</v>
      </c>
      <c r="G7" s="30">
        <f t="shared" si="1"/>
        <v>0</v>
      </c>
      <c r="H7" s="30">
        <f t="shared" si="1"/>
        <v>0</v>
      </c>
      <c r="J7" s="2" t="s">
        <v>58</v>
      </c>
      <c r="K7">
        <f>SUM(E6+F7+G8+H9)</f>
        <v>66</v>
      </c>
    </row>
    <row r="8" spans="1:11">
      <c r="C8" s="32"/>
      <c r="D8" s="31" t="s">
        <v>18</v>
      </c>
      <c r="E8" s="30">
        <f t="shared" ref="E8:H9" si="2">SUM(E17+E24+E31+E38+E45+E52+E59+E66+E73)</f>
        <v>0</v>
      </c>
      <c r="F8" s="30">
        <f t="shared" si="2"/>
        <v>0</v>
      </c>
      <c r="G8" s="30">
        <f t="shared" si="2"/>
        <v>14</v>
      </c>
      <c r="H8" s="30">
        <f t="shared" si="2"/>
        <v>0</v>
      </c>
      <c r="J8" s="35" t="s">
        <v>62</v>
      </c>
      <c r="K8" s="36">
        <f>(K7-K6)/K7</f>
        <v>0.96969696969696972</v>
      </c>
    </row>
    <row r="9" spans="1:11">
      <c r="C9" s="34"/>
      <c r="D9" s="31" t="s">
        <v>22</v>
      </c>
      <c r="E9" s="30">
        <f t="shared" si="2"/>
        <v>0</v>
      </c>
      <c r="F9" s="30">
        <f t="shared" si="2"/>
        <v>0</v>
      </c>
      <c r="G9" s="30">
        <f t="shared" si="2"/>
        <v>0</v>
      </c>
      <c r="H9" s="30">
        <f t="shared" si="2"/>
        <v>27</v>
      </c>
    </row>
    <row r="11" spans="1:11">
      <c r="A11" s="4" t="s">
        <v>23</v>
      </c>
      <c r="B11" s="4" t="s">
        <v>1</v>
      </c>
    </row>
    <row r="13" spans="1:11">
      <c r="A13" s="18">
        <v>1</v>
      </c>
      <c r="B13" t="s">
        <v>48</v>
      </c>
      <c r="C13" s="25"/>
      <c r="D13" s="26"/>
      <c r="E13" s="27" t="s">
        <v>60</v>
      </c>
      <c r="F13" s="27"/>
      <c r="G13" s="27"/>
      <c r="H13" s="28"/>
      <c r="J13" s="37" t="s">
        <v>59</v>
      </c>
    </row>
    <row r="14" spans="1:11">
      <c r="C14" s="29"/>
      <c r="D14" s="30"/>
      <c r="E14" s="31" t="s">
        <v>0</v>
      </c>
      <c r="F14" s="31" t="s">
        <v>4</v>
      </c>
      <c r="G14" s="31" t="s">
        <v>18</v>
      </c>
      <c r="H14" s="31" t="s">
        <v>22</v>
      </c>
    </row>
    <row r="15" spans="1:11">
      <c r="C15" s="32" t="s">
        <v>25</v>
      </c>
      <c r="D15" s="31" t="s">
        <v>0</v>
      </c>
      <c r="E15" s="30">
        <v>2</v>
      </c>
      <c r="F15" s="30">
        <v>0</v>
      </c>
      <c r="G15" s="30">
        <v>0</v>
      </c>
      <c r="H15" s="30">
        <v>0</v>
      </c>
    </row>
    <row r="16" spans="1:11">
      <c r="C16" s="32"/>
      <c r="D16" s="31" t="s">
        <v>4</v>
      </c>
      <c r="E16" s="30">
        <v>0</v>
      </c>
      <c r="F16" s="30">
        <v>1</v>
      </c>
      <c r="G16" s="30">
        <v>0</v>
      </c>
      <c r="H16" s="30">
        <v>0</v>
      </c>
    </row>
    <row r="17" spans="1:8">
      <c r="C17" s="32"/>
      <c r="D17" s="31" t="s">
        <v>18</v>
      </c>
      <c r="E17" s="30">
        <v>0</v>
      </c>
      <c r="F17" s="30">
        <v>0</v>
      </c>
      <c r="G17" s="30">
        <v>2</v>
      </c>
      <c r="H17" s="30">
        <v>0</v>
      </c>
    </row>
    <row r="18" spans="1:8">
      <c r="C18" s="34"/>
      <c r="D18" s="31" t="s">
        <v>22</v>
      </c>
      <c r="E18" s="30">
        <v>0</v>
      </c>
      <c r="F18" s="30">
        <v>0</v>
      </c>
      <c r="G18" s="30">
        <v>0</v>
      </c>
      <c r="H18" s="30">
        <v>3</v>
      </c>
    </row>
    <row r="20" spans="1:8">
      <c r="A20" s="18">
        <v>2</v>
      </c>
      <c r="B20" t="s">
        <v>56</v>
      </c>
      <c r="C20" s="25"/>
      <c r="D20" s="26"/>
      <c r="E20" s="27" t="s">
        <v>60</v>
      </c>
      <c r="F20" s="27"/>
      <c r="G20" s="27"/>
      <c r="H20" s="28"/>
    </row>
    <row r="21" spans="1:8">
      <c r="C21" s="29"/>
      <c r="D21" s="30"/>
      <c r="E21" s="31" t="s">
        <v>0</v>
      </c>
      <c r="F21" s="31" t="s">
        <v>4</v>
      </c>
      <c r="G21" s="31" t="s">
        <v>18</v>
      </c>
      <c r="H21" s="31" t="s">
        <v>22</v>
      </c>
    </row>
    <row r="22" spans="1:8">
      <c r="C22" s="32" t="s">
        <v>25</v>
      </c>
      <c r="D22" s="31" t="s">
        <v>0</v>
      </c>
      <c r="E22" s="30">
        <v>1</v>
      </c>
      <c r="F22" s="30">
        <v>0</v>
      </c>
      <c r="G22" s="30">
        <v>0</v>
      </c>
      <c r="H22" s="30">
        <v>1</v>
      </c>
    </row>
    <row r="23" spans="1:8">
      <c r="C23" s="32"/>
      <c r="D23" s="31" t="s">
        <v>4</v>
      </c>
      <c r="E23" s="30">
        <v>0</v>
      </c>
      <c r="F23" s="30">
        <v>1</v>
      </c>
      <c r="G23" s="30">
        <v>0</v>
      </c>
      <c r="H23" s="30">
        <v>0</v>
      </c>
    </row>
    <row r="24" spans="1:8">
      <c r="C24" s="32"/>
      <c r="D24" s="31" t="s">
        <v>18</v>
      </c>
      <c r="E24" s="30">
        <v>0</v>
      </c>
      <c r="F24" s="30">
        <v>0</v>
      </c>
      <c r="G24" s="30">
        <v>2</v>
      </c>
      <c r="H24" s="30">
        <v>0</v>
      </c>
    </row>
    <row r="25" spans="1:8">
      <c r="C25" s="34"/>
      <c r="D25" s="31" t="s">
        <v>22</v>
      </c>
      <c r="E25" s="30">
        <v>0</v>
      </c>
      <c r="F25" s="30">
        <v>0</v>
      </c>
      <c r="G25" s="30">
        <v>0</v>
      </c>
      <c r="H25" s="30">
        <v>3</v>
      </c>
    </row>
    <row r="27" spans="1:8">
      <c r="A27" s="18">
        <v>3</v>
      </c>
      <c r="B27" t="s">
        <v>47</v>
      </c>
      <c r="C27" s="25"/>
      <c r="D27" s="26"/>
      <c r="E27" s="27" t="s">
        <v>60</v>
      </c>
      <c r="F27" s="27"/>
      <c r="G27" s="27"/>
      <c r="H27" s="28"/>
    </row>
    <row r="28" spans="1:8">
      <c r="C28" s="29"/>
      <c r="D28" s="30"/>
      <c r="E28" s="31" t="s">
        <v>0</v>
      </c>
      <c r="F28" s="31" t="s">
        <v>4</v>
      </c>
      <c r="G28" s="31" t="s">
        <v>18</v>
      </c>
      <c r="H28" s="31" t="s">
        <v>22</v>
      </c>
    </row>
    <row r="29" spans="1:8">
      <c r="C29" s="32" t="s">
        <v>25</v>
      </c>
      <c r="D29" s="31" t="s">
        <v>0</v>
      </c>
      <c r="E29" s="30">
        <v>1</v>
      </c>
      <c r="F29" s="30">
        <v>0</v>
      </c>
      <c r="G29" s="30">
        <v>0</v>
      </c>
      <c r="H29" s="30">
        <v>1</v>
      </c>
    </row>
    <row r="30" spans="1:8">
      <c r="C30" s="32"/>
      <c r="D30" s="31" t="s">
        <v>4</v>
      </c>
      <c r="E30" s="30">
        <v>0</v>
      </c>
      <c r="F30" s="30">
        <v>1</v>
      </c>
      <c r="G30" s="30">
        <v>0</v>
      </c>
      <c r="H30" s="30">
        <v>0</v>
      </c>
    </row>
    <row r="31" spans="1:8">
      <c r="C31" s="32"/>
      <c r="D31" s="31" t="s">
        <v>18</v>
      </c>
      <c r="E31" s="30">
        <v>0</v>
      </c>
      <c r="F31" s="30">
        <v>0</v>
      </c>
      <c r="G31" s="30">
        <v>2</v>
      </c>
      <c r="H31" s="30">
        <v>0</v>
      </c>
    </row>
    <row r="32" spans="1:8">
      <c r="C32" s="34"/>
      <c r="D32" s="31" t="s">
        <v>22</v>
      </c>
      <c r="E32" s="30">
        <v>0</v>
      </c>
      <c r="F32" s="30">
        <v>0</v>
      </c>
      <c r="G32" s="30">
        <v>0</v>
      </c>
      <c r="H32" s="30">
        <v>3</v>
      </c>
    </row>
    <row r="34" spans="1:8">
      <c r="A34" s="18">
        <v>4</v>
      </c>
      <c r="B34" t="s">
        <v>50</v>
      </c>
      <c r="C34" s="25"/>
      <c r="D34" s="26"/>
      <c r="E34" s="27" t="s">
        <v>60</v>
      </c>
      <c r="F34" s="27"/>
      <c r="G34" s="27"/>
      <c r="H34" s="28"/>
    </row>
    <row r="35" spans="1:8">
      <c r="C35" s="29"/>
      <c r="D35" s="30"/>
      <c r="E35" s="31" t="s">
        <v>0</v>
      </c>
      <c r="F35" s="31" t="s">
        <v>4</v>
      </c>
      <c r="G35" s="31" t="s">
        <v>18</v>
      </c>
      <c r="H35" s="31" t="s">
        <v>22</v>
      </c>
    </row>
    <row r="36" spans="1:8">
      <c r="C36" s="32" t="s">
        <v>25</v>
      </c>
      <c r="D36" s="31" t="s">
        <v>0</v>
      </c>
      <c r="E36" s="30">
        <v>1</v>
      </c>
      <c r="F36" s="30">
        <v>0</v>
      </c>
      <c r="G36" s="30">
        <v>0</v>
      </c>
      <c r="H36" s="30">
        <v>0</v>
      </c>
    </row>
    <row r="37" spans="1:8">
      <c r="C37" s="32"/>
      <c r="D37" s="31" t="s">
        <v>4</v>
      </c>
      <c r="E37" s="30">
        <v>0</v>
      </c>
      <c r="F37" s="30">
        <v>2</v>
      </c>
      <c r="G37" s="30">
        <v>0</v>
      </c>
      <c r="H37" s="30">
        <v>0</v>
      </c>
    </row>
    <row r="38" spans="1:8">
      <c r="C38" s="32"/>
      <c r="D38" s="31" t="s">
        <v>18</v>
      </c>
      <c r="E38" s="30">
        <v>0</v>
      </c>
      <c r="F38" s="30">
        <v>0</v>
      </c>
      <c r="G38" s="30">
        <v>1</v>
      </c>
      <c r="H38" s="30">
        <v>0</v>
      </c>
    </row>
    <row r="39" spans="1:8">
      <c r="C39" s="34"/>
      <c r="D39" s="31" t="s">
        <v>22</v>
      </c>
      <c r="E39" s="30">
        <v>0</v>
      </c>
      <c r="F39" s="30">
        <v>0</v>
      </c>
      <c r="G39" s="30">
        <v>0</v>
      </c>
      <c r="H39" s="30">
        <v>3</v>
      </c>
    </row>
    <row r="41" spans="1:8">
      <c r="A41" s="18">
        <v>5</v>
      </c>
      <c r="B41" s="33" t="s">
        <v>49</v>
      </c>
      <c r="C41" s="25"/>
      <c r="D41" s="26"/>
      <c r="E41" s="27" t="s">
        <v>60</v>
      </c>
      <c r="F41" s="27"/>
      <c r="G41" s="27"/>
      <c r="H41" s="28"/>
    </row>
    <row r="42" spans="1:8">
      <c r="C42" s="29"/>
      <c r="D42" s="30"/>
      <c r="E42" s="31" t="s">
        <v>0</v>
      </c>
      <c r="F42" s="31" t="s">
        <v>4</v>
      </c>
      <c r="G42" s="31" t="s">
        <v>18</v>
      </c>
      <c r="H42" s="31" t="s">
        <v>22</v>
      </c>
    </row>
    <row r="43" spans="1:8">
      <c r="C43" s="32" t="s">
        <v>25</v>
      </c>
      <c r="D43" s="31" t="s">
        <v>0</v>
      </c>
      <c r="E43" s="30">
        <v>1</v>
      </c>
      <c r="F43" s="30">
        <v>0</v>
      </c>
      <c r="G43" s="30">
        <v>0</v>
      </c>
      <c r="H43" s="30">
        <v>0</v>
      </c>
    </row>
    <row r="44" spans="1:8">
      <c r="C44" s="32"/>
      <c r="D44" s="31" t="s">
        <v>4</v>
      </c>
      <c r="E44" s="30">
        <v>0</v>
      </c>
      <c r="F44" s="30">
        <v>2</v>
      </c>
      <c r="G44" s="30">
        <v>0</v>
      </c>
      <c r="H44" s="30">
        <v>0</v>
      </c>
    </row>
    <row r="45" spans="1:8">
      <c r="C45" s="32"/>
      <c r="D45" s="31" t="s">
        <v>18</v>
      </c>
      <c r="E45" s="30">
        <v>0</v>
      </c>
      <c r="F45" s="30">
        <v>0</v>
      </c>
      <c r="G45" s="30">
        <v>2</v>
      </c>
      <c r="H45" s="30">
        <v>0</v>
      </c>
    </row>
    <row r="46" spans="1:8">
      <c r="C46" s="34"/>
      <c r="D46" s="31" t="s">
        <v>22</v>
      </c>
      <c r="E46" s="30">
        <v>0</v>
      </c>
      <c r="F46" s="30">
        <v>0</v>
      </c>
      <c r="G46" s="30">
        <v>0</v>
      </c>
      <c r="H46" s="30">
        <v>3</v>
      </c>
    </row>
    <row r="48" spans="1:8">
      <c r="A48" s="18">
        <v>6</v>
      </c>
      <c r="B48" t="s">
        <v>51</v>
      </c>
      <c r="C48" s="25"/>
      <c r="D48" s="26"/>
      <c r="E48" s="27" t="s">
        <v>60</v>
      </c>
      <c r="F48" s="27"/>
      <c r="G48" s="27"/>
      <c r="H48" s="28"/>
    </row>
    <row r="49" spans="1:8">
      <c r="C49" s="29"/>
      <c r="D49" s="30"/>
      <c r="E49" s="31" t="s">
        <v>0</v>
      </c>
      <c r="F49" s="31" t="s">
        <v>4</v>
      </c>
      <c r="G49" s="31" t="s">
        <v>18</v>
      </c>
      <c r="H49" s="31" t="s">
        <v>22</v>
      </c>
    </row>
    <row r="50" spans="1:8">
      <c r="C50" s="32" t="s">
        <v>25</v>
      </c>
      <c r="D50" s="31" t="s">
        <v>0</v>
      </c>
      <c r="E50" s="30">
        <v>1</v>
      </c>
      <c r="F50" s="30">
        <v>0</v>
      </c>
      <c r="G50" s="30">
        <v>0</v>
      </c>
      <c r="H50" s="30">
        <v>0</v>
      </c>
    </row>
    <row r="51" spans="1:8">
      <c r="C51" s="32"/>
      <c r="D51" s="31" t="s">
        <v>4</v>
      </c>
      <c r="E51" s="30">
        <v>0</v>
      </c>
      <c r="F51" s="30">
        <v>2</v>
      </c>
      <c r="G51" s="30">
        <v>0</v>
      </c>
      <c r="H51" s="30">
        <v>0</v>
      </c>
    </row>
    <row r="52" spans="1:8">
      <c r="C52" s="32"/>
      <c r="D52" s="31" t="s">
        <v>18</v>
      </c>
      <c r="E52" s="30">
        <v>0</v>
      </c>
      <c r="F52" s="30">
        <v>0</v>
      </c>
      <c r="G52" s="30">
        <v>1</v>
      </c>
      <c r="H52" s="30">
        <v>0</v>
      </c>
    </row>
    <row r="53" spans="1:8">
      <c r="C53" s="34"/>
      <c r="D53" s="31" t="s">
        <v>22</v>
      </c>
      <c r="E53" s="30">
        <v>0</v>
      </c>
      <c r="F53" s="30">
        <v>0</v>
      </c>
      <c r="G53" s="30">
        <v>0</v>
      </c>
      <c r="H53" s="30">
        <v>3</v>
      </c>
    </row>
    <row r="55" spans="1:8">
      <c r="A55" s="18">
        <v>6</v>
      </c>
      <c r="B55" t="s">
        <v>51</v>
      </c>
      <c r="C55" s="25"/>
      <c r="D55" s="26"/>
      <c r="E55" s="27" t="s">
        <v>24</v>
      </c>
      <c r="F55" s="27"/>
      <c r="G55" s="27"/>
      <c r="H55" s="28"/>
    </row>
    <row r="56" spans="1:8">
      <c r="C56" s="29"/>
      <c r="D56" s="30"/>
      <c r="E56" s="31" t="s">
        <v>0</v>
      </c>
      <c r="F56" s="31" t="s">
        <v>4</v>
      </c>
      <c r="G56" s="31" t="s">
        <v>18</v>
      </c>
      <c r="H56" s="31" t="s">
        <v>22</v>
      </c>
    </row>
    <row r="57" spans="1:8">
      <c r="C57" s="47" t="s">
        <v>25</v>
      </c>
      <c r="D57" s="31" t="s">
        <v>0</v>
      </c>
      <c r="E57" s="30">
        <v>3</v>
      </c>
      <c r="F57" s="30">
        <v>0</v>
      </c>
      <c r="G57" s="30">
        <v>0</v>
      </c>
      <c r="H57" s="30">
        <v>0</v>
      </c>
    </row>
    <row r="58" spans="1:8">
      <c r="C58" s="47"/>
      <c r="D58" s="31" t="s">
        <v>4</v>
      </c>
      <c r="E58" s="30">
        <v>0</v>
      </c>
      <c r="F58" s="30">
        <v>1</v>
      </c>
      <c r="G58" s="30">
        <v>0</v>
      </c>
      <c r="H58" s="30">
        <v>0</v>
      </c>
    </row>
    <row r="59" spans="1:8">
      <c r="C59" s="47"/>
      <c r="D59" s="31" t="s">
        <v>18</v>
      </c>
      <c r="E59" s="30">
        <v>0</v>
      </c>
      <c r="F59" s="30">
        <v>0</v>
      </c>
      <c r="G59" s="30">
        <v>1</v>
      </c>
      <c r="H59" s="30">
        <v>0</v>
      </c>
    </row>
    <row r="60" spans="1:8">
      <c r="C60" s="48"/>
      <c r="D60" s="31" t="s">
        <v>22</v>
      </c>
      <c r="E60" s="30">
        <v>0</v>
      </c>
      <c r="F60" s="30">
        <v>0</v>
      </c>
      <c r="G60" s="30">
        <v>0</v>
      </c>
      <c r="H60" s="30">
        <v>3</v>
      </c>
    </row>
    <row r="62" spans="1:8">
      <c r="A62" s="18">
        <v>7</v>
      </c>
      <c r="B62" t="s">
        <v>52</v>
      </c>
      <c r="C62" s="25"/>
      <c r="D62" s="26"/>
      <c r="E62" s="27" t="s">
        <v>24</v>
      </c>
      <c r="F62" s="27"/>
      <c r="G62" s="27"/>
      <c r="H62" s="28"/>
    </row>
    <row r="63" spans="1:8">
      <c r="C63" s="29"/>
      <c r="D63" s="30"/>
      <c r="E63" s="31" t="s">
        <v>0</v>
      </c>
      <c r="F63" s="31" t="s">
        <v>4</v>
      </c>
      <c r="G63" s="31" t="s">
        <v>18</v>
      </c>
      <c r="H63" s="31" t="s">
        <v>22</v>
      </c>
    </row>
    <row r="64" spans="1:8">
      <c r="C64" s="47" t="s">
        <v>25</v>
      </c>
      <c r="D64" s="31" t="s">
        <v>0</v>
      </c>
      <c r="E64" s="30">
        <v>2</v>
      </c>
      <c r="F64" s="30">
        <v>0</v>
      </c>
      <c r="G64" s="30">
        <v>0</v>
      </c>
      <c r="H64" s="30">
        <v>0</v>
      </c>
    </row>
    <row r="65" spans="1:8">
      <c r="C65" s="47"/>
      <c r="D65" s="31" t="s">
        <v>4</v>
      </c>
      <c r="E65" s="30">
        <v>0</v>
      </c>
      <c r="F65" s="30">
        <v>0</v>
      </c>
      <c r="G65" s="30">
        <v>0</v>
      </c>
      <c r="H65" s="30">
        <v>0</v>
      </c>
    </row>
    <row r="66" spans="1:8">
      <c r="C66" s="47"/>
      <c r="D66" s="31" t="s">
        <v>18</v>
      </c>
      <c r="E66" s="30">
        <v>0</v>
      </c>
      <c r="F66" s="30">
        <v>0</v>
      </c>
      <c r="G66" s="30">
        <v>2</v>
      </c>
      <c r="H66" s="30">
        <v>0</v>
      </c>
    </row>
    <row r="67" spans="1:8">
      <c r="C67" s="48"/>
      <c r="D67" s="31" t="s">
        <v>22</v>
      </c>
      <c r="E67" s="30">
        <v>0</v>
      </c>
      <c r="F67" s="30">
        <v>0</v>
      </c>
      <c r="G67" s="30">
        <v>0</v>
      </c>
      <c r="H67" s="30">
        <v>3</v>
      </c>
    </row>
    <row r="69" spans="1:8">
      <c r="A69" s="18">
        <v>8</v>
      </c>
      <c r="B69" t="s">
        <v>53</v>
      </c>
      <c r="C69" s="25"/>
      <c r="D69" s="26"/>
      <c r="E69" s="27" t="s">
        <v>60</v>
      </c>
      <c r="F69" s="27"/>
      <c r="G69" s="27"/>
      <c r="H69" s="28"/>
    </row>
    <row r="70" spans="1:8">
      <c r="C70" s="29"/>
      <c r="D70" s="30"/>
      <c r="E70" s="31" t="s">
        <v>0</v>
      </c>
      <c r="F70" s="31" t="s">
        <v>4</v>
      </c>
      <c r="G70" s="31" t="s">
        <v>18</v>
      </c>
      <c r="H70" s="31" t="s">
        <v>22</v>
      </c>
    </row>
    <row r="71" spans="1:8">
      <c r="C71" s="47" t="s">
        <v>25</v>
      </c>
      <c r="D71" s="31" t="s">
        <v>0</v>
      </c>
      <c r="E71" s="30">
        <v>1</v>
      </c>
      <c r="F71" s="30">
        <v>0</v>
      </c>
      <c r="G71" s="30">
        <v>0</v>
      </c>
      <c r="H71" s="30">
        <v>0</v>
      </c>
    </row>
    <row r="72" spans="1:8">
      <c r="C72" s="47"/>
      <c r="D72" s="31" t="s">
        <v>4</v>
      </c>
      <c r="E72" s="30">
        <v>0</v>
      </c>
      <c r="F72" s="30">
        <v>2</v>
      </c>
      <c r="G72" s="30">
        <v>0</v>
      </c>
      <c r="H72" s="30">
        <v>0</v>
      </c>
    </row>
    <row r="73" spans="1:8">
      <c r="C73" s="47"/>
      <c r="D73" s="31" t="s">
        <v>18</v>
      </c>
      <c r="E73" s="30">
        <v>0</v>
      </c>
      <c r="F73" s="30">
        <v>0</v>
      </c>
      <c r="G73" s="30">
        <v>1</v>
      </c>
      <c r="H73" s="30">
        <v>0</v>
      </c>
    </row>
    <row r="74" spans="1:8">
      <c r="C74" s="48"/>
      <c r="D74" s="31" t="s">
        <v>22</v>
      </c>
      <c r="E74" s="30">
        <v>0</v>
      </c>
      <c r="F74" s="30">
        <v>0</v>
      </c>
      <c r="G74" s="30">
        <v>0</v>
      </c>
      <c r="H74" s="30">
        <v>3</v>
      </c>
    </row>
    <row r="116" spans="2:2">
      <c r="B116" t="s">
        <v>27</v>
      </c>
    </row>
    <row r="117" spans="2:2">
      <c r="B117" t="s">
        <v>28</v>
      </c>
    </row>
    <row r="118" spans="2:2">
      <c r="B118" t="s">
        <v>29</v>
      </c>
    </row>
    <row r="119" spans="2:2">
      <c r="B119" t="s">
        <v>30</v>
      </c>
    </row>
    <row r="120" spans="2:2">
      <c r="B120" t="s">
        <v>31</v>
      </c>
    </row>
    <row r="121" spans="2:2">
      <c r="B121" t="s">
        <v>32</v>
      </c>
    </row>
    <row r="122" spans="2:2">
      <c r="B122" t="s">
        <v>33</v>
      </c>
    </row>
    <row r="123" spans="2:2">
      <c r="B123" t="s">
        <v>36</v>
      </c>
    </row>
    <row r="124" spans="2:2">
      <c r="B124" t="s">
        <v>37</v>
      </c>
    </row>
    <row r="125" spans="2:2">
      <c r="B125" t="s">
        <v>34</v>
      </c>
    </row>
    <row r="126" spans="2:2">
      <c r="B126" t="s">
        <v>38</v>
      </c>
    </row>
    <row r="127" spans="2:2">
      <c r="B127" t="s">
        <v>39</v>
      </c>
    </row>
    <row r="128" spans="2:2">
      <c r="B128" t="s">
        <v>40</v>
      </c>
    </row>
    <row r="129" spans="2:2">
      <c r="B129" t="s">
        <v>41</v>
      </c>
    </row>
    <row r="130" spans="2:2">
      <c r="B130" t="s">
        <v>42</v>
      </c>
    </row>
    <row r="131" spans="2:2">
      <c r="B131" t="s">
        <v>43</v>
      </c>
    </row>
    <row r="132" spans="2:2">
      <c r="B132" t="s">
        <v>44</v>
      </c>
    </row>
    <row r="133" spans="2:2">
      <c r="B133" t="s">
        <v>45</v>
      </c>
    </row>
    <row r="134" spans="2:2">
      <c r="B134" t="s">
        <v>46</v>
      </c>
    </row>
    <row r="135" spans="2:2">
      <c r="B135" t="s">
        <v>48</v>
      </c>
    </row>
    <row r="136" spans="2:2">
      <c r="B136" t="s">
        <v>47</v>
      </c>
    </row>
    <row r="137" spans="2:2">
      <c r="B137" t="s">
        <v>50</v>
      </c>
    </row>
    <row r="138" spans="2:2">
      <c r="B138" t="s">
        <v>49</v>
      </c>
    </row>
    <row r="139" spans="2:2">
      <c r="B139" t="s">
        <v>51</v>
      </c>
    </row>
    <row r="140" spans="2:2">
      <c r="B140" t="s">
        <v>52</v>
      </c>
    </row>
    <row r="141" spans="2:2">
      <c r="B141" t="s">
        <v>53</v>
      </c>
    </row>
    <row r="142" spans="2:2">
      <c r="B142" t="s">
        <v>54</v>
      </c>
    </row>
  </sheetData>
  <mergeCells count="3">
    <mergeCell ref="C71:C74"/>
    <mergeCell ref="C57:C60"/>
    <mergeCell ref="C64:C6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opLeftCell="A21" workbookViewId="0">
      <selection activeCell="G33" sqref="G33"/>
    </sheetView>
  </sheetViews>
  <sheetFormatPr baseColWidth="10" defaultRowHeight="15" x14ac:dyDescent="0"/>
  <cols>
    <col min="1" max="1" width="13.83203125" customWidth="1"/>
    <col min="2" max="2" width="7.83203125" customWidth="1"/>
    <col min="3" max="3" width="10.1640625" customWidth="1"/>
    <col min="4" max="4" width="9.83203125" customWidth="1"/>
    <col min="5" max="5" width="7.5" bestFit="1" customWidth="1"/>
    <col min="6" max="9" width="7.33203125" bestFit="1" customWidth="1"/>
    <col min="10" max="10" width="6" bestFit="1" customWidth="1"/>
    <col min="11" max="11" width="8.83203125" bestFit="1" customWidth="1"/>
    <col min="12" max="12" width="8.6640625" customWidth="1"/>
    <col min="14" max="14" width="8.1640625" customWidth="1"/>
  </cols>
  <sheetData>
    <row r="1" spans="1:15" ht="18">
      <c r="A1" s="6" t="s">
        <v>11</v>
      </c>
      <c r="B1" s="6"/>
    </row>
    <row r="2" spans="1:15">
      <c r="C2" s="3"/>
    </row>
    <row r="3" spans="1:15" ht="30">
      <c r="A3" s="4" t="s">
        <v>1</v>
      </c>
      <c r="B3" s="5" t="s">
        <v>14</v>
      </c>
      <c r="C3" s="5" t="s">
        <v>7</v>
      </c>
      <c r="D3" s="5" t="s">
        <v>6</v>
      </c>
      <c r="E3" s="4"/>
      <c r="F3" s="4"/>
      <c r="G3" s="4"/>
      <c r="H3" s="4"/>
      <c r="I3" s="4"/>
      <c r="J3" s="4"/>
      <c r="K3" s="4"/>
      <c r="L3" s="4" t="s">
        <v>8</v>
      </c>
      <c r="M3" s="4" t="s">
        <v>9</v>
      </c>
      <c r="N3" s="4" t="s">
        <v>20</v>
      </c>
      <c r="O3" s="4" t="s">
        <v>10</v>
      </c>
    </row>
    <row r="4" spans="1:15" ht="27">
      <c r="B4" s="11" t="s">
        <v>15</v>
      </c>
      <c r="C4" s="3"/>
      <c r="D4" s="13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14">
        <v>7</v>
      </c>
      <c r="K4" s="14">
        <v>8</v>
      </c>
    </row>
    <row r="5" spans="1:15" ht="18">
      <c r="C5" s="17" t="s">
        <v>0</v>
      </c>
      <c r="D5" s="8"/>
      <c r="E5" s="8"/>
      <c r="F5" s="8"/>
      <c r="G5" s="8"/>
      <c r="H5" s="8"/>
      <c r="I5" s="8"/>
      <c r="J5" s="8"/>
      <c r="K5" s="8"/>
    </row>
    <row r="6" spans="1:15">
      <c r="A6" t="s">
        <v>2</v>
      </c>
      <c r="B6" s="7" t="s">
        <v>16</v>
      </c>
      <c r="C6" s="3"/>
      <c r="D6" s="8">
        <v>1.47</v>
      </c>
      <c r="E6" s="8">
        <v>2.0699999999999998</v>
      </c>
      <c r="F6" s="8">
        <v>0.09</v>
      </c>
      <c r="G6" s="8">
        <v>7.0000000000000007E-2</v>
      </c>
      <c r="H6" s="8">
        <v>0.01</v>
      </c>
      <c r="I6" s="8">
        <v>0.1</v>
      </c>
      <c r="J6" s="8">
        <v>0</v>
      </c>
      <c r="K6" s="8"/>
      <c r="L6" s="8"/>
      <c r="M6" s="8"/>
      <c r="N6" s="8"/>
    </row>
    <row r="7" spans="1:15">
      <c r="A7" t="s">
        <v>2</v>
      </c>
      <c r="B7" s="7" t="s">
        <v>16</v>
      </c>
      <c r="C7" s="3"/>
      <c r="D7" s="8">
        <v>1.51</v>
      </c>
      <c r="E7" s="8">
        <v>2.21</v>
      </c>
      <c r="F7" s="8">
        <v>0.14000000000000001</v>
      </c>
      <c r="G7" s="8">
        <v>0.12</v>
      </c>
      <c r="H7" s="8">
        <v>0.02</v>
      </c>
      <c r="I7" s="8">
        <v>0.18</v>
      </c>
      <c r="J7" s="8">
        <v>0</v>
      </c>
      <c r="K7" s="8"/>
      <c r="L7" s="8"/>
      <c r="M7" s="8"/>
      <c r="N7" s="8"/>
    </row>
    <row r="8" spans="1:15">
      <c r="A8" t="s">
        <v>3</v>
      </c>
      <c r="B8" s="7" t="s">
        <v>16</v>
      </c>
      <c r="C8" s="3"/>
      <c r="D8" s="8">
        <v>1.46</v>
      </c>
      <c r="E8" s="8">
        <v>2.06</v>
      </c>
      <c r="F8" s="8">
        <v>0.06</v>
      </c>
      <c r="G8" s="8">
        <v>0.05</v>
      </c>
      <c r="H8" s="8">
        <v>0</v>
      </c>
      <c r="I8" s="8">
        <v>7.0000000000000007E-2</v>
      </c>
      <c r="J8" s="8">
        <v>0</v>
      </c>
      <c r="K8" s="8"/>
      <c r="L8" s="8"/>
      <c r="M8" s="8"/>
      <c r="N8" s="8"/>
    </row>
    <row r="9" spans="1:15">
      <c r="A9" t="s">
        <v>3</v>
      </c>
      <c r="B9" s="7" t="s">
        <v>16</v>
      </c>
      <c r="C9" s="3"/>
      <c r="D9" s="8">
        <v>1.49</v>
      </c>
      <c r="E9" s="8">
        <v>2.15</v>
      </c>
      <c r="F9" s="8">
        <v>0.08</v>
      </c>
      <c r="G9" s="8">
        <v>0.06</v>
      </c>
      <c r="H9" s="8">
        <v>0</v>
      </c>
      <c r="I9" s="8">
        <v>0.09</v>
      </c>
      <c r="J9" s="8">
        <v>0</v>
      </c>
      <c r="K9" s="8"/>
      <c r="L9" s="8"/>
      <c r="M9" s="8"/>
      <c r="N9" s="8"/>
    </row>
    <row r="10" spans="1:15">
      <c r="A10" t="s">
        <v>3</v>
      </c>
      <c r="B10" s="7" t="s">
        <v>16</v>
      </c>
      <c r="C10" s="3"/>
      <c r="D10" s="8">
        <v>1.64</v>
      </c>
      <c r="E10" s="8">
        <v>2.59</v>
      </c>
      <c r="F10" s="8">
        <v>0.01</v>
      </c>
      <c r="G10" s="8">
        <v>0</v>
      </c>
      <c r="H10" s="8">
        <v>0</v>
      </c>
      <c r="I10" s="8">
        <v>0</v>
      </c>
      <c r="J10" s="8">
        <v>0</v>
      </c>
      <c r="K10" s="8"/>
      <c r="L10" s="8"/>
      <c r="M10" s="8"/>
      <c r="N10" s="8"/>
      <c r="O10" t="s">
        <v>5</v>
      </c>
    </row>
    <row r="11" spans="1:15">
      <c r="A11" t="s">
        <v>3</v>
      </c>
      <c r="B11" s="7" t="s">
        <v>16</v>
      </c>
      <c r="C11" s="3"/>
      <c r="D11" s="8">
        <v>1.3322000000000001</v>
      </c>
      <c r="E11" s="8">
        <v>1.7064999999999999</v>
      </c>
      <c r="F11" s="8">
        <v>8.0699999999999994E-2</v>
      </c>
      <c r="G11" s="8">
        <v>6.6799999999999998E-2</v>
      </c>
      <c r="H11" s="8">
        <v>4.8999999999999998E-3</v>
      </c>
      <c r="I11" s="8">
        <v>8.7300000000000003E-2</v>
      </c>
      <c r="J11" s="8">
        <v>0</v>
      </c>
      <c r="K11" s="8"/>
      <c r="L11" s="8"/>
      <c r="M11" s="8"/>
      <c r="N11" s="8"/>
    </row>
    <row r="12" spans="1:15">
      <c r="A12" t="s">
        <v>3</v>
      </c>
      <c r="B12" s="7" t="s">
        <v>16</v>
      </c>
      <c r="C12" s="3"/>
      <c r="D12" s="8">
        <v>1.3595999999999999</v>
      </c>
      <c r="E12" s="8">
        <v>1.7810999999999999</v>
      </c>
      <c r="F12" s="8">
        <v>0.1022</v>
      </c>
      <c r="G12" s="8">
        <v>8.72E-2</v>
      </c>
      <c r="H12" s="8">
        <v>8.2000000000000007E-3</v>
      </c>
      <c r="I12" s="8">
        <v>0.1164</v>
      </c>
      <c r="J12" s="8">
        <v>0</v>
      </c>
      <c r="K12" s="8"/>
      <c r="L12" s="8"/>
      <c r="M12" s="8"/>
      <c r="N12" s="8"/>
    </row>
    <row r="13" spans="1:15">
      <c r="A13" t="s">
        <v>3</v>
      </c>
      <c r="B13" s="7" t="s">
        <v>16</v>
      </c>
      <c r="C13" s="3"/>
      <c r="D13" s="8">
        <v>1.4462999999999999</v>
      </c>
      <c r="E13" s="8">
        <v>2.0207000000000002</v>
      </c>
      <c r="F13" s="8">
        <v>8.6199999999999999E-2</v>
      </c>
      <c r="G13" s="8">
        <v>7.2499999999999995E-2</v>
      </c>
      <c r="H13" s="8">
        <v>5.7000000000000002E-3</v>
      </c>
      <c r="I13" s="8">
        <v>0.10299999999999999</v>
      </c>
      <c r="J13" s="8">
        <v>0</v>
      </c>
      <c r="K13" s="8"/>
      <c r="L13" s="8"/>
      <c r="M13" s="8"/>
      <c r="N13" s="8"/>
    </row>
    <row r="14" spans="1:15">
      <c r="A14" t="s">
        <v>3</v>
      </c>
      <c r="B14" s="7" t="s">
        <v>17</v>
      </c>
      <c r="C14" s="3"/>
      <c r="D14" s="8">
        <v>1.300692</v>
      </c>
      <c r="E14" s="8">
        <v>1.625991</v>
      </c>
      <c r="F14" s="8">
        <v>8.9939000000000005E-2</v>
      </c>
      <c r="G14" s="8">
        <v>7.5865000000000002E-2</v>
      </c>
      <c r="H14" s="8">
        <v>6.267E-3</v>
      </c>
      <c r="I14" s="8">
        <v>9.6734000000000001E-2</v>
      </c>
      <c r="J14" s="8">
        <v>-9.0000000000000002E-6</v>
      </c>
      <c r="K14" s="8">
        <v>3.3000000000000003E-5</v>
      </c>
      <c r="L14" s="8">
        <v>14247</v>
      </c>
      <c r="M14" s="8">
        <v>1511</v>
      </c>
      <c r="N14" s="8"/>
    </row>
    <row r="15" spans="1:15">
      <c r="A15" t="s">
        <v>3</v>
      </c>
      <c r="B15" s="7" t="s">
        <v>17</v>
      </c>
      <c r="C15" s="3"/>
      <c r="D15" s="8">
        <v>1.322956</v>
      </c>
      <c r="E15" s="8">
        <v>1.684958</v>
      </c>
      <c r="F15" s="8">
        <v>0.10341599999999999</v>
      </c>
      <c r="G15" s="8">
        <v>8.8806999999999997E-2</v>
      </c>
      <c r="H15" s="8">
        <v>8.5109999999999995E-3</v>
      </c>
      <c r="I15" s="8">
        <v>0.115269</v>
      </c>
      <c r="J15" s="8">
        <v>2.0999999999999999E-5</v>
      </c>
      <c r="K15" s="8">
        <v>-9.2900000000000003E-4</v>
      </c>
      <c r="L15" s="8">
        <v>13565</v>
      </c>
      <c r="M15" s="8">
        <v>1429</v>
      </c>
      <c r="N15" s="8"/>
    </row>
    <row r="16" spans="1:15">
      <c r="A16" t="s">
        <v>3</v>
      </c>
      <c r="B16" s="7" t="s">
        <v>17</v>
      </c>
      <c r="C16" s="3"/>
      <c r="D16" s="8">
        <v>1.4063909999999999</v>
      </c>
      <c r="E16" s="8">
        <v>1.909189</v>
      </c>
      <c r="F16" s="8">
        <v>8.9735999999999996E-2</v>
      </c>
      <c r="G16" s="8">
        <v>7.6239000000000001E-2</v>
      </c>
      <c r="H16" s="8">
        <v>6.306E-3</v>
      </c>
      <c r="I16" s="8">
        <v>0.105339</v>
      </c>
      <c r="J16" s="8">
        <v>1.5999999999999999E-5</v>
      </c>
      <c r="K16" s="8">
        <v>-5.5500000000000005E-4</v>
      </c>
      <c r="L16" s="8">
        <v>12412</v>
      </c>
      <c r="M16" s="8">
        <v>1426</v>
      </c>
      <c r="N16" s="8"/>
    </row>
    <row r="17" spans="1:15">
      <c r="C17" s="3"/>
      <c r="D17" s="12" t="s">
        <v>19</v>
      </c>
      <c r="E17" s="12" t="s">
        <v>19</v>
      </c>
      <c r="F17" s="12" t="s">
        <v>19</v>
      </c>
      <c r="G17" s="12" t="s">
        <v>19</v>
      </c>
      <c r="H17" s="12" t="s">
        <v>19</v>
      </c>
      <c r="I17" s="12" t="s">
        <v>19</v>
      </c>
      <c r="J17" s="12" t="s">
        <v>19</v>
      </c>
      <c r="K17" s="12" t="s">
        <v>19</v>
      </c>
      <c r="L17" s="12" t="s">
        <v>19</v>
      </c>
      <c r="M17" s="12" t="s">
        <v>19</v>
      </c>
      <c r="N17" s="12"/>
    </row>
    <row r="18" spans="1:15">
      <c r="C18" s="3"/>
      <c r="D18" s="8">
        <f>AVERAGE(D6:D17)</f>
        <v>1.4307399090909088</v>
      </c>
      <c r="E18" s="8">
        <f t="shared" ref="E18:I18" si="0">AVERAGE(E6:E17)</f>
        <v>1.9825852727272726</v>
      </c>
      <c r="F18" s="8">
        <f t="shared" si="0"/>
        <v>8.4744636363636369E-2</v>
      </c>
      <c r="G18" s="8">
        <f t="shared" si="0"/>
        <v>6.9764636363636348E-2</v>
      </c>
      <c r="H18" s="8">
        <f t="shared" si="0"/>
        <v>6.3530909090909089E-3</v>
      </c>
      <c r="I18" s="8">
        <f t="shared" si="0"/>
        <v>9.6731090909090919E-2</v>
      </c>
      <c r="J18" s="8">
        <f t="shared" ref="J18" si="1">AVERAGE(J6:J17)</f>
        <v>2.5454545454545452E-6</v>
      </c>
      <c r="K18" s="8">
        <f t="shared" ref="K18" si="2">AVERAGE(K6:K17)</f>
        <v>-4.836666666666667E-4</v>
      </c>
      <c r="L18" s="8">
        <f>AVERAGE(L14:L17)</f>
        <v>13408</v>
      </c>
      <c r="M18" s="8">
        <f>AVERAGE(M14:M17)</f>
        <v>1455.3333333333333</v>
      </c>
      <c r="N18" s="8">
        <f>L18/M18</f>
        <v>9.2130096197892808</v>
      </c>
    </row>
    <row r="19" spans="1:15">
      <c r="C19" s="3"/>
      <c r="D19" s="8"/>
      <c r="E19" s="8"/>
      <c r="F19" s="8"/>
      <c r="G19" s="8"/>
      <c r="H19" s="8"/>
      <c r="I19" s="8"/>
      <c r="J19" s="8"/>
      <c r="K19" s="8"/>
    </row>
    <row r="20" spans="1:15" ht="18">
      <c r="C20" s="17" t="s">
        <v>4</v>
      </c>
      <c r="D20" s="8"/>
      <c r="E20" s="8"/>
      <c r="F20" s="8"/>
      <c r="G20" s="8"/>
      <c r="H20" s="8"/>
      <c r="I20" s="8"/>
      <c r="J20" s="8"/>
      <c r="K20" s="8"/>
    </row>
    <row r="21" spans="1:15">
      <c r="A21" t="s">
        <v>2</v>
      </c>
      <c r="B21" s="7" t="s">
        <v>16</v>
      </c>
      <c r="C21" s="3"/>
      <c r="D21" s="8">
        <v>1.0900000000000001</v>
      </c>
      <c r="E21" s="8">
        <v>1.1000000000000001</v>
      </c>
      <c r="F21" s="8">
        <v>0.54</v>
      </c>
      <c r="G21" s="8">
        <v>0.47</v>
      </c>
      <c r="H21" s="8">
        <v>0.24</v>
      </c>
      <c r="I21" s="8">
        <v>0.5</v>
      </c>
      <c r="J21" s="8">
        <v>0</v>
      </c>
      <c r="K21" s="8"/>
      <c r="L21" s="8"/>
      <c r="M21" s="8"/>
      <c r="N21" s="8"/>
    </row>
    <row r="22" spans="1:15">
      <c r="A22" t="s">
        <v>2</v>
      </c>
      <c r="B22" s="7" t="s">
        <v>16</v>
      </c>
      <c r="C22" s="3"/>
      <c r="D22" s="8">
        <v>1.02</v>
      </c>
      <c r="E22" s="8">
        <v>0.95</v>
      </c>
      <c r="F22" s="8">
        <v>0.47</v>
      </c>
      <c r="G22" s="8">
        <v>0.41</v>
      </c>
      <c r="H22" s="8">
        <v>0.18</v>
      </c>
      <c r="I22" s="8">
        <v>0.4</v>
      </c>
      <c r="J22" s="8">
        <v>0</v>
      </c>
      <c r="K22" s="8"/>
      <c r="L22" s="8"/>
      <c r="M22" s="8"/>
      <c r="N22" s="8"/>
    </row>
    <row r="23" spans="1:15">
      <c r="A23" t="s">
        <v>3</v>
      </c>
      <c r="B23" s="7" t="s">
        <v>16</v>
      </c>
      <c r="C23" s="3"/>
      <c r="D23" s="8">
        <v>1.1399999999999999</v>
      </c>
      <c r="E23" s="8">
        <v>1.19</v>
      </c>
      <c r="F23" s="8">
        <v>0.53</v>
      </c>
      <c r="G23" s="8">
        <v>0.45</v>
      </c>
      <c r="H23" s="8">
        <v>0.22</v>
      </c>
      <c r="I23" s="8">
        <v>0.49</v>
      </c>
      <c r="J23" s="8">
        <v>0</v>
      </c>
      <c r="K23" s="8">
        <v>-0.01</v>
      </c>
      <c r="L23" s="8"/>
      <c r="M23" s="8"/>
      <c r="N23" s="8"/>
    </row>
    <row r="24" spans="1:15">
      <c r="A24" t="s">
        <v>3</v>
      </c>
      <c r="B24" s="7" t="s">
        <v>16</v>
      </c>
      <c r="C24" s="3"/>
      <c r="D24" s="8">
        <v>1.1000000000000001</v>
      </c>
      <c r="E24" s="8">
        <v>1.1200000000000001</v>
      </c>
      <c r="F24" s="8">
        <v>0.54</v>
      </c>
      <c r="G24" s="8">
        <v>0.48</v>
      </c>
      <c r="H24" s="8">
        <v>0.24</v>
      </c>
      <c r="I24" s="8">
        <v>0.5</v>
      </c>
      <c r="J24" s="8">
        <v>0</v>
      </c>
      <c r="K24" s="8">
        <v>0</v>
      </c>
      <c r="L24" s="8"/>
      <c r="M24" s="8"/>
      <c r="N24" s="8"/>
    </row>
    <row r="25" spans="1:15">
      <c r="A25" t="s">
        <v>3</v>
      </c>
      <c r="B25" s="7" t="s">
        <v>17</v>
      </c>
      <c r="C25" s="3"/>
      <c r="D25" s="8">
        <v>1.022044</v>
      </c>
      <c r="E25" s="8">
        <v>0.962449</v>
      </c>
      <c r="F25" s="8">
        <v>0.39591300000000001</v>
      </c>
      <c r="G25" s="8">
        <v>0.33648899999999998</v>
      </c>
      <c r="H25" s="8">
        <v>0.12281599999999999</v>
      </c>
      <c r="I25" s="8">
        <v>0.330015</v>
      </c>
      <c r="J25" s="8">
        <v>3.28E-4</v>
      </c>
      <c r="K25" s="8">
        <v>-4.4889999999999999E-3</v>
      </c>
      <c r="L25" s="8">
        <v>18134</v>
      </c>
      <c r="M25" s="8">
        <v>1214</v>
      </c>
      <c r="N25" s="8"/>
    </row>
    <row r="26" spans="1:15">
      <c r="A26" t="s">
        <v>3</v>
      </c>
      <c r="B26" s="7" t="s">
        <v>17</v>
      </c>
      <c r="C26" s="3"/>
      <c r="D26" s="8">
        <v>0.99402199999999996</v>
      </c>
      <c r="E26" s="8">
        <v>0.91251000000000004</v>
      </c>
      <c r="F26" s="8">
        <v>0.386438</v>
      </c>
      <c r="G26" s="8">
        <v>0.33539999999999998</v>
      </c>
      <c r="H26" s="8">
        <v>0.120749</v>
      </c>
      <c r="I26" s="8">
        <v>0.32039200000000001</v>
      </c>
      <c r="J26" s="8">
        <v>-4.0000000000000003E-5</v>
      </c>
      <c r="K26" s="8">
        <v>-2.1480000000000002E-3</v>
      </c>
      <c r="L26" s="8">
        <v>19045</v>
      </c>
      <c r="M26" s="8">
        <v>1022</v>
      </c>
      <c r="N26" s="8"/>
    </row>
    <row r="27" spans="1:15">
      <c r="C27" s="3"/>
      <c r="D27" s="12" t="s">
        <v>19</v>
      </c>
      <c r="E27" s="12" t="s">
        <v>19</v>
      </c>
      <c r="F27" s="12" t="s">
        <v>19</v>
      </c>
      <c r="G27" s="12" t="s">
        <v>19</v>
      </c>
      <c r="H27" s="12" t="s">
        <v>19</v>
      </c>
      <c r="I27" s="12" t="s">
        <v>19</v>
      </c>
      <c r="J27" s="15" t="s">
        <v>19</v>
      </c>
      <c r="K27" s="15" t="s">
        <v>19</v>
      </c>
      <c r="L27" s="12" t="s">
        <v>19</v>
      </c>
      <c r="M27" s="12" t="s">
        <v>19</v>
      </c>
      <c r="N27" s="12"/>
    </row>
    <row r="28" spans="1:15">
      <c r="C28" s="3"/>
      <c r="D28" s="8">
        <f t="shared" ref="D28:K28" si="3">AVERAGE(D21:D27)</f>
        <v>1.0610109999999999</v>
      </c>
      <c r="E28" s="8">
        <f t="shared" si="3"/>
        <v>1.0391598333333334</v>
      </c>
      <c r="F28" s="8">
        <f t="shared" si="3"/>
        <v>0.47705850000000005</v>
      </c>
      <c r="G28" s="8">
        <f t="shared" si="3"/>
        <v>0.41364816666666665</v>
      </c>
      <c r="H28" s="8">
        <f t="shared" si="3"/>
        <v>0.18726083333333332</v>
      </c>
      <c r="I28" s="8">
        <f t="shared" si="3"/>
        <v>0.42340116666666666</v>
      </c>
      <c r="J28" s="8">
        <f t="shared" si="3"/>
        <v>4.8000000000000001E-5</v>
      </c>
      <c r="K28" s="8">
        <f t="shared" si="3"/>
        <v>-4.1592499999999998E-3</v>
      </c>
      <c r="L28" s="8">
        <f>AVERAGE(L25:L27)</f>
        <v>18589.5</v>
      </c>
      <c r="M28" s="8">
        <f>AVERAGE(M25:M27)</f>
        <v>1118</v>
      </c>
      <c r="N28" s="8">
        <f>L28/M28</f>
        <v>16.627459749552774</v>
      </c>
    </row>
    <row r="29" spans="1:15">
      <c r="C29" s="3"/>
      <c r="D29" s="8"/>
      <c r="E29" s="8"/>
      <c r="F29" s="8"/>
      <c r="G29" s="8"/>
      <c r="H29" s="8"/>
      <c r="I29" s="8"/>
      <c r="J29" s="8"/>
      <c r="K29" s="8"/>
    </row>
    <row r="30" spans="1:15">
      <c r="C30" s="3"/>
      <c r="D30" s="8"/>
      <c r="E30" s="8"/>
      <c r="F30" s="8"/>
      <c r="G30" s="8"/>
      <c r="H30" s="8"/>
      <c r="I30" s="8"/>
      <c r="J30" s="8"/>
      <c r="K30" s="8"/>
    </row>
    <row r="31" spans="1:15">
      <c r="C31" s="3"/>
      <c r="D31" s="8"/>
      <c r="E31" s="8"/>
      <c r="F31" s="8"/>
      <c r="G31" s="8"/>
      <c r="H31" s="8"/>
      <c r="I31" s="8"/>
      <c r="J31" s="8"/>
      <c r="K31" s="8"/>
      <c r="O31" t="s">
        <v>21</v>
      </c>
    </row>
    <row r="32" spans="1:15">
      <c r="C32" s="3"/>
      <c r="D32" s="8"/>
      <c r="E32" s="8"/>
      <c r="F32" s="8"/>
      <c r="G32" s="8"/>
      <c r="H32" s="8"/>
      <c r="I32" s="8"/>
      <c r="J32" s="8"/>
      <c r="K32" s="8"/>
      <c r="O32">
        <f>(N43+N18)/2</f>
        <v>12.354783836971281</v>
      </c>
    </row>
    <row r="33" spans="1:14">
      <c r="C33" s="3"/>
      <c r="D33" s="8"/>
      <c r="E33" s="8"/>
      <c r="F33" s="8"/>
      <c r="G33" s="8"/>
      <c r="H33" s="8"/>
      <c r="I33" s="8"/>
      <c r="J33" s="8"/>
      <c r="K33" s="8"/>
    </row>
    <row r="34" spans="1:14" ht="18">
      <c r="C34" s="17" t="s">
        <v>18</v>
      </c>
      <c r="D34" s="8"/>
      <c r="E34" s="8"/>
      <c r="F34" s="8"/>
      <c r="G34" s="8"/>
      <c r="H34" s="8"/>
      <c r="I34" s="8"/>
      <c r="J34" s="8"/>
      <c r="K34" s="8"/>
    </row>
    <row r="35" spans="1:14">
      <c r="A35" t="s">
        <v>2</v>
      </c>
      <c r="B35" s="7" t="s">
        <v>16</v>
      </c>
      <c r="C35" s="3"/>
      <c r="D35" s="8">
        <v>1.25</v>
      </c>
      <c r="E35" s="8">
        <v>1.52</v>
      </c>
      <c r="F35" s="8">
        <v>7.0000000000000007E-2</v>
      </c>
      <c r="G35" s="8">
        <v>7.0000000000000007E-2</v>
      </c>
      <c r="H35" s="8">
        <v>0.01</v>
      </c>
      <c r="I35" s="8">
        <v>0.09</v>
      </c>
      <c r="J35" s="8">
        <v>0</v>
      </c>
      <c r="K35" s="8"/>
      <c r="L35" s="8"/>
      <c r="M35" s="8"/>
      <c r="N35" s="8"/>
    </row>
    <row r="36" spans="1:14">
      <c r="A36" t="s">
        <v>3</v>
      </c>
      <c r="B36" s="7" t="s">
        <v>16</v>
      </c>
      <c r="C36" s="3"/>
      <c r="D36" s="8">
        <v>1.26</v>
      </c>
      <c r="E36" s="8">
        <v>1.55</v>
      </c>
      <c r="F36" s="8">
        <v>7.0000000000000007E-2</v>
      </c>
      <c r="G36" s="8">
        <v>7.0000000000000007E-2</v>
      </c>
      <c r="H36" s="8">
        <v>0.01</v>
      </c>
      <c r="I36" s="8">
        <v>0.09</v>
      </c>
      <c r="J36" s="8">
        <v>0</v>
      </c>
      <c r="K36" s="8"/>
      <c r="L36" s="8"/>
      <c r="M36" s="8"/>
      <c r="N36" s="8"/>
    </row>
    <row r="37" spans="1:14">
      <c r="A37" t="s">
        <v>3</v>
      </c>
      <c r="B37" s="7" t="s">
        <v>16</v>
      </c>
      <c r="C37" s="3"/>
      <c r="D37" s="8">
        <v>1.47</v>
      </c>
      <c r="E37" s="8">
        <v>2.13</v>
      </c>
      <c r="F37" s="8">
        <v>0.2</v>
      </c>
      <c r="G37" s="8">
        <v>0.18</v>
      </c>
      <c r="H37" s="8">
        <v>0.04</v>
      </c>
      <c r="I37" s="8">
        <v>0.27</v>
      </c>
      <c r="J37" s="8">
        <v>0</v>
      </c>
      <c r="K37" s="8">
        <v>-0.01</v>
      </c>
      <c r="L37" s="8"/>
      <c r="M37" s="8"/>
      <c r="N37" s="8"/>
    </row>
    <row r="38" spans="1:14">
      <c r="A38" t="s">
        <v>3</v>
      </c>
      <c r="B38" s="7" t="s">
        <v>16</v>
      </c>
      <c r="C38" s="3"/>
      <c r="D38" s="8">
        <v>1.3751</v>
      </c>
      <c r="E38" s="8">
        <v>1.8481000000000001</v>
      </c>
      <c r="F38" s="8">
        <v>0.1331</v>
      </c>
      <c r="G38" s="8">
        <v>0.1226</v>
      </c>
      <c r="H38" s="8">
        <v>1.5699999999999999E-2</v>
      </c>
      <c r="I38" s="8">
        <v>0.16569999999999999</v>
      </c>
      <c r="J38" s="8">
        <v>1E-4</v>
      </c>
      <c r="K38" s="8"/>
      <c r="L38" s="8"/>
      <c r="M38" s="8"/>
      <c r="N38" s="8"/>
    </row>
    <row r="39" spans="1:14">
      <c r="A39" t="s">
        <v>3</v>
      </c>
      <c r="B39" s="7" t="s">
        <v>16</v>
      </c>
      <c r="C39" s="3"/>
      <c r="D39" s="8">
        <v>1.1875</v>
      </c>
      <c r="E39" s="8">
        <v>1.3768</v>
      </c>
      <c r="F39" s="8">
        <v>5.1999999999999998E-2</v>
      </c>
      <c r="G39" s="8">
        <v>0.05</v>
      </c>
      <c r="H39" s="8">
        <v>2.5000000000000001E-3</v>
      </c>
      <c r="I39" s="8">
        <v>5.8599999999999999E-2</v>
      </c>
      <c r="J39" s="8">
        <v>0</v>
      </c>
      <c r="K39" s="8"/>
      <c r="L39" s="8"/>
      <c r="M39" s="8"/>
      <c r="N39" s="8"/>
    </row>
    <row r="40" spans="1:14">
      <c r="A40" t="s">
        <v>3</v>
      </c>
      <c r="B40" s="7" t="s">
        <v>16</v>
      </c>
      <c r="C40" s="3"/>
      <c r="D40" s="8">
        <v>1.1671720000000001</v>
      </c>
      <c r="E40" s="8">
        <v>1.3290489999999999</v>
      </c>
      <c r="F40" s="8">
        <v>4.7185999999999999E-2</v>
      </c>
      <c r="G40" s="8">
        <v>4.5326999999999999E-2</v>
      </c>
      <c r="H40" s="8">
        <v>2.0960000000000002E-3</v>
      </c>
      <c r="I40" s="8">
        <v>5.2191000000000001E-2</v>
      </c>
      <c r="J40" s="8">
        <v>9.9999999999999995E-7</v>
      </c>
      <c r="K40" s="8">
        <v>9.8799999999999995E-4</v>
      </c>
      <c r="L40" s="8">
        <v>18534</v>
      </c>
      <c r="M40" s="8">
        <v>1142</v>
      </c>
      <c r="N40" s="8"/>
    </row>
    <row r="41" spans="1:14">
      <c r="A41" t="s">
        <v>3</v>
      </c>
      <c r="B41" s="7" t="s">
        <v>16</v>
      </c>
      <c r="C41" s="3"/>
      <c r="D41" s="8">
        <v>1.3504020000000001</v>
      </c>
      <c r="E41" s="8">
        <v>1.7811859999999999</v>
      </c>
      <c r="F41" s="8">
        <v>0.121669</v>
      </c>
      <c r="G41" s="8">
        <v>0.111677</v>
      </c>
      <c r="H41" s="8">
        <v>1.3018E-2</v>
      </c>
      <c r="I41" s="8">
        <v>0.148118</v>
      </c>
      <c r="J41" s="8">
        <v>6.9999999999999994E-5</v>
      </c>
      <c r="K41" s="8">
        <v>-8.3619999999999996E-3</v>
      </c>
      <c r="L41" s="8">
        <v>15233</v>
      </c>
      <c r="M41" s="8">
        <v>1037</v>
      </c>
      <c r="N41" s="8"/>
    </row>
    <row r="42" spans="1:14">
      <c r="C42" s="3"/>
      <c r="D42" s="12" t="s">
        <v>19</v>
      </c>
      <c r="E42" s="12" t="s">
        <v>19</v>
      </c>
      <c r="F42" s="12" t="s">
        <v>19</v>
      </c>
      <c r="G42" s="12" t="s">
        <v>19</v>
      </c>
      <c r="H42" s="12" t="s">
        <v>19</v>
      </c>
      <c r="I42" s="12" t="s">
        <v>19</v>
      </c>
      <c r="J42" s="15" t="s">
        <v>19</v>
      </c>
      <c r="K42" s="15" t="s">
        <v>19</v>
      </c>
      <c r="L42" s="12" t="s">
        <v>19</v>
      </c>
      <c r="M42" s="12" t="s">
        <v>19</v>
      </c>
      <c r="N42" s="12"/>
    </row>
    <row r="43" spans="1:14">
      <c r="C43" s="3"/>
      <c r="D43" s="8">
        <f>AVERAGE(D35:D42)</f>
        <v>1.2943105714285714</v>
      </c>
      <c r="E43" s="8">
        <f t="shared" ref="E43:I43" si="4">AVERAGE(E35:E42)</f>
        <v>1.6478764285714285</v>
      </c>
      <c r="F43" s="8">
        <f t="shared" si="4"/>
        <v>9.913642857142857E-2</v>
      </c>
      <c r="G43" s="8">
        <f t="shared" si="4"/>
        <v>9.2800571428571427E-2</v>
      </c>
      <c r="H43" s="8">
        <f t="shared" si="4"/>
        <v>1.3330571428571428E-2</v>
      </c>
      <c r="I43" s="8">
        <f t="shared" si="4"/>
        <v>0.12494414285714285</v>
      </c>
      <c r="J43" s="8"/>
      <c r="K43" s="8"/>
      <c r="L43" s="16">
        <f>AVERAGE(L40:L41)</f>
        <v>16883.5</v>
      </c>
      <c r="M43" s="16">
        <f>AVERAGE(M40:M41)</f>
        <v>1089.5</v>
      </c>
      <c r="N43" s="8">
        <f>L43/M43</f>
        <v>15.496558054153281</v>
      </c>
    </row>
    <row r="44" spans="1:14">
      <c r="C44" s="3"/>
      <c r="D44" s="8"/>
      <c r="E44" s="8"/>
      <c r="F44" s="8"/>
      <c r="G44" s="8"/>
      <c r="H44" s="8"/>
      <c r="I44" s="8"/>
      <c r="J44" s="8"/>
      <c r="K44" s="8"/>
    </row>
    <row r="45" spans="1:14">
      <c r="C45" s="3"/>
      <c r="D45" s="8"/>
      <c r="E45" s="8"/>
      <c r="F45" s="8"/>
      <c r="G45" s="8"/>
      <c r="H45" s="8"/>
      <c r="I45" s="8"/>
      <c r="J45" s="8"/>
      <c r="K45" s="8"/>
    </row>
    <row r="46" spans="1:14">
      <c r="C46" s="3"/>
      <c r="D46" s="8"/>
      <c r="E46" s="8"/>
      <c r="F46" s="8"/>
      <c r="G46" s="8"/>
      <c r="H46" s="8"/>
      <c r="I46" s="8"/>
      <c r="J46" s="8"/>
      <c r="K46" s="8"/>
    </row>
    <row r="47" spans="1:14" ht="45">
      <c r="C47" s="3" t="s">
        <v>12</v>
      </c>
      <c r="D47" s="8"/>
      <c r="E47" s="8"/>
      <c r="F47" s="8"/>
      <c r="G47" s="8"/>
      <c r="H47" s="8"/>
      <c r="I47" s="8"/>
      <c r="J47" s="8"/>
      <c r="K47" s="8"/>
    </row>
    <row r="48" spans="1:14">
      <c r="C48" s="3"/>
      <c r="D48" s="8"/>
      <c r="E48" s="8"/>
      <c r="F48" s="8"/>
      <c r="G48" s="8"/>
      <c r="H48" s="8"/>
      <c r="I48" s="8"/>
      <c r="J48" s="8"/>
      <c r="K48" s="8"/>
    </row>
    <row r="49" spans="1:14">
      <c r="A49" t="s">
        <v>2</v>
      </c>
      <c r="B49" s="7" t="s">
        <v>16</v>
      </c>
      <c r="C49" s="3"/>
      <c r="D49" s="8">
        <v>0.28000000000000003</v>
      </c>
      <c r="E49" s="8">
        <v>0.04</v>
      </c>
      <c r="F49" s="8">
        <v>0.01</v>
      </c>
      <c r="G49" s="8">
        <v>0</v>
      </c>
      <c r="H49" s="8">
        <v>0</v>
      </c>
      <c r="I49" s="8">
        <v>0</v>
      </c>
      <c r="J49" s="8">
        <v>0</v>
      </c>
      <c r="K49" s="8"/>
    </row>
    <row r="50" spans="1:14">
      <c r="A50" t="s">
        <v>3</v>
      </c>
      <c r="B50" s="7" t="s">
        <v>16</v>
      </c>
      <c r="C50" s="3"/>
      <c r="D50" s="8">
        <v>0.3</v>
      </c>
      <c r="E50" s="8">
        <v>0.05</v>
      </c>
      <c r="F50" s="8">
        <v>0.01</v>
      </c>
      <c r="G50" s="8">
        <v>0</v>
      </c>
      <c r="H50" s="8">
        <v>0</v>
      </c>
      <c r="I50" s="8">
        <v>0</v>
      </c>
      <c r="J50" s="8">
        <v>0</v>
      </c>
      <c r="K50" s="8"/>
    </row>
    <row r="51" spans="1:14">
      <c r="A51" t="s">
        <v>3</v>
      </c>
      <c r="B51" s="7" t="s">
        <v>16</v>
      </c>
      <c r="C51" s="3"/>
      <c r="D51" s="9">
        <v>0.29104799999999997</v>
      </c>
      <c r="E51" s="9">
        <v>4.8586999999999998E-2</v>
      </c>
      <c r="F51" s="9">
        <v>9.7330000000000003E-3</v>
      </c>
      <c r="G51" s="9">
        <v>3.4329999999999999E-3</v>
      </c>
      <c r="H51" s="9">
        <v>2.0000000000000002E-5</v>
      </c>
      <c r="I51" s="9">
        <v>7.4200000000000004E-4</v>
      </c>
      <c r="J51" s="9">
        <v>-1.9999999999999999E-6</v>
      </c>
      <c r="K51" s="9">
        <v>-3.1999999999999999E-5</v>
      </c>
      <c r="L51" s="10">
        <v>2266</v>
      </c>
      <c r="M51" s="10">
        <v>221</v>
      </c>
      <c r="N51" s="10"/>
    </row>
    <row r="52" spans="1:14">
      <c r="B52" s="7"/>
      <c r="C52" s="3"/>
      <c r="D52" s="8"/>
      <c r="E52" s="8"/>
      <c r="F52" s="8"/>
      <c r="G52" s="8"/>
      <c r="H52" s="8"/>
      <c r="I52" s="8"/>
      <c r="J52" s="8"/>
      <c r="K52" s="8"/>
    </row>
    <row r="53" spans="1:14">
      <c r="B53" s="7"/>
      <c r="C53" s="3"/>
      <c r="D53" s="8"/>
      <c r="E53" s="8"/>
      <c r="F53" s="8"/>
      <c r="G53" s="8"/>
      <c r="H53" s="8"/>
      <c r="I53" s="8"/>
      <c r="J53" s="8"/>
      <c r="K53" s="8"/>
    </row>
    <row r="54" spans="1:14">
      <c r="B54" s="7"/>
      <c r="C54" s="3"/>
      <c r="D54" s="8"/>
      <c r="E54" s="8"/>
      <c r="F54" s="8"/>
      <c r="G54" s="8"/>
      <c r="H54" s="8"/>
      <c r="I54" s="8"/>
      <c r="J54" s="8"/>
      <c r="K54" s="8"/>
    </row>
    <row r="55" spans="1:14">
      <c r="B55" s="7"/>
      <c r="C55" s="3"/>
      <c r="D55" s="8"/>
      <c r="E55" s="8"/>
      <c r="F55" s="8"/>
      <c r="G55" s="8"/>
      <c r="H55" s="8"/>
      <c r="I55" s="8"/>
      <c r="J55" s="8"/>
      <c r="K55" s="8"/>
    </row>
    <row r="56" spans="1:14">
      <c r="B56" s="7"/>
      <c r="C56" s="3"/>
      <c r="D56" s="8"/>
      <c r="E56" s="8"/>
      <c r="F56" s="8"/>
      <c r="G56" s="8"/>
      <c r="H56" s="8"/>
      <c r="I56" s="8"/>
      <c r="J56" s="8"/>
      <c r="K56" s="8"/>
    </row>
    <row r="57" spans="1:14">
      <c r="C57" s="3"/>
      <c r="D57" s="8"/>
      <c r="E57" s="8"/>
      <c r="F57" s="8"/>
      <c r="G57" s="8"/>
      <c r="H57" s="8"/>
      <c r="I57" s="8"/>
      <c r="J57" s="8"/>
      <c r="K57" s="8"/>
    </row>
    <row r="58" spans="1:14" ht="45">
      <c r="C58" s="3" t="s">
        <v>13</v>
      </c>
      <c r="D58" s="8"/>
      <c r="E58" s="8"/>
      <c r="F58" s="8"/>
      <c r="G58" s="8"/>
      <c r="H58" s="8"/>
      <c r="I58" s="8"/>
      <c r="J58" s="8"/>
      <c r="K58" s="8"/>
    </row>
    <row r="59" spans="1:14">
      <c r="A59" t="s">
        <v>2</v>
      </c>
      <c r="B59" s="7" t="s">
        <v>16</v>
      </c>
      <c r="C59" s="3"/>
      <c r="D59" s="8">
        <v>2.21</v>
      </c>
      <c r="E59" s="8">
        <v>4.83</v>
      </c>
      <c r="F59" s="8">
        <v>1.76</v>
      </c>
      <c r="G59" s="8">
        <v>1.72</v>
      </c>
      <c r="H59" s="8">
        <v>2.99</v>
      </c>
      <c r="I59" s="8">
        <v>3.78</v>
      </c>
      <c r="J59" s="8">
        <v>0</v>
      </c>
      <c r="K59" s="8"/>
    </row>
    <row r="60" spans="1:14">
      <c r="A60" s="1" t="s">
        <v>3</v>
      </c>
      <c r="B60" s="2" t="s">
        <v>17</v>
      </c>
      <c r="C60" s="3"/>
      <c r="D60" s="8">
        <v>0.73912299999999997</v>
      </c>
      <c r="E60" s="8">
        <v>0.50709000000000004</v>
      </c>
      <c r="F60" s="8">
        <v>1.3155999999999999E-2</v>
      </c>
      <c r="G60" s="8">
        <v>6.9239999999999996E-3</v>
      </c>
      <c r="H60" s="8">
        <v>6.4999999999999994E-5</v>
      </c>
      <c r="I60" s="8">
        <v>4.5820000000000001E-3</v>
      </c>
      <c r="J60" s="8">
        <v>-1.1E-5</v>
      </c>
      <c r="K60" s="8">
        <v>9.4899999999999997E-4</v>
      </c>
      <c r="L60">
        <v>50776</v>
      </c>
      <c r="M60">
        <v>1418</v>
      </c>
    </row>
    <row r="61" spans="1:14">
      <c r="C61" s="3"/>
      <c r="D61" s="8"/>
      <c r="E61" s="8"/>
      <c r="F61" s="8"/>
      <c r="G61" s="8"/>
      <c r="H61" s="8"/>
      <c r="I61" s="8"/>
      <c r="J61" s="8"/>
      <c r="K61" s="8"/>
    </row>
    <row r="62" spans="1:14">
      <c r="C62" s="3"/>
      <c r="D62" s="8"/>
      <c r="E62" s="8"/>
      <c r="F62" s="8"/>
      <c r="G62" s="8"/>
      <c r="H62" s="8"/>
      <c r="I62" s="8"/>
      <c r="J62" s="8"/>
      <c r="K62" s="8"/>
    </row>
    <row r="63" spans="1:14">
      <c r="C63" s="3"/>
      <c r="D63" s="8"/>
      <c r="E63" s="8"/>
      <c r="F63" s="8"/>
      <c r="G63" s="8"/>
      <c r="H63" s="8"/>
      <c r="I63" s="8"/>
      <c r="J63" s="8"/>
      <c r="K63" s="8"/>
    </row>
    <row r="64" spans="1:14">
      <c r="C64" s="3"/>
      <c r="D64" s="8"/>
      <c r="E64" s="8"/>
      <c r="F64" s="8"/>
      <c r="G64" s="8"/>
      <c r="H64" s="8"/>
      <c r="I64" s="8"/>
      <c r="J64" s="8"/>
      <c r="K64" s="8"/>
    </row>
    <row r="65" spans="3:11">
      <c r="C65" s="3"/>
      <c r="D65" s="8"/>
      <c r="E65" s="8"/>
      <c r="F65" s="8"/>
      <c r="G65" s="8"/>
      <c r="H65" s="8"/>
      <c r="I65" s="8"/>
      <c r="J65" s="8"/>
      <c r="K65" s="8"/>
    </row>
    <row r="66" spans="3:11">
      <c r="C66" s="3"/>
      <c r="D66" s="8"/>
      <c r="E66" s="8"/>
      <c r="F66" s="8"/>
      <c r="G66" s="8"/>
      <c r="H66" s="8"/>
      <c r="I66" s="8"/>
      <c r="J66" s="8"/>
      <c r="K66" s="8"/>
    </row>
    <row r="67" spans="3:11">
      <c r="C67" s="3"/>
      <c r="D67" s="8"/>
      <c r="E67" s="8"/>
      <c r="F67" s="8"/>
      <c r="G67" s="8"/>
      <c r="H67" s="8"/>
      <c r="I67" s="8"/>
      <c r="J67" s="8"/>
      <c r="K67" s="8"/>
    </row>
    <row r="68" spans="3:11">
      <c r="C68" s="3"/>
    </row>
    <row r="69" spans="3:11">
      <c r="C69" s="3"/>
    </row>
    <row r="70" spans="3:11">
      <c r="C70" s="3"/>
    </row>
    <row r="71" spans="3:11">
      <c r="C71" s="3"/>
    </row>
    <row r="72" spans="3:11">
      <c r="C72" s="3"/>
    </row>
    <row r="73" spans="3:11">
      <c r="C73" s="3"/>
    </row>
    <row r="74" spans="3:11">
      <c r="C74" s="3"/>
    </row>
    <row r="75" spans="3:11">
      <c r="C75" s="3"/>
    </row>
    <row r="76" spans="3:11">
      <c r="C76" s="3"/>
    </row>
    <row r="77" spans="3:11">
      <c r="C77" s="3"/>
    </row>
    <row r="78" spans="3:11">
      <c r="C78" s="3"/>
    </row>
    <row r="79" spans="3:11">
      <c r="C79" s="3"/>
    </row>
    <row r="80" spans="3:11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5" sqref="D25"/>
    </sheetView>
  </sheetViews>
  <sheetFormatPr baseColWidth="10" defaultRowHeight="15" x14ac:dyDescent="0"/>
  <sheetData>
    <row r="1" spans="1:8">
      <c r="B1" s="10" t="s">
        <v>34</v>
      </c>
      <c r="C1" s="19"/>
      <c r="D1" s="22"/>
      <c r="E1" s="23" t="s">
        <v>24</v>
      </c>
      <c r="F1" s="23"/>
      <c r="G1" s="23"/>
      <c r="H1" s="24"/>
    </row>
    <row r="2" spans="1:8">
      <c r="B2" s="10"/>
      <c r="C2" s="21"/>
      <c r="D2" s="19"/>
      <c r="E2" s="20" t="s">
        <v>0</v>
      </c>
      <c r="F2" s="20" t="s">
        <v>4</v>
      </c>
      <c r="G2" s="20" t="s">
        <v>18</v>
      </c>
      <c r="H2" s="20" t="s">
        <v>22</v>
      </c>
    </row>
    <row r="3" spans="1:8">
      <c r="B3" s="10"/>
      <c r="C3" s="49" t="s">
        <v>25</v>
      </c>
      <c r="D3" s="20" t="s">
        <v>0</v>
      </c>
      <c r="E3" s="19"/>
      <c r="F3" s="19"/>
      <c r="G3" s="19"/>
      <c r="H3" s="19">
        <v>3</v>
      </c>
    </row>
    <row r="4" spans="1:8">
      <c r="B4" s="10"/>
      <c r="C4" s="49"/>
      <c r="D4" s="20" t="s">
        <v>4</v>
      </c>
      <c r="E4" s="19"/>
      <c r="F4" s="19">
        <v>2</v>
      </c>
      <c r="G4" s="19"/>
      <c r="H4" s="19"/>
    </row>
    <row r="5" spans="1:8">
      <c r="B5" s="10"/>
      <c r="C5" s="49"/>
      <c r="D5" s="20" t="s">
        <v>18</v>
      </c>
      <c r="E5" s="19">
        <v>1</v>
      </c>
      <c r="F5" s="19"/>
      <c r="G5" s="19">
        <v>1</v>
      </c>
      <c r="H5" s="19"/>
    </row>
    <row r="6" spans="1:8">
      <c r="B6" s="10"/>
      <c r="C6" s="50"/>
      <c r="D6" s="20" t="s">
        <v>22</v>
      </c>
      <c r="E6" s="19"/>
      <c r="F6" s="19"/>
      <c r="G6" s="19"/>
      <c r="H6" s="19">
        <v>2</v>
      </c>
    </row>
    <row r="7" spans="1:8">
      <c r="B7" s="10"/>
    </row>
    <row r="8" spans="1:8">
      <c r="B8" t="s">
        <v>35</v>
      </c>
      <c r="C8" s="19"/>
      <c r="D8" s="22"/>
      <c r="E8" s="23" t="s">
        <v>24</v>
      </c>
      <c r="F8" s="23"/>
      <c r="G8" s="23"/>
      <c r="H8" s="24"/>
    </row>
    <row r="9" spans="1:8">
      <c r="B9" s="10"/>
      <c r="C9" s="21"/>
      <c r="D9" s="19"/>
      <c r="E9" s="20" t="s">
        <v>0</v>
      </c>
      <c r="F9" s="20" t="s">
        <v>4</v>
      </c>
      <c r="G9" s="20" t="s">
        <v>18</v>
      </c>
      <c r="H9" s="20" t="s">
        <v>22</v>
      </c>
    </row>
    <row r="10" spans="1:8">
      <c r="B10" s="10"/>
      <c r="C10" s="49" t="s">
        <v>25</v>
      </c>
      <c r="D10" s="20" t="s">
        <v>0</v>
      </c>
      <c r="E10" s="19"/>
      <c r="F10" s="19"/>
      <c r="G10" s="19"/>
      <c r="H10" s="19">
        <v>3</v>
      </c>
    </row>
    <row r="11" spans="1:8">
      <c r="B11" s="10"/>
      <c r="C11" s="49"/>
      <c r="D11" s="20" t="s">
        <v>4</v>
      </c>
      <c r="E11" s="19"/>
      <c r="F11" s="19">
        <v>2</v>
      </c>
      <c r="G11" s="19"/>
      <c r="H11" s="19"/>
    </row>
    <row r="12" spans="1:8">
      <c r="B12" s="10"/>
      <c r="C12" s="49"/>
      <c r="D12" s="20" t="s">
        <v>18</v>
      </c>
      <c r="E12" s="19">
        <v>1</v>
      </c>
      <c r="F12" s="19"/>
      <c r="G12" s="19">
        <v>1</v>
      </c>
      <c r="H12" s="19"/>
    </row>
    <row r="13" spans="1:8">
      <c r="B13" s="10"/>
      <c r="C13" s="50"/>
      <c r="D13" s="20" t="s">
        <v>22</v>
      </c>
      <c r="E13" s="19"/>
      <c r="F13" s="19"/>
      <c r="G13" s="19"/>
      <c r="H13" s="19">
        <v>2</v>
      </c>
    </row>
    <row r="14" spans="1:8">
      <c r="B14" s="10"/>
    </row>
    <row r="15" spans="1:8">
      <c r="A15" s="18"/>
      <c r="B15" t="s">
        <v>26</v>
      </c>
      <c r="C15" s="19"/>
      <c r="D15" s="22"/>
      <c r="E15" s="23" t="s">
        <v>24</v>
      </c>
      <c r="F15" s="23"/>
      <c r="G15" s="23"/>
      <c r="H15" s="24"/>
    </row>
    <row r="16" spans="1:8">
      <c r="A16" s="18"/>
      <c r="C16" s="21"/>
      <c r="D16" s="19"/>
      <c r="E16" s="20" t="s">
        <v>0</v>
      </c>
      <c r="F16" s="20" t="s">
        <v>4</v>
      </c>
      <c r="G16" s="20" t="s">
        <v>18</v>
      </c>
      <c r="H16" s="20" t="s">
        <v>22</v>
      </c>
    </row>
    <row r="17" spans="1:8">
      <c r="A17" s="18"/>
      <c r="C17" s="49" t="s">
        <v>25</v>
      </c>
      <c r="D17" s="20" t="s">
        <v>0</v>
      </c>
      <c r="E17" s="19"/>
      <c r="F17" s="19"/>
      <c r="G17" s="19"/>
      <c r="H17" s="19">
        <v>3</v>
      </c>
    </row>
    <row r="18" spans="1:8">
      <c r="A18" s="18"/>
      <c r="C18" s="49"/>
      <c r="D18" s="20" t="s">
        <v>4</v>
      </c>
      <c r="E18" s="19"/>
      <c r="F18" s="19">
        <v>2</v>
      </c>
      <c r="G18" s="19"/>
      <c r="H18" s="19"/>
    </row>
    <row r="19" spans="1:8">
      <c r="A19" s="18"/>
      <c r="C19" s="49"/>
      <c r="D19" s="20" t="s">
        <v>18</v>
      </c>
      <c r="E19" s="19">
        <v>1</v>
      </c>
      <c r="F19" s="19"/>
      <c r="G19" s="19">
        <v>1</v>
      </c>
      <c r="H19" s="19"/>
    </row>
    <row r="20" spans="1:8">
      <c r="A20" s="18"/>
      <c r="C20" s="50"/>
      <c r="D20" s="20" t="s">
        <v>22</v>
      </c>
      <c r="E20" s="19"/>
      <c r="F20" s="19"/>
      <c r="G20" s="19"/>
      <c r="H20" s="19">
        <v>2</v>
      </c>
    </row>
  </sheetData>
  <mergeCells count="3">
    <mergeCell ref="C3:C6"/>
    <mergeCell ref="C10:C13"/>
    <mergeCell ref="C17:C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sqref="A1:K10"/>
    </sheetView>
  </sheetViews>
  <sheetFormatPr baseColWidth="10" defaultRowHeight="15" x14ac:dyDescent="0"/>
  <cols>
    <col min="1" max="1" width="8.33203125" customWidth="1"/>
    <col min="2" max="2" width="9.83203125" customWidth="1"/>
    <col min="3" max="9" width="5.83203125" customWidth="1"/>
    <col min="10" max="10" width="9.33203125" customWidth="1"/>
    <col min="11" max="11" width="9" customWidth="1"/>
  </cols>
  <sheetData>
    <row r="1" spans="1:11" ht="30">
      <c r="A1" s="38" t="s">
        <v>7</v>
      </c>
      <c r="B1" s="38" t="s">
        <v>6</v>
      </c>
      <c r="C1" s="39"/>
      <c r="D1" s="39"/>
      <c r="E1" s="39"/>
      <c r="F1" s="39"/>
      <c r="G1" s="39"/>
      <c r="H1" s="39"/>
      <c r="I1" s="39"/>
      <c r="J1" s="39" t="s">
        <v>8</v>
      </c>
      <c r="K1" s="39" t="s">
        <v>9</v>
      </c>
    </row>
    <row r="2" spans="1:11">
      <c r="A2" s="40"/>
      <c r="B2" s="41">
        <v>1</v>
      </c>
      <c r="C2" s="42">
        <v>2</v>
      </c>
      <c r="D2" s="42">
        <v>3</v>
      </c>
      <c r="E2" s="42">
        <v>4</v>
      </c>
      <c r="F2" s="42">
        <v>5</v>
      </c>
      <c r="G2" s="42">
        <v>6</v>
      </c>
      <c r="H2" s="42">
        <v>7</v>
      </c>
      <c r="I2" s="42">
        <v>8</v>
      </c>
      <c r="J2" s="43"/>
      <c r="K2" s="43"/>
    </row>
    <row r="3" spans="1:11" ht="18">
      <c r="A3" s="44" t="s">
        <v>0</v>
      </c>
      <c r="B3" s="45"/>
      <c r="C3" s="45"/>
      <c r="D3" s="45"/>
      <c r="E3" s="45"/>
      <c r="F3" s="45"/>
      <c r="G3" s="45"/>
      <c r="H3" s="45"/>
      <c r="I3" s="45"/>
      <c r="J3" s="43"/>
      <c r="K3" s="43"/>
    </row>
    <row r="4" spans="1:11">
      <c r="A4" s="40"/>
      <c r="B4" s="45">
        <v>1.4307399090909088</v>
      </c>
      <c r="C4" s="45">
        <v>1.9825852727272726</v>
      </c>
      <c r="D4" s="45">
        <v>8.4744636363636369E-2</v>
      </c>
      <c r="E4" s="45">
        <v>6.9764636363636348E-2</v>
      </c>
      <c r="F4" s="45">
        <v>6.3530909090909089E-3</v>
      </c>
      <c r="G4" s="45">
        <v>9.6731090909090919E-2</v>
      </c>
      <c r="H4" s="45">
        <v>2.5454545454545452E-6</v>
      </c>
      <c r="I4" s="45">
        <v>-4.836666666666667E-4</v>
      </c>
      <c r="J4" s="45">
        <v>13408</v>
      </c>
      <c r="K4" s="45">
        <v>1455.3333333333333</v>
      </c>
    </row>
    <row r="5" spans="1:11">
      <c r="A5" s="40"/>
      <c r="B5" s="45"/>
      <c r="C5" s="45"/>
      <c r="D5" s="45"/>
      <c r="E5" s="45"/>
      <c r="F5" s="45"/>
      <c r="G5" s="45"/>
      <c r="H5" s="45"/>
      <c r="I5" s="45"/>
      <c r="J5" s="43"/>
      <c r="K5" s="43"/>
    </row>
    <row r="6" spans="1:11" ht="18">
      <c r="A6" s="44" t="s">
        <v>4</v>
      </c>
      <c r="B6" s="45"/>
      <c r="C6" s="45"/>
      <c r="D6" s="45"/>
      <c r="E6" s="45"/>
      <c r="F6" s="45"/>
      <c r="G6" s="45"/>
      <c r="H6" s="45"/>
      <c r="I6" s="45"/>
      <c r="J6" s="43"/>
      <c r="K6" s="43"/>
    </row>
    <row r="7" spans="1:11">
      <c r="A7" s="40"/>
      <c r="B7" s="45">
        <v>1.0610109999999999</v>
      </c>
      <c r="C7" s="45">
        <v>1.0391598333333334</v>
      </c>
      <c r="D7" s="45">
        <v>0.47705850000000005</v>
      </c>
      <c r="E7" s="45">
        <v>0.41364816666666665</v>
      </c>
      <c r="F7" s="45">
        <v>0.18726083333333332</v>
      </c>
      <c r="G7" s="45">
        <v>0.42340116666666666</v>
      </c>
      <c r="H7" s="45">
        <v>4.8000000000000001E-5</v>
      </c>
      <c r="I7" s="45">
        <v>-4.1592499999999998E-3</v>
      </c>
      <c r="J7" s="45">
        <v>18589.5</v>
      </c>
      <c r="K7" s="45">
        <v>1118</v>
      </c>
    </row>
    <row r="8" spans="1:11">
      <c r="A8" s="40"/>
      <c r="B8" s="45"/>
      <c r="C8" s="45"/>
      <c r="D8" s="45"/>
      <c r="E8" s="45"/>
      <c r="F8" s="45"/>
      <c r="G8" s="45"/>
      <c r="H8" s="45"/>
      <c r="I8" s="45"/>
      <c r="J8" s="43"/>
      <c r="K8" s="43"/>
    </row>
    <row r="9" spans="1:11" ht="18">
      <c r="A9" s="44" t="s">
        <v>18</v>
      </c>
      <c r="B9" s="45"/>
      <c r="C9" s="45"/>
      <c r="D9" s="45"/>
      <c r="E9" s="45"/>
      <c r="F9" s="45"/>
      <c r="G9" s="45"/>
      <c r="H9" s="45"/>
      <c r="I9" s="45"/>
      <c r="J9" s="43"/>
      <c r="K9" s="43"/>
    </row>
    <row r="10" spans="1:11">
      <c r="A10" s="40"/>
      <c r="B10" s="45">
        <v>1.2943105714285714</v>
      </c>
      <c r="C10" s="45">
        <v>1.6478764285714285</v>
      </c>
      <c r="D10" s="45">
        <v>9.913642857142857E-2</v>
      </c>
      <c r="E10" s="45">
        <v>9.2800571428571427E-2</v>
      </c>
      <c r="F10" s="45">
        <v>1.3330571428571428E-2</v>
      </c>
      <c r="G10" s="45">
        <v>0.12494414285714285</v>
      </c>
      <c r="H10" s="45">
        <f>AVERAGE(B10:G10)</f>
        <v>0.54539978571428571</v>
      </c>
      <c r="I10" s="45">
        <v>-0.01</v>
      </c>
      <c r="J10" s="46">
        <v>16883.5</v>
      </c>
      <c r="K10" s="46">
        <v>1089.5</v>
      </c>
    </row>
    <row r="11" spans="1:11">
      <c r="A11" s="3"/>
      <c r="B11" s="8"/>
      <c r="C11" s="8"/>
      <c r="D11" s="8"/>
      <c r="E11" s="8"/>
      <c r="F11" s="8"/>
      <c r="G11" s="8"/>
      <c r="H11" s="8"/>
      <c r="I11" s="8"/>
    </row>
    <row r="12" spans="1:11">
      <c r="A12" s="3"/>
      <c r="B12" s="8"/>
      <c r="C12" s="8"/>
      <c r="D12" s="8"/>
      <c r="E12" s="8"/>
      <c r="F12" s="8"/>
      <c r="G12" s="8"/>
      <c r="H12" s="8"/>
      <c r="I12" s="8"/>
    </row>
    <row r="13" spans="1:11">
      <c r="A13" s="3"/>
      <c r="B13" s="8"/>
      <c r="C13" s="8"/>
      <c r="D13" s="8"/>
      <c r="E13" s="8"/>
      <c r="F13" s="8"/>
      <c r="G13" s="8"/>
      <c r="H13" s="8"/>
      <c r="I1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Confusion</vt:lpstr>
      <vt:lpstr>Statistics</vt:lpstr>
      <vt:lpstr>Different Lighting</vt:lpstr>
      <vt:lpstr>Sample Descriptors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Johnson</dc:creator>
  <cp:lastModifiedBy>Donald Johnson</cp:lastModifiedBy>
  <dcterms:created xsi:type="dcterms:W3CDTF">2014-04-30T15:34:51Z</dcterms:created>
  <dcterms:modified xsi:type="dcterms:W3CDTF">2014-05-04T02:23:06Z</dcterms:modified>
</cp:coreProperties>
</file>