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file/Documents/Projects/BTS - AUS:BNA/prod/"/>
    </mc:Choice>
  </mc:AlternateContent>
  <xr:revisionPtr revIDLastSave="0" documentId="13_ncr:1_{AEE41ED9-D3DB-694F-8BE6-8060A3CD5F7F}" xr6:coauthVersionLast="47" xr6:coauthVersionMax="47" xr10:uidLastSave="{00000000-0000-0000-0000-000000000000}"/>
  <bookViews>
    <workbookView xWindow="34400" yWindow="500" windowWidth="34400" windowHeight="26900" xr2:uid="{3597EDCA-06F4-984D-AD6D-6234DD542546}"/>
  </bookViews>
  <sheets>
    <sheet name="mas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14" i="1"/>
  <c r="R21" i="1"/>
  <c r="M14" i="1"/>
  <c r="M7" i="1"/>
  <c r="P7" i="1"/>
  <c r="P14" i="1"/>
  <c r="P21" i="1"/>
  <c r="M21" i="1"/>
  <c r="J21" i="1"/>
  <c r="J14" i="1"/>
  <c r="J7" i="1"/>
  <c r="G12" i="1"/>
  <c r="D12" i="1"/>
  <c r="E12" i="1"/>
  <c r="F12" i="1"/>
  <c r="C12" i="1"/>
  <c r="D19" i="1"/>
  <c r="E19" i="1"/>
  <c r="F19" i="1"/>
  <c r="G19" i="1"/>
  <c r="C9" i="1"/>
  <c r="C10" i="1"/>
  <c r="C16" i="1"/>
  <c r="C17" i="1"/>
  <c r="C19" i="1" s="1"/>
  <c r="D5" i="1"/>
  <c r="E5" i="1"/>
  <c r="F5" i="1"/>
  <c r="G5" i="1"/>
  <c r="C5" i="1"/>
</calcChain>
</file>

<file path=xl/sharedStrings.xml><?xml version="1.0" encoding="utf-8"?>
<sst xmlns="http://schemas.openxmlformats.org/spreadsheetml/2006/main" count="55" uniqueCount="21">
  <si>
    <t>LF</t>
  </si>
  <si>
    <t>Austin</t>
  </si>
  <si>
    <t>Nashville</t>
  </si>
  <si>
    <t>ASM</t>
  </si>
  <si>
    <t>Flights</t>
  </si>
  <si>
    <t>PAX</t>
  </si>
  <si>
    <t>RPM</t>
  </si>
  <si>
    <t>2010-2019</t>
  </si>
  <si>
    <t>Pre</t>
  </si>
  <si>
    <t>Post</t>
  </si>
  <si>
    <t>Rdiff</t>
  </si>
  <si>
    <t>National</t>
  </si>
  <si>
    <t>LF - 2019</t>
  </si>
  <si>
    <t>LF- 2021</t>
  </si>
  <si>
    <t>Flights - 2019</t>
  </si>
  <si>
    <t>Flights - 2021</t>
  </si>
  <si>
    <t>PAX - 2019</t>
  </si>
  <si>
    <t>PAX - 2021</t>
  </si>
  <si>
    <t>RPM - 2019</t>
  </si>
  <si>
    <t>RPM - 2021</t>
  </si>
  <si>
    <t>Covid-19 Bounceback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</si>
</sst>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2" fillId="2" borderId="0" xfId="1" applyNumberFormat="1" applyFont="1" applyFill="1"/>
    <xf numFmtId="0" fontId="2" fillId="2" borderId="0" xfId="0" applyFont="1" applyFill="1"/>
    <xf numFmtId="0" fontId="3" fillId="0" borderId="0" xfId="0" applyFont="1"/>
    <xf numFmtId="0" fontId="0" fillId="0" borderId="0" xfId="0" applyFont="1"/>
    <xf numFmtId="0" fontId="4" fillId="0" borderId="0" xfId="0" applyFont="1"/>
    <xf numFmtId="10" fontId="1" fillId="0" borderId="0" xfId="1" applyNumberFormat="1" applyFont="1" applyFill="1"/>
    <xf numFmtId="9" fontId="2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14B9-E2E7-A249-AC5A-C0F6B380AC1D}">
  <dimension ref="A1:S21"/>
  <sheetViews>
    <sheetView tabSelected="1" workbookViewId="0">
      <selection activeCell="K23" sqref="K23"/>
    </sheetView>
  </sheetViews>
  <sheetFormatPr baseColWidth="10" defaultRowHeight="16" x14ac:dyDescent="0.2"/>
  <cols>
    <col min="1" max="1" width="8.83203125" bestFit="1" customWidth="1"/>
    <col min="3" max="3" width="20.33203125" bestFit="1" customWidth="1"/>
    <col min="9" max="9" width="24.1640625" bestFit="1" customWidth="1"/>
    <col min="15" max="16" width="12.33203125" bestFit="1" customWidth="1"/>
    <col min="18" max="18" width="10.6640625" bestFit="1" customWidth="1"/>
  </cols>
  <sheetData>
    <row r="1" spans="1:19" x14ac:dyDescent="0.2">
      <c r="A1" s="7" t="s">
        <v>2</v>
      </c>
      <c r="B1" s="6" t="s">
        <v>7</v>
      </c>
      <c r="C1" s="5" t="s">
        <v>0</v>
      </c>
      <c r="D1" s="5" t="s">
        <v>3</v>
      </c>
      <c r="E1" s="5" t="s">
        <v>4</v>
      </c>
      <c r="F1" s="5" t="s">
        <v>5</v>
      </c>
      <c r="G1" s="5" t="s">
        <v>6</v>
      </c>
      <c r="I1" s="5" t="s">
        <v>20</v>
      </c>
    </row>
    <row r="2" spans="1:19" x14ac:dyDescent="0.2">
      <c r="B2" t="s">
        <v>8</v>
      </c>
      <c r="C2">
        <v>78</v>
      </c>
      <c r="D2">
        <v>3988032</v>
      </c>
      <c r="E2">
        <v>63002</v>
      </c>
      <c r="F2">
        <v>4398469</v>
      </c>
      <c r="G2">
        <v>3110510</v>
      </c>
    </row>
    <row r="3" spans="1:19" x14ac:dyDescent="0.2">
      <c r="B3" t="s">
        <v>9</v>
      </c>
      <c r="C3">
        <v>82.79</v>
      </c>
      <c r="D3">
        <v>7913357</v>
      </c>
      <c r="E3">
        <v>85202</v>
      </c>
      <c r="F3">
        <v>8769667</v>
      </c>
      <c r="G3">
        <v>6551514</v>
      </c>
    </row>
    <row r="4" spans="1:19" x14ac:dyDescent="0.2">
      <c r="I4" s="5" t="s">
        <v>16</v>
      </c>
      <c r="J4" s="5" t="s">
        <v>17</v>
      </c>
      <c r="L4" s="5" t="s">
        <v>12</v>
      </c>
      <c r="M4" s="5" t="s">
        <v>13</v>
      </c>
      <c r="O4" s="5" t="s">
        <v>14</v>
      </c>
      <c r="P4" s="5" t="s">
        <v>15</v>
      </c>
      <c r="R4" s="7" t="s">
        <v>18</v>
      </c>
      <c r="S4" s="7" t="s">
        <v>19</v>
      </c>
    </row>
    <row r="5" spans="1:19" x14ac:dyDescent="0.2">
      <c r="B5" s="4" t="s">
        <v>10</v>
      </c>
      <c r="C5" s="8">
        <f>(C3-C2)/C2</f>
        <v>6.1410256410256492E-2</v>
      </c>
      <c r="D5" s="3">
        <f t="shared" ref="D5:G5" si="0">(D3-D2)/D2</f>
        <v>0.98427620440357555</v>
      </c>
      <c r="E5" s="3">
        <f t="shared" si="0"/>
        <v>0.35236976603917336</v>
      </c>
      <c r="F5" s="3">
        <f t="shared" si="0"/>
        <v>0.99379988809742659</v>
      </c>
      <c r="G5" s="3">
        <f t="shared" si="0"/>
        <v>1.106250743447216</v>
      </c>
      <c r="I5">
        <v>8769667</v>
      </c>
      <c r="J5">
        <v>7546898</v>
      </c>
      <c r="L5">
        <v>82.79</v>
      </c>
      <c r="M5">
        <v>77.22</v>
      </c>
      <c r="O5">
        <v>85202</v>
      </c>
      <c r="P5">
        <v>76248</v>
      </c>
      <c r="R5">
        <v>6551514</v>
      </c>
      <c r="S5">
        <v>5756188</v>
      </c>
    </row>
    <row r="7" spans="1:19" x14ac:dyDescent="0.2">
      <c r="J7" s="9">
        <f>J5/I5</f>
        <v>0.86056836593681374</v>
      </c>
      <c r="K7" s="1"/>
      <c r="L7" s="1"/>
      <c r="M7" s="9">
        <f>M5/L5</f>
        <v>0.93272134315738608</v>
      </c>
      <c r="N7" s="1"/>
      <c r="O7" s="1"/>
      <c r="P7" s="9">
        <f>P5/O5</f>
        <v>0.89490857022135628</v>
      </c>
      <c r="R7" s="9">
        <f>S5/R5</f>
        <v>0.87860424323293818</v>
      </c>
    </row>
    <row r="8" spans="1:19" x14ac:dyDescent="0.2">
      <c r="A8" s="7" t="s">
        <v>1</v>
      </c>
      <c r="B8" t="s">
        <v>7</v>
      </c>
      <c r="C8" s="5" t="s">
        <v>0</v>
      </c>
      <c r="D8" s="5" t="s">
        <v>3</v>
      </c>
      <c r="E8" s="5" t="s">
        <v>4</v>
      </c>
      <c r="F8" s="5" t="s">
        <v>5</v>
      </c>
      <c r="G8" s="5" t="s">
        <v>6</v>
      </c>
    </row>
    <row r="9" spans="1:19" x14ac:dyDescent="0.2">
      <c r="B9" t="s">
        <v>8</v>
      </c>
      <c r="C9" s="2">
        <f>G9/D9</f>
        <v>0.79402396754098614</v>
      </c>
      <c r="D9">
        <v>4056069</v>
      </c>
      <c r="E9">
        <v>46950</v>
      </c>
      <c r="F9">
        <v>4182899</v>
      </c>
      <c r="G9">
        <v>3220616</v>
      </c>
    </row>
    <row r="10" spans="1:19" x14ac:dyDescent="0.2">
      <c r="B10" t="s">
        <v>9</v>
      </c>
      <c r="C10" s="2">
        <f>G10/D10</f>
        <v>0.85010310718127879</v>
      </c>
      <c r="D10">
        <v>9165220</v>
      </c>
      <c r="E10">
        <v>67047</v>
      </c>
      <c r="F10">
        <v>8239861</v>
      </c>
      <c r="G10">
        <v>7791382</v>
      </c>
    </row>
    <row r="11" spans="1:19" x14ac:dyDescent="0.2">
      <c r="I11" s="5" t="s">
        <v>16</v>
      </c>
      <c r="J11" s="5" t="s">
        <v>17</v>
      </c>
      <c r="L11" s="5" t="s">
        <v>12</v>
      </c>
      <c r="M11" s="5" t="s">
        <v>13</v>
      </c>
      <c r="O11" s="5" t="s">
        <v>14</v>
      </c>
      <c r="P11" s="5" t="s">
        <v>15</v>
      </c>
      <c r="R11" s="7" t="s">
        <v>18</v>
      </c>
      <c r="S11" s="7" t="s">
        <v>19</v>
      </c>
    </row>
    <row r="12" spans="1:19" x14ac:dyDescent="0.2">
      <c r="B12" s="4" t="s">
        <v>10</v>
      </c>
      <c r="C12" s="8">
        <f>(C10-C9)/(C9)</f>
        <v>7.0626507426424692E-2</v>
      </c>
      <c r="D12" s="3">
        <f t="shared" ref="D12:F12" si="1">(D10-D9)/(D9)</f>
        <v>1.2596311847752097</v>
      </c>
      <c r="E12" s="3">
        <f t="shared" si="1"/>
        <v>0.42805111821086261</v>
      </c>
      <c r="F12" s="3">
        <f t="shared" si="1"/>
        <v>0.96989241193727127</v>
      </c>
      <c r="G12" s="3">
        <f>(G10-G9)/(G9)</f>
        <v>1.419221043427717</v>
      </c>
      <c r="I12">
        <v>8239861</v>
      </c>
      <c r="J12">
        <v>6537961</v>
      </c>
      <c r="L12">
        <v>85.01</v>
      </c>
      <c r="M12">
        <v>76.13</v>
      </c>
      <c r="O12">
        <v>67047</v>
      </c>
      <c r="P12">
        <v>60706</v>
      </c>
      <c r="R12">
        <v>7791382</v>
      </c>
      <c r="S12">
        <v>6326015</v>
      </c>
    </row>
    <row r="14" spans="1:19" x14ac:dyDescent="0.2">
      <c r="J14" s="9">
        <f>J12/I12</f>
        <v>0.79345525367478897</v>
      </c>
      <c r="K14" s="1"/>
      <c r="L14" s="1"/>
      <c r="M14" s="9">
        <f>M12/L12</f>
        <v>0.89554170097635566</v>
      </c>
      <c r="N14" s="1"/>
      <c r="O14" s="1"/>
      <c r="P14" s="9">
        <f>P12/O12</f>
        <v>0.90542455292555968</v>
      </c>
      <c r="R14" s="9">
        <f>S12/R12</f>
        <v>0.81192463673325221</v>
      </c>
    </row>
    <row r="15" spans="1:19" x14ac:dyDescent="0.2">
      <c r="A15" s="7" t="s">
        <v>11</v>
      </c>
      <c r="B15" t="s">
        <v>7</v>
      </c>
      <c r="C15" s="5" t="s">
        <v>0</v>
      </c>
      <c r="D15" s="5" t="s">
        <v>3</v>
      </c>
      <c r="E15" s="5" t="s">
        <v>4</v>
      </c>
      <c r="F15" s="5" t="s">
        <v>5</v>
      </c>
      <c r="G15" s="5" t="s">
        <v>6</v>
      </c>
    </row>
    <row r="16" spans="1:19" x14ac:dyDescent="0.2">
      <c r="B16" t="s">
        <v>8</v>
      </c>
      <c r="C16" s="2">
        <f>G16/D16</f>
        <v>0.82212347789086471</v>
      </c>
      <c r="D16">
        <v>672470670</v>
      </c>
      <c r="E16">
        <v>8699893</v>
      </c>
      <c r="F16">
        <v>629537424</v>
      </c>
      <c r="G16">
        <v>552853926</v>
      </c>
    </row>
    <row r="17" spans="2:19" x14ac:dyDescent="0.2">
      <c r="B17" t="s">
        <v>9</v>
      </c>
      <c r="C17" s="2">
        <f>G17/D17</f>
        <v>0.85111864915986246</v>
      </c>
      <c r="D17">
        <v>884433418</v>
      </c>
      <c r="E17">
        <v>8594869</v>
      </c>
      <c r="F17">
        <v>811471767</v>
      </c>
      <c r="G17">
        <v>752757776</v>
      </c>
    </row>
    <row r="18" spans="2:19" x14ac:dyDescent="0.2">
      <c r="I18" s="5" t="s">
        <v>16</v>
      </c>
      <c r="J18" s="5" t="s">
        <v>17</v>
      </c>
      <c r="L18" s="5" t="s">
        <v>12</v>
      </c>
      <c r="M18" s="5" t="s">
        <v>13</v>
      </c>
      <c r="O18" s="5" t="s">
        <v>14</v>
      </c>
      <c r="P18" s="5" t="s">
        <v>15</v>
      </c>
      <c r="R18" s="7" t="s">
        <v>18</v>
      </c>
      <c r="S18" s="7" t="s">
        <v>19</v>
      </c>
    </row>
    <row r="19" spans="2:19" x14ac:dyDescent="0.2">
      <c r="B19" s="4" t="s">
        <v>10</v>
      </c>
      <c r="C19" s="8">
        <f>(C17-C16)/C16</f>
        <v>3.5268633056659657E-2</v>
      </c>
      <c r="D19" s="3">
        <f t="shared" ref="D19:G19" si="2">(D17-D16)/D16</f>
        <v>0.31519998931700621</v>
      </c>
      <c r="E19" s="3">
        <f t="shared" si="2"/>
        <v>-1.2071872608088398E-2</v>
      </c>
      <c r="F19" s="3">
        <f t="shared" si="2"/>
        <v>0.2889968666898507</v>
      </c>
      <c r="G19" s="3">
        <f t="shared" si="2"/>
        <v>0.36158529513635035</v>
      </c>
      <c r="I19">
        <v>811471767</v>
      </c>
      <c r="J19">
        <v>605923673</v>
      </c>
      <c r="L19">
        <v>85.11</v>
      </c>
      <c r="M19">
        <v>77.680000000000007</v>
      </c>
      <c r="O19">
        <v>8594869</v>
      </c>
      <c r="P19">
        <v>6758224</v>
      </c>
      <c r="R19">
        <v>752757776</v>
      </c>
      <c r="S19">
        <v>571838746</v>
      </c>
    </row>
    <row r="21" spans="2:19" x14ac:dyDescent="0.2">
      <c r="J21" s="9">
        <f>J19/I19</f>
        <v>0.74669717128926305</v>
      </c>
      <c r="K21" s="1"/>
      <c r="L21" s="1"/>
      <c r="M21" s="9">
        <f>M19/L19</f>
        <v>0.91270121019856665</v>
      </c>
      <c r="N21" s="1"/>
      <c r="O21" s="1"/>
      <c r="P21" s="9">
        <f>P19/O19</f>
        <v>0.78630913397283886</v>
      </c>
      <c r="R21" s="9">
        <f>S19/R19</f>
        <v>0.75965837116772605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Kofile</dc:creator>
  <cp:lastModifiedBy>Josh Kofile</cp:lastModifiedBy>
  <dcterms:created xsi:type="dcterms:W3CDTF">2022-12-19T02:24:24Z</dcterms:created>
  <dcterms:modified xsi:type="dcterms:W3CDTF">2022-12-19T15:22:04Z</dcterms:modified>
</cp:coreProperties>
</file>