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3_ncr:1_{D42E8FEA-1053-41AC-8976-D79E18B8D153}" xr6:coauthVersionLast="47" xr6:coauthVersionMax="47" xr10:uidLastSave="{00000000-0000-0000-0000-000000000000}"/>
  <bookViews>
    <workbookView xWindow="-120" yWindow="-120" windowWidth="29040" windowHeight="15840" activeTab="1" xr2:uid="{BCEA76BC-506F-4167-860B-00A9BEAC9526}"/>
  </bookViews>
  <sheets>
    <sheet name="tbEstoque" sheetId="1" r:id="rId1"/>
    <sheet name="tbPedidoCompra" sheetId="2" r:id="rId2"/>
    <sheet name="tbFornecedo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D16" i="2"/>
  <c r="D17" i="2"/>
  <c r="D18" i="2"/>
  <c r="D19" i="2"/>
  <c r="D20" i="2"/>
  <c r="D21" i="2"/>
  <c r="D22" i="2"/>
  <c r="F3" i="2"/>
  <c r="F4" i="2"/>
  <c r="F5" i="2"/>
  <c r="F2" i="2"/>
  <c r="D4" i="2"/>
  <c r="D5" i="2"/>
  <c r="D3" i="2"/>
  <c r="D2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 s="1"/>
  <c r="A5" i="2" s="1"/>
</calcChain>
</file>

<file path=xl/sharedStrings.xml><?xml version="1.0" encoding="utf-8"?>
<sst xmlns="http://schemas.openxmlformats.org/spreadsheetml/2006/main" count="77" uniqueCount="61">
  <si>
    <t>Produto</t>
  </si>
  <si>
    <t>Descricao</t>
  </si>
  <si>
    <t>VlrUnit</t>
  </si>
  <si>
    <t>AR001</t>
  </si>
  <si>
    <t>Arroz Parbolizado pct 5kg</t>
  </si>
  <si>
    <t>FJ001</t>
  </si>
  <si>
    <t>Feijão carioca pct 1kg</t>
  </si>
  <si>
    <t>Fósforo FIAT LUX caixa c/50 uni</t>
  </si>
  <si>
    <t>Sal refinado pct 1kg</t>
  </si>
  <si>
    <t>0101</t>
  </si>
  <si>
    <t>0102</t>
  </si>
  <si>
    <t>AR002</t>
  </si>
  <si>
    <t>Arroz Parabolizado pct 1kg</t>
  </si>
  <si>
    <t>AR003</t>
  </si>
  <si>
    <t>Arroz integral pct 1kg</t>
  </si>
  <si>
    <t>FJ002</t>
  </si>
  <si>
    <t>Feijão preto pct 1kg</t>
  </si>
  <si>
    <t>ACH01</t>
  </si>
  <si>
    <t>Achocolatado Nescau 500g</t>
  </si>
  <si>
    <t>ACH02</t>
  </si>
  <si>
    <t>Achocolatado Toddy 500g</t>
  </si>
  <si>
    <t>ACU01</t>
  </si>
  <si>
    <t>Açucar refinado pct 1kg</t>
  </si>
  <si>
    <t>Açucar demerara pct 1kg</t>
  </si>
  <si>
    <t>ACU02</t>
  </si>
  <si>
    <t>ACU03</t>
  </si>
  <si>
    <t>Açucar refinado pct 5kg</t>
  </si>
  <si>
    <t>ACU04</t>
  </si>
  <si>
    <t>Açucar cristal pct 1kg</t>
  </si>
  <si>
    <t>Nome</t>
  </si>
  <si>
    <t>Codigo</t>
  </si>
  <si>
    <t>001</t>
  </si>
  <si>
    <t>Destro Macro Atacado</t>
  </si>
  <si>
    <t>Muffato Atacado</t>
  </si>
  <si>
    <t>002</t>
  </si>
  <si>
    <t>003</t>
  </si>
  <si>
    <t>Gigante Atacadista</t>
  </si>
  <si>
    <t>004</t>
  </si>
  <si>
    <t>Bochi Macro Atacado</t>
  </si>
  <si>
    <t>005</t>
  </si>
  <si>
    <t>TAMBASA -Tecidos Miguel Bartolomeu S/A</t>
  </si>
  <si>
    <t>006</t>
  </si>
  <si>
    <t>ID</t>
  </si>
  <si>
    <t>DtEmissao</t>
  </si>
  <si>
    <t>Fornecedor</t>
  </si>
  <si>
    <t>Qtde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</si>
  <si>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</si>
  <si>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</si>
  <si>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</si>
  <si>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</si>
  <si>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</si>
  <si>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</si>
  <si>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</si>
  <si>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</si>
  <si>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</si>
  <si>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</si>
  <si>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</si>
  <si>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</si>
  <si>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</si>
  <si>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</si>
  <si>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SaldoComprado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</si>
</sst>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7" formatCode="dd/mm/yy;@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9">
    <xf numFmtId="0" fontId="0" fillId="0" borderId="0" xfId="0"/>
    <xf numFmtId="0" fontId="2" fillId="3" borderId="1" xfId="2"/>
    <xf numFmtId="49" fontId="2" fillId="3" borderId="1" xfId="2" applyNumberFormat="1"/>
    <xf numFmtId="49" fontId="0" fillId="0" borderId="0" xfId="0" applyNumberFormat="1"/>
    <xf numFmtId="2" fontId="0" fillId="0" borderId="0" xfId="0" applyNumberFormat="1"/>
    <xf numFmtId="44" fontId="2" fillId="3" borderId="1" xfId="2" applyNumberFormat="1"/>
    <xf numFmtId="44" fontId="0" fillId="0" borderId="0" xfId="0" applyNumberFormat="1"/>
    <xf numFmtId="0" fontId="0" fillId="0" borderId="0" xfId="0" applyNumberFormat="1"/>
    <xf numFmtId="49" fontId="3" fillId="3" borderId="1" xfId="2" applyNumberFormat="1" applyFont="1"/>
    <xf numFmtId="0" fontId="3" fillId="3" borderId="1" xfId="2" applyFont="1"/>
    <xf numFmtId="167" fontId="2" fillId="3" borderId="1" xfId="2" applyNumberFormat="1"/>
    <xf numFmtId="167" fontId="0" fillId="0" borderId="0" xfId="0" applyNumberFormat="1"/>
    <xf numFmtId="167" fontId="1" fillId="2" borderId="0" xfId="1" applyNumberFormat="1"/>
    <xf numFmtId="49" fontId="1" fillId="2" borderId="0" xfId="1" applyNumberFormat="1"/>
    <xf numFmtId="0" fontId="2" fillId="3" borderId="1" xfId="2" applyNumberFormat="1"/>
    <xf numFmtId="1" fontId="2" fillId="3" borderId="1" xfId="2" applyNumberFormat="1"/>
    <xf numFmtId="1" fontId="1" fillId="2" borderId="0" xfId="1" applyNumberFormat="1"/>
    <xf numFmtId="1" fontId="0" fillId="0" borderId="0" xfId="0" applyNumberFormat="1"/>
    <xf numFmtId="0" fontId="1" fillId="2" borderId="0" xfId="1" applyNumberFormat="1"/>
  </cellXfs>
  <cellStyles count="3">
    <cellStyle name="Bom" xfId="1" builtinId="26"/>
    <cellStyle name="Entrada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319FC-301E-4915-AC03-140F4A405D04}">
  <dimension ref="A1:D14"/>
  <sheetViews>
    <sheetView workbookViewId="0">
      <selection activeCell="D2" sqref="D2"/>
    </sheetView>
  </sheetViews>
  <sheetFormatPr defaultRowHeight="15" x14ac:dyDescent="0.25"/>
  <cols>
    <col min="1" max="1" width="9.140625" style="3"/>
    <col min="2" max="2" width="28" customWidth="1"/>
    <col min="3" max="3" width="10.85546875" style="6" customWidth="1"/>
    <col min="4" max="4" width="18.28515625" customWidth="1"/>
    <col min="6" max="6" width="9.140625" customWidth="1"/>
    <col min="8" max="8" width="9.140625" customWidth="1"/>
  </cols>
  <sheetData>
    <row r="1" spans="1:4" s="1" customFormat="1" x14ac:dyDescent="0.25">
      <c r="A1" s="2" t="s">
        <v>0</v>
      </c>
      <c r="B1" s="1" t="s">
        <v>1</v>
      </c>
      <c r="C1" s="5" t="s">
        <v>2</v>
      </c>
      <c r="D1" s="1" t="s">
        <v>60</v>
      </c>
    </row>
    <row r="2" spans="1:4" x14ac:dyDescent="0.25">
      <c r="A2" s="3" t="s">
        <v>3</v>
      </c>
      <c r="B2" t="s">
        <v>4</v>
      </c>
      <c r="C2" s="6">
        <v>17.8</v>
      </c>
      <c r="D2" s="4" t="e">
        <f>PROCV</f>
        <v>#NAME?</v>
      </c>
    </row>
    <row r="3" spans="1:4" x14ac:dyDescent="0.25">
      <c r="A3" s="3" t="s">
        <v>5</v>
      </c>
      <c r="B3" t="s">
        <v>6</v>
      </c>
      <c r="C3" s="6">
        <v>5.99</v>
      </c>
    </row>
    <row r="4" spans="1:4" ht="12.75" customHeight="1" x14ac:dyDescent="0.25">
      <c r="A4" s="3" t="s">
        <v>9</v>
      </c>
      <c r="B4" t="s">
        <v>7</v>
      </c>
      <c r="C4" s="6">
        <v>2.15</v>
      </c>
    </row>
    <row r="5" spans="1:4" x14ac:dyDescent="0.25">
      <c r="A5" s="3" t="s">
        <v>10</v>
      </c>
      <c r="B5" t="s">
        <v>8</v>
      </c>
      <c r="C5" s="6">
        <v>1.86</v>
      </c>
    </row>
    <row r="6" spans="1:4" x14ac:dyDescent="0.25">
      <c r="A6" s="3" t="s">
        <v>11</v>
      </c>
      <c r="B6" t="s">
        <v>12</v>
      </c>
      <c r="C6" s="6">
        <v>3.56</v>
      </c>
    </row>
    <row r="7" spans="1:4" x14ac:dyDescent="0.25">
      <c r="A7" s="3" t="s">
        <v>13</v>
      </c>
      <c r="B7" t="s">
        <v>14</v>
      </c>
      <c r="C7" s="6">
        <v>4.5</v>
      </c>
    </row>
    <row r="8" spans="1:4" x14ac:dyDescent="0.25">
      <c r="A8" s="3" t="s">
        <v>15</v>
      </c>
      <c r="B8" t="s">
        <v>16</v>
      </c>
      <c r="C8" s="6">
        <v>7.5</v>
      </c>
    </row>
    <row r="9" spans="1:4" x14ac:dyDescent="0.25">
      <c r="A9" s="3" t="s">
        <v>17</v>
      </c>
      <c r="B9" t="s">
        <v>18</v>
      </c>
      <c r="C9" s="6">
        <v>6.12</v>
      </c>
    </row>
    <row r="10" spans="1:4" x14ac:dyDescent="0.25">
      <c r="A10" s="3" t="s">
        <v>19</v>
      </c>
      <c r="B10" t="s">
        <v>20</v>
      </c>
      <c r="C10" s="6">
        <v>5.78</v>
      </c>
    </row>
    <row r="11" spans="1:4" x14ac:dyDescent="0.25">
      <c r="A11" s="3" t="s">
        <v>21</v>
      </c>
      <c r="B11" t="s">
        <v>23</v>
      </c>
      <c r="C11" s="6">
        <v>8.9499999999999993</v>
      </c>
    </row>
    <row r="12" spans="1:4" x14ac:dyDescent="0.25">
      <c r="A12" s="3" t="s">
        <v>24</v>
      </c>
      <c r="B12" t="s">
        <v>22</v>
      </c>
      <c r="C12" s="6">
        <v>4.34</v>
      </c>
    </row>
    <row r="13" spans="1:4" x14ac:dyDescent="0.25">
      <c r="A13" s="3" t="s">
        <v>25</v>
      </c>
      <c r="B13" t="s">
        <v>26</v>
      </c>
      <c r="C13" s="6">
        <v>21.7</v>
      </c>
    </row>
    <row r="14" spans="1:4" x14ac:dyDescent="0.25">
      <c r="A14" s="3" t="s">
        <v>27</v>
      </c>
      <c r="B14" t="s">
        <v>28</v>
      </c>
      <c r="C14" s="6">
        <v>7.15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6B7CB-67A8-4D9D-8BD2-E2F8A9067DD6}">
  <dimension ref="A1:G36"/>
  <sheetViews>
    <sheetView tabSelected="1" workbookViewId="0">
      <selection activeCell="L22" sqref="L22"/>
    </sheetView>
  </sheetViews>
  <sheetFormatPr defaultRowHeight="15" x14ac:dyDescent="0.25"/>
  <cols>
    <col min="1" max="1" width="15" style="3" customWidth="1"/>
    <col min="2" max="2" width="14" style="11" customWidth="1"/>
    <col min="3" max="3" width="16.28515625" style="3" customWidth="1"/>
    <col min="4" max="4" width="19.140625" style="7" customWidth="1"/>
    <col min="5" max="5" width="11.28515625" style="7" customWidth="1"/>
    <col min="6" max="6" width="27" style="4" customWidth="1"/>
    <col min="7" max="7" width="9.140625" style="17"/>
  </cols>
  <sheetData>
    <row r="1" spans="1:7" s="1" customFormat="1" x14ac:dyDescent="0.25">
      <c r="A1" s="2" t="s">
        <v>42</v>
      </c>
      <c r="B1" s="10" t="s">
        <v>43</v>
      </c>
      <c r="C1" s="2" t="s">
        <v>44</v>
      </c>
      <c r="D1" s="14" t="s">
        <v>29</v>
      </c>
      <c r="E1" s="14" t="s">
        <v>0</v>
      </c>
      <c r="F1" s="14" t="s">
        <v>1</v>
      </c>
      <c r="G1" s="15" t="s">
        <v>45</v>
      </c>
    </row>
    <row r="2" spans="1:7" x14ac:dyDescent="0.25">
      <c r="A2" s="7">
        <v>1</v>
      </c>
      <c r="B2" s="12">
        <v>45587</v>
      </c>
      <c r="C2" s="13" t="s">
        <v>34</v>
      </c>
      <c r="D2" s="7" t="str">
        <f>IFERROR(VLOOKUP(C2,tbFornecedor!A:B,2,FALSE),"")</f>
        <v>Muffato Atacado</v>
      </c>
      <c r="E2" s="18" t="s">
        <v>5</v>
      </c>
      <c r="F2" t="str">
        <f>IFERROR(VLOOKUP(E2,tbEstoque!A:B,2,0),"")</f>
        <v>Feijão carioca pct 1kg</v>
      </c>
      <c r="G2" s="16">
        <v>1500</v>
      </c>
    </row>
    <row r="3" spans="1:7" ht="15.75" customHeight="1" x14ac:dyDescent="0.25">
      <c r="A3" s="7">
        <f>IF(B3="","",A2+1)</f>
        <v>2</v>
      </c>
      <c r="B3" s="12">
        <v>45587</v>
      </c>
      <c r="C3" s="13" t="s">
        <v>35</v>
      </c>
      <c r="D3" s="7" t="str">
        <f>IFERROR(VLOOKUP(C3,tbFornecedor!A:B,2,FALSE),"")</f>
        <v>Gigante Atacadista</v>
      </c>
      <c r="E3" s="18" t="s">
        <v>3</v>
      </c>
      <c r="F3" t="str">
        <f>IFERROR(VLOOKUP(E3,tbEstoque!A:B,2,0),"")</f>
        <v>Arroz Parbolizado pct 5kg</v>
      </c>
      <c r="G3" s="16">
        <v>200</v>
      </c>
    </row>
    <row r="4" spans="1:7" x14ac:dyDescent="0.25">
      <c r="A4" s="7">
        <f>IF(B4="","",A3+1)</f>
        <v>3</v>
      </c>
      <c r="B4" s="12">
        <v>45587</v>
      </c>
      <c r="C4" s="13" t="s">
        <v>31</v>
      </c>
      <c r="D4" s="7" t="str">
        <f>IFERROR(VLOOKUP(C4,tbFornecedor!A:B,2,FALSE),"")</f>
        <v>Destro Macro Atacado</v>
      </c>
      <c r="E4" s="18" t="s">
        <v>13</v>
      </c>
      <c r="F4" t="str">
        <f>IFERROR(VLOOKUP(E4,tbEstoque!A:B,2,0),"")</f>
        <v>Arroz integral pct 1kg</v>
      </c>
      <c r="G4" s="16">
        <v>2500</v>
      </c>
    </row>
    <row r="5" spans="1:7" x14ac:dyDescent="0.25">
      <c r="A5" s="7">
        <f t="shared" ref="A5:A22" si="0">IF(B5="","",A4+1)</f>
        <v>4</v>
      </c>
      <c r="B5" s="12">
        <v>45587</v>
      </c>
      <c r="C5" s="13" t="s">
        <v>37</v>
      </c>
      <c r="D5" s="7" t="str">
        <f>IFERROR(VLOOKUP(C5,tbFornecedor!A:B,2,FALSE),"")</f>
        <v>Bochi Macro Atacado</v>
      </c>
      <c r="E5" s="18" t="s">
        <v>17</v>
      </c>
      <c r="F5" t="str">
        <f>IFERROR(VLOOKUP(E5,tbEstoque!A:B,2,0),"")</f>
        <v>Achocolatado Nescau 500g</v>
      </c>
      <c r="G5" s="16">
        <v>150</v>
      </c>
    </row>
    <row r="6" spans="1:7" x14ac:dyDescent="0.25">
      <c r="A6" s="7" t="str">
        <f t="shared" si="0"/>
        <v/>
      </c>
      <c r="B6" s="12"/>
      <c r="C6" s="13"/>
      <c r="E6" s="18"/>
      <c r="F6"/>
      <c r="G6" s="16"/>
    </row>
    <row r="7" spans="1:7" x14ac:dyDescent="0.25">
      <c r="A7" s="7" t="str">
        <f t="shared" si="0"/>
        <v/>
      </c>
      <c r="B7" s="12"/>
      <c r="C7" s="13"/>
      <c r="E7" s="18"/>
      <c r="F7" t="str">
        <f>IFERROR(VLOOKUP(E7,tbEstoque!A:B,2,0),"")</f>
        <v/>
      </c>
      <c r="G7" s="16"/>
    </row>
    <row r="8" spans="1:7" x14ac:dyDescent="0.25">
      <c r="A8" s="7" t="str">
        <f t="shared" si="0"/>
        <v/>
      </c>
      <c r="B8" s="12"/>
      <c r="C8" s="13"/>
      <c r="E8" s="18"/>
      <c r="F8" t="str">
        <f>IFERROR(VLOOKUP(E8,tbEstoque!A:B,2,0),"")</f>
        <v/>
      </c>
      <c r="G8" s="16"/>
    </row>
    <row r="9" spans="1:7" x14ac:dyDescent="0.25">
      <c r="A9" s="7" t="str">
        <f t="shared" si="0"/>
        <v/>
      </c>
      <c r="B9" s="12"/>
      <c r="C9" s="13"/>
      <c r="E9" s="18"/>
      <c r="F9" t="str">
        <f>IFERROR(VLOOKUP(E9,tbEstoque!A:B,2,0),"")</f>
        <v/>
      </c>
      <c r="G9" s="16"/>
    </row>
    <row r="10" spans="1:7" x14ac:dyDescent="0.25">
      <c r="A10" s="7" t="str">
        <f t="shared" si="0"/>
        <v/>
      </c>
      <c r="B10" s="12"/>
      <c r="C10" s="13"/>
      <c r="E10" s="18"/>
      <c r="F10" t="str">
        <f>IFERROR(VLOOKUP(E10,tbEstoque!A:B,2,0),"")</f>
        <v/>
      </c>
      <c r="G10" s="16"/>
    </row>
    <row r="11" spans="1:7" x14ac:dyDescent="0.25">
      <c r="A11" s="7" t="str">
        <f t="shared" si="0"/>
        <v/>
      </c>
      <c r="B11" s="12"/>
      <c r="C11" s="13"/>
      <c r="E11" s="18"/>
      <c r="F11" t="str">
        <f>IFERROR(VLOOKUP(E11,tbEstoque!A:B,2,0),"")</f>
        <v/>
      </c>
      <c r="G11" s="16"/>
    </row>
    <row r="12" spans="1:7" x14ac:dyDescent="0.25">
      <c r="A12" s="7" t="str">
        <f t="shared" si="0"/>
        <v/>
      </c>
      <c r="B12" s="12"/>
      <c r="C12" s="13"/>
      <c r="E12" s="18"/>
      <c r="F12" t="str">
        <f>IFERROR(VLOOKUP(E12,tbEstoque!A:B,2,0),"")</f>
        <v/>
      </c>
      <c r="G12" s="16"/>
    </row>
    <row r="13" spans="1:7" x14ac:dyDescent="0.25">
      <c r="A13" s="7" t="str">
        <f t="shared" si="0"/>
        <v/>
      </c>
      <c r="B13" s="12"/>
      <c r="C13" s="13"/>
      <c r="E13" s="18"/>
      <c r="F13" t="str">
        <f>IFERROR(VLOOKUP(E13,tbEstoque!A:B,2,0),"")</f>
        <v/>
      </c>
      <c r="G13" s="16"/>
    </row>
    <row r="14" spans="1:7" x14ac:dyDescent="0.25">
      <c r="A14" s="7" t="str">
        <f t="shared" si="0"/>
        <v/>
      </c>
      <c r="B14" s="12"/>
      <c r="C14" s="13"/>
      <c r="E14" s="18"/>
      <c r="F14" t="str">
        <f>IFERROR(VLOOKUP(E14,tbEstoque!A:B,2,0),"")</f>
        <v/>
      </c>
      <c r="G14" s="16"/>
    </row>
    <row r="15" spans="1:7" x14ac:dyDescent="0.25">
      <c r="A15" s="7" t="str">
        <f t="shared" si="0"/>
        <v/>
      </c>
      <c r="B15" s="12"/>
      <c r="C15" s="13"/>
      <c r="E15" s="18"/>
      <c r="F15" t="str">
        <f>IFERROR(VLOOKUP(E15,tbEstoque!A:B,2,0),"")</f>
        <v/>
      </c>
      <c r="G15" s="16"/>
    </row>
    <row r="16" spans="1:7" x14ac:dyDescent="0.25">
      <c r="A16" s="7" t="str">
        <f t="shared" si="0"/>
        <v/>
      </c>
      <c r="B16" s="12"/>
      <c r="C16" s="13"/>
      <c r="D16" s="7" t="str">
        <f>IFERROR(VLOOKUP(C16,tbFornecedor!A:B,2,FALSE),"")</f>
        <v/>
      </c>
      <c r="E16" s="18"/>
      <c r="F16" t="str">
        <f>IFERROR(VLOOKUP(E16,tbEstoque!A:B,2,0),"")</f>
        <v/>
      </c>
      <c r="G16" s="16"/>
    </row>
    <row r="17" spans="1:7" x14ac:dyDescent="0.25">
      <c r="A17" s="7" t="str">
        <f t="shared" si="0"/>
        <v/>
      </c>
      <c r="B17" s="12"/>
      <c r="C17" s="13"/>
      <c r="D17" s="7" t="str">
        <f>IFERROR(VLOOKUP(C17,tbFornecedor!A:B,2,FALSE),"")</f>
        <v/>
      </c>
      <c r="E17" s="18"/>
      <c r="F17" t="str">
        <f>IFERROR(VLOOKUP(E17,tbEstoque!A:B,2,0),"")</f>
        <v/>
      </c>
      <c r="G17" s="16"/>
    </row>
    <row r="18" spans="1:7" x14ac:dyDescent="0.25">
      <c r="A18" s="7" t="str">
        <f t="shared" si="0"/>
        <v/>
      </c>
      <c r="B18" s="12"/>
      <c r="C18" s="13"/>
      <c r="D18" s="7" t="str">
        <f>IFERROR(VLOOKUP(C18,tbFornecedor!A:B,2,FALSE),"")</f>
        <v/>
      </c>
      <c r="E18" s="18"/>
      <c r="F18" t="str">
        <f>IFERROR(VLOOKUP(E18,tbEstoque!A:B,2,0),"")</f>
        <v/>
      </c>
      <c r="G18" s="16"/>
    </row>
    <row r="19" spans="1:7" x14ac:dyDescent="0.25">
      <c r="A19" s="7" t="str">
        <f t="shared" si="0"/>
        <v/>
      </c>
      <c r="B19" s="12"/>
      <c r="C19" s="13"/>
      <c r="D19" s="7" t="str">
        <f>IFERROR(VLOOKUP(C19,tbFornecedor!A:B,2,FALSE),"")</f>
        <v/>
      </c>
      <c r="E19" s="18"/>
      <c r="F19" t="str">
        <f>IFERROR(VLOOKUP(E19,tbEstoque!A:B,2,0),"")</f>
        <v/>
      </c>
      <c r="G19" s="16"/>
    </row>
    <row r="20" spans="1:7" x14ac:dyDescent="0.25">
      <c r="A20" s="7" t="str">
        <f t="shared" si="0"/>
        <v/>
      </c>
      <c r="B20" s="12"/>
      <c r="C20" s="13"/>
      <c r="D20" s="7" t="str">
        <f>IFERROR(VLOOKUP(C20,tbFornecedor!A:B,2,FALSE),"")</f>
        <v/>
      </c>
      <c r="E20" s="18"/>
      <c r="F20" t="str">
        <f>IFERROR(VLOOKUP(E20,tbEstoque!A:B,2,0),"")</f>
        <v/>
      </c>
      <c r="G20" s="16"/>
    </row>
    <row r="21" spans="1:7" x14ac:dyDescent="0.25">
      <c r="A21" s="7" t="str">
        <f t="shared" si="0"/>
        <v/>
      </c>
      <c r="B21" s="12"/>
      <c r="C21" s="13"/>
      <c r="D21" s="7" t="str">
        <f>IFERROR(VLOOKUP(C21,tbFornecedor!A:B,2,FALSE),"")</f>
        <v/>
      </c>
      <c r="E21" s="18"/>
      <c r="F21" t="str">
        <f>IFERROR(VLOOKUP(E21,tbEstoque!A:B,2,0),"")</f>
        <v/>
      </c>
      <c r="G21" s="16"/>
    </row>
    <row r="22" spans="1:7" x14ac:dyDescent="0.25">
      <c r="A22" s="7" t="str">
        <f t="shared" si="0"/>
        <v/>
      </c>
      <c r="B22" s="12"/>
      <c r="C22" s="13"/>
      <c r="D22" s="7" t="str">
        <f>IFERROR(VLOOKUP(C22,tbFornecedor!A:B,2,FALSE),"")</f>
        <v/>
      </c>
      <c r="E22" s="18"/>
      <c r="F22" t="str">
        <f>IFERROR(VLOOKUP(E22,tbEstoque!A:B,2,0),"")</f>
        <v/>
      </c>
      <c r="G22" s="16"/>
    </row>
    <row r="23" spans="1:7" x14ac:dyDescent="0.25">
      <c r="A23" s="3" t="s">
        <v>46</v>
      </c>
      <c r="F23"/>
    </row>
    <row r="24" spans="1:7" x14ac:dyDescent="0.25">
      <c r="A24" s="3" t="s">
        <v>47</v>
      </c>
    </row>
    <row r="25" spans="1:7" x14ac:dyDescent="0.25">
      <c r="A25" s="3" t="s">
        <v>48</v>
      </c>
    </row>
    <row r="26" spans="1:7" x14ac:dyDescent="0.25">
      <c r="A26" s="3" t="s">
        <v>49</v>
      </c>
    </row>
    <row r="27" spans="1:7" x14ac:dyDescent="0.25">
      <c r="A27" s="3" t="s">
        <v>50</v>
      </c>
    </row>
    <row r="28" spans="1:7" x14ac:dyDescent="0.25">
      <c r="A28" s="3" t="s">
        <v>51</v>
      </c>
    </row>
    <row r="29" spans="1:7" x14ac:dyDescent="0.25">
      <c r="A29" s="3" t="s">
        <v>52</v>
      </c>
    </row>
    <row r="30" spans="1:7" x14ac:dyDescent="0.25">
      <c r="A30" s="3" t="s">
        <v>53</v>
      </c>
    </row>
    <row r="31" spans="1:7" x14ac:dyDescent="0.25">
      <c r="A31" s="3" t="s">
        <v>54</v>
      </c>
    </row>
    <row r="32" spans="1:7" x14ac:dyDescent="0.25">
      <c r="A32" s="3" t="s">
        <v>55</v>
      </c>
    </row>
    <row r="33" spans="1:1" x14ac:dyDescent="0.25">
      <c r="A33" s="3" t="s">
        <v>56</v>
      </c>
    </row>
    <row r="34" spans="1:1" x14ac:dyDescent="0.25">
      <c r="A34" s="3" t="s">
        <v>57</v>
      </c>
    </row>
    <row r="35" spans="1:1" x14ac:dyDescent="0.25">
      <c r="A35" s="3" t="s">
        <v>58</v>
      </c>
    </row>
    <row r="36" spans="1:1" x14ac:dyDescent="0.25">
      <c r="A36" s="3" t="s">
        <v>59</v>
      </c>
    </row>
  </sheetData>
  <dataConsolidate/>
  <phoneticPr fontId="4" type="noConversion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Meu amiguinho" error="PARA COM ESSA PORRA RAPA_x000a_OS GURI VÃO TE PEGAR_x000a_usa a lista ou códigos válidos de fornecedores" xr:uid="{31DF825B-BFF3-44DD-BA8A-428851F1E002}">
          <x14:formula1>
            <xm:f>tbFornecedor!$A:$A</xm:f>
          </x14:formula1>
          <xm:sqref>C1:C1048576</xm:sqref>
        </x14:dataValidation>
        <x14:dataValidation type="list" allowBlank="1" showInputMessage="1" showErrorMessage="1" xr:uid="{FD554ECA-E167-47D8-A54D-6F57A2C34E3F}">
          <x14:formula1>
            <xm:f>tbEstoque!$A:$A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3542-BB5F-4199-9F76-CE7ADDA1E9D3}">
  <dimension ref="A1:B7"/>
  <sheetViews>
    <sheetView workbookViewId="0">
      <selection activeCell="B8" sqref="B8"/>
    </sheetView>
  </sheetViews>
  <sheetFormatPr defaultRowHeight="15" x14ac:dyDescent="0.25"/>
  <cols>
    <col min="1" max="1" width="9.140625" style="3"/>
    <col min="2" max="2" width="38.140625" style="3" customWidth="1"/>
  </cols>
  <sheetData>
    <row r="1" spans="1:2" s="9" customFormat="1" x14ac:dyDescent="0.25">
      <c r="A1" s="8" t="s">
        <v>30</v>
      </c>
      <c r="B1" s="8" t="s">
        <v>29</v>
      </c>
    </row>
    <row r="2" spans="1:2" x14ac:dyDescent="0.25">
      <c r="A2" s="3" t="s">
        <v>31</v>
      </c>
      <c r="B2" s="3" t="s">
        <v>32</v>
      </c>
    </row>
    <row r="3" spans="1:2" x14ac:dyDescent="0.25">
      <c r="A3" s="3" t="s">
        <v>34</v>
      </c>
      <c r="B3" s="3" t="s">
        <v>33</v>
      </c>
    </row>
    <row r="4" spans="1:2" x14ac:dyDescent="0.25">
      <c r="A4" s="3" t="s">
        <v>35</v>
      </c>
      <c r="B4" s="3" t="s">
        <v>36</v>
      </c>
    </row>
    <row r="5" spans="1:2" x14ac:dyDescent="0.25">
      <c r="A5" s="3" t="s">
        <v>37</v>
      </c>
      <c r="B5" s="3" t="s">
        <v>38</v>
      </c>
    </row>
    <row r="6" spans="1:2" x14ac:dyDescent="0.25">
      <c r="A6" s="3" t="s">
        <v>39</v>
      </c>
      <c r="B6" s="3" t="s">
        <v>40</v>
      </c>
    </row>
    <row r="7" spans="1:2" x14ac:dyDescent="0.25">
      <c r="A7" s="3" t="s">
        <v>41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tbEstoque</vt:lpstr>
      <vt:lpstr>tbPedidoCompra</vt:lpstr>
      <vt:lpstr>tbFornecedor</vt:lpstr>
    </vt:vector>
  </TitlesOfParts>
  <Company>Sistema FIEP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2024-10-24T11:21:52Z</dcterms:created>
  <dcterms:modified xsi:type="dcterms:W3CDTF">2024-10-24T14:40:45Z</dcterms:modified>
</cp:coreProperties>
</file>