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ESL/ESLシステム共有/ケアローテーションシステムリニューアル/03.業務分析/予定/"/>
    </mc:Choice>
  </mc:AlternateContent>
  <xr:revisionPtr revIDLastSave="0" documentId="13_ncr:1_{45784142-1D75-7849-9CB0-323F7807BF1C}" xr6:coauthVersionLast="45" xr6:coauthVersionMax="45" xr10:uidLastSave="{00000000-0000-0000-0000-000000000000}"/>
  <bookViews>
    <workbookView xWindow="11760" yWindow="2700" windowWidth="48260" windowHeight="30420" xr2:uid="{4AD3190B-2124-3342-A936-79441453190E}"/>
  </bookViews>
  <sheets>
    <sheet name="週間シフト" sheetId="1" r:id="rId1"/>
    <sheet name="スケジュール" sheetId="7" r:id="rId2"/>
    <sheet name="事業所" sheetId="8" r:id="rId3"/>
    <sheet name="利用者一覧" sheetId="2" r:id="rId4"/>
    <sheet name="スタッフ一覧" sheetId="3" r:id="rId5"/>
    <sheet name="予定区分" sheetId="6" r:id="rId6"/>
  </sheets>
  <definedNames>
    <definedName name="_xlnm._FilterDatabase" localSheetId="1" hidden="1">スケジュール!$A$1:$C$20</definedName>
    <definedName name="_xlnm.Criteria" localSheetId="1">スケジュール!$A$1:$B$1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5" i="1" l="1"/>
  <c r="AL9" i="1" l="1"/>
  <c r="W100" i="1" l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BA100" i="1"/>
  <c r="AZ100" i="1"/>
  <c r="BA99" i="1"/>
  <c r="AZ99" i="1"/>
  <c r="BA98" i="1"/>
  <c r="AZ98" i="1"/>
  <c r="BA97" i="1"/>
  <c r="AZ97" i="1"/>
  <c r="BA96" i="1"/>
  <c r="AZ96" i="1"/>
  <c r="BA95" i="1"/>
  <c r="AZ95" i="1"/>
  <c r="BA94" i="1"/>
  <c r="AZ94" i="1"/>
  <c r="BA93" i="1"/>
  <c r="AZ93" i="1"/>
  <c r="BA92" i="1"/>
  <c r="AZ92" i="1"/>
  <c r="BA91" i="1"/>
  <c r="AZ91" i="1"/>
  <c r="BA90" i="1"/>
  <c r="AZ90" i="1"/>
  <c r="BA89" i="1"/>
  <c r="AZ89" i="1"/>
  <c r="BA88" i="1"/>
  <c r="AZ88" i="1"/>
  <c r="BA87" i="1"/>
  <c r="AZ87" i="1"/>
  <c r="BA86" i="1"/>
  <c r="AZ86" i="1"/>
  <c r="BA85" i="1"/>
  <c r="AZ85" i="1"/>
  <c r="BA84" i="1"/>
  <c r="AZ84" i="1"/>
  <c r="BA83" i="1"/>
  <c r="AZ83" i="1"/>
  <c r="BA82" i="1"/>
  <c r="AZ82" i="1"/>
  <c r="BA81" i="1"/>
  <c r="AZ81" i="1"/>
  <c r="BA80" i="1"/>
  <c r="AZ80" i="1"/>
  <c r="BA79" i="1"/>
  <c r="AZ79" i="1"/>
  <c r="BA78" i="1"/>
  <c r="AZ78" i="1"/>
  <c r="BA77" i="1"/>
  <c r="AZ77" i="1"/>
  <c r="BA76" i="1"/>
  <c r="AZ76" i="1"/>
  <c r="BA75" i="1"/>
  <c r="AZ75" i="1"/>
  <c r="BA74" i="1"/>
  <c r="AZ74" i="1"/>
  <c r="BA73" i="1"/>
  <c r="AZ73" i="1"/>
  <c r="BA72" i="1"/>
  <c r="AZ72" i="1"/>
  <c r="BA71" i="1"/>
  <c r="AZ71" i="1"/>
  <c r="BA70" i="1"/>
  <c r="AZ70" i="1"/>
  <c r="BA69" i="1"/>
  <c r="AZ69" i="1"/>
  <c r="BA68" i="1"/>
  <c r="AZ68" i="1"/>
  <c r="BA67" i="1"/>
  <c r="AZ67" i="1"/>
  <c r="BA66" i="1"/>
  <c r="AZ66" i="1"/>
  <c r="BA65" i="1"/>
  <c r="AZ65" i="1"/>
  <c r="BA64" i="1"/>
  <c r="AZ64" i="1"/>
  <c r="BA63" i="1"/>
  <c r="AZ63" i="1"/>
  <c r="BA62" i="1"/>
  <c r="AZ62" i="1"/>
  <c r="BA61" i="1"/>
  <c r="AZ61" i="1"/>
  <c r="BA60" i="1"/>
  <c r="AZ60" i="1"/>
  <c r="BA59" i="1"/>
  <c r="AZ59" i="1"/>
  <c r="BA58" i="1"/>
  <c r="AZ58" i="1"/>
  <c r="BA57" i="1"/>
  <c r="AZ57" i="1"/>
  <c r="BA56" i="1"/>
  <c r="AZ56" i="1"/>
  <c r="BA55" i="1"/>
  <c r="AZ55" i="1"/>
  <c r="BA54" i="1"/>
  <c r="AZ54" i="1"/>
  <c r="BA53" i="1"/>
  <c r="AZ53" i="1"/>
  <c r="BA52" i="1"/>
  <c r="AZ52" i="1"/>
  <c r="BA51" i="1"/>
  <c r="AZ51" i="1"/>
  <c r="BA50" i="1"/>
  <c r="AZ50" i="1"/>
  <c r="BA49" i="1"/>
  <c r="AZ49" i="1"/>
  <c r="BA48" i="1"/>
  <c r="AZ48" i="1"/>
  <c r="BA47" i="1"/>
  <c r="AZ47" i="1"/>
  <c r="BA46" i="1"/>
  <c r="AZ46" i="1"/>
  <c r="BA45" i="1"/>
  <c r="AZ45" i="1"/>
  <c r="BA44" i="1"/>
  <c r="AZ44" i="1"/>
  <c r="BA43" i="1"/>
  <c r="AZ43" i="1"/>
  <c r="BA42" i="1"/>
  <c r="AZ42" i="1"/>
  <c r="BA41" i="1"/>
  <c r="AZ41" i="1"/>
  <c r="BA40" i="1"/>
  <c r="AZ40" i="1"/>
  <c r="BA39" i="1"/>
  <c r="AZ39" i="1"/>
  <c r="BA38" i="1"/>
  <c r="AZ38" i="1"/>
  <c r="BA37" i="1"/>
  <c r="AZ37" i="1"/>
  <c r="BA36" i="1"/>
  <c r="AZ36" i="1"/>
  <c r="BA35" i="1"/>
  <c r="AZ35" i="1"/>
  <c r="BA34" i="1"/>
  <c r="AZ34" i="1"/>
  <c r="BA33" i="1"/>
  <c r="AZ33" i="1"/>
  <c r="BA32" i="1"/>
  <c r="AZ32" i="1"/>
  <c r="BA31" i="1"/>
  <c r="AZ31" i="1"/>
  <c r="BA30" i="1"/>
  <c r="AZ30" i="1"/>
  <c r="BA29" i="1"/>
  <c r="AZ29" i="1"/>
  <c r="BA28" i="1"/>
  <c r="AZ28" i="1"/>
  <c r="BA27" i="1"/>
  <c r="AZ27" i="1"/>
  <c r="BA26" i="1"/>
  <c r="AZ26" i="1"/>
  <c r="BA25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V77" i="1"/>
  <c r="DV76" i="1"/>
  <c r="DV75" i="1"/>
  <c r="DV74" i="1"/>
  <c r="DV73" i="1"/>
  <c r="DV72" i="1"/>
  <c r="DV71" i="1"/>
  <c r="DV70" i="1"/>
  <c r="DV69" i="1"/>
  <c r="DV68" i="1"/>
  <c r="DV67" i="1"/>
  <c r="DV66" i="1"/>
  <c r="DV65" i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AI100" i="1"/>
  <c r="AH100" i="1"/>
  <c r="AG100" i="1"/>
  <c r="AI99" i="1"/>
  <c r="AH99" i="1"/>
  <c r="AG99" i="1"/>
  <c r="AI98" i="1"/>
  <c r="AH98" i="1"/>
  <c r="AG98" i="1"/>
  <c r="AI97" i="1"/>
  <c r="AH97" i="1"/>
  <c r="AG97" i="1"/>
  <c r="AI96" i="1"/>
  <c r="AH96" i="1"/>
  <c r="AG96" i="1"/>
  <c r="AI95" i="1"/>
  <c r="AH95" i="1"/>
  <c r="AG95" i="1"/>
  <c r="AI94" i="1"/>
  <c r="AH94" i="1"/>
  <c r="AG94" i="1"/>
  <c r="AI93" i="1"/>
  <c r="AH93" i="1"/>
  <c r="AG93" i="1"/>
  <c r="AI92" i="1"/>
  <c r="AH92" i="1"/>
  <c r="AG92" i="1"/>
  <c r="AI91" i="1"/>
  <c r="AH91" i="1"/>
  <c r="AG91" i="1"/>
  <c r="AI90" i="1"/>
  <c r="AH90" i="1"/>
  <c r="AG90" i="1"/>
  <c r="AI89" i="1"/>
  <c r="AH89" i="1"/>
  <c r="AG89" i="1"/>
  <c r="AI88" i="1"/>
  <c r="AH88" i="1"/>
  <c r="AG88" i="1"/>
  <c r="AI87" i="1"/>
  <c r="AH87" i="1"/>
  <c r="AG87" i="1"/>
  <c r="AI86" i="1"/>
  <c r="AH86" i="1"/>
  <c r="AG86" i="1"/>
  <c r="AI85" i="1"/>
  <c r="AH85" i="1"/>
  <c r="AG85" i="1"/>
  <c r="AI84" i="1"/>
  <c r="AH84" i="1"/>
  <c r="AG84" i="1"/>
  <c r="AI83" i="1"/>
  <c r="AH83" i="1"/>
  <c r="AG83" i="1"/>
  <c r="AI82" i="1"/>
  <c r="AH82" i="1"/>
  <c r="AG82" i="1"/>
  <c r="AI81" i="1"/>
  <c r="AH81" i="1"/>
  <c r="AG81" i="1"/>
  <c r="AI80" i="1"/>
  <c r="AH80" i="1"/>
  <c r="AG80" i="1"/>
  <c r="AI79" i="1"/>
  <c r="AH79" i="1"/>
  <c r="AG79" i="1"/>
  <c r="AI78" i="1"/>
  <c r="AH78" i="1"/>
  <c r="AG78" i="1"/>
  <c r="AI77" i="1"/>
  <c r="AH77" i="1"/>
  <c r="AG77" i="1"/>
  <c r="AI76" i="1"/>
  <c r="AH76" i="1"/>
  <c r="AG76" i="1"/>
  <c r="AI75" i="1"/>
  <c r="AH75" i="1"/>
  <c r="AG75" i="1"/>
  <c r="AI74" i="1"/>
  <c r="AH74" i="1"/>
  <c r="AG74" i="1"/>
  <c r="AI73" i="1"/>
  <c r="AH73" i="1"/>
  <c r="AG73" i="1"/>
  <c r="AI72" i="1"/>
  <c r="AH72" i="1"/>
  <c r="AG72" i="1"/>
  <c r="AI71" i="1"/>
  <c r="AH71" i="1"/>
  <c r="AG71" i="1"/>
  <c r="AI70" i="1"/>
  <c r="AH70" i="1"/>
  <c r="AG70" i="1"/>
  <c r="AI69" i="1"/>
  <c r="AH69" i="1"/>
  <c r="AG69" i="1"/>
  <c r="AI68" i="1"/>
  <c r="AH68" i="1"/>
  <c r="AG68" i="1"/>
  <c r="AI67" i="1"/>
  <c r="AH67" i="1"/>
  <c r="AG67" i="1"/>
  <c r="AI66" i="1"/>
  <c r="AH66" i="1"/>
  <c r="AG66" i="1"/>
  <c r="AI65" i="1"/>
  <c r="AH65" i="1"/>
  <c r="AG65" i="1"/>
  <c r="AI64" i="1"/>
  <c r="AH64" i="1"/>
  <c r="AG64" i="1"/>
  <c r="AI63" i="1"/>
  <c r="AH63" i="1"/>
  <c r="AG63" i="1"/>
  <c r="AI62" i="1"/>
  <c r="AH62" i="1"/>
  <c r="AG62" i="1"/>
  <c r="AI61" i="1"/>
  <c r="AH61" i="1"/>
  <c r="AG61" i="1"/>
  <c r="AI60" i="1"/>
  <c r="AH60" i="1"/>
  <c r="AG60" i="1"/>
  <c r="AI59" i="1"/>
  <c r="AH59" i="1"/>
  <c r="AG59" i="1"/>
  <c r="AI58" i="1"/>
  <c r="AH58" i="1"/>
  <c r="AG58" i="1"/>
  <c r="AI57" i="1"/>
  <c r="AH57" i="1"/>
  <c r="AG57" i="1"/>
  <c r="AI56" i="1"/>
  <c r="AH56" i="1"/>
  <c r="AG56" i="1"/>
  <c r="AI55" i="1"/>
  <c r="AH55" i="1"/>
  <c r="AG55" i="1"/>
  <c r="AI54" i="1"/>
  <c r="AH54" i="1"/>
  <c r="AG54" i="1"/>
  <c r="AI53" i="1"/>
  <c r="AH53" i="1"/>
  <c r="AG53" i="1"/>
  <c r="AI52" i="1"/>
  <c r="AH52" i="1"/>
  <c r="AG52" i="1"/>
  <c r="AI51" i="1"/>
  <c r="AH51" i="1"/>
  <c r="AG51" i="1"/>
  <c r="AI50" i="1"/>
  <c r="AH50" i="1"/>
  <c r="AG50" i="1"/>
  <c r="AI49" i="1"/>
  <c r="AH49" i="1"/>
  <c r="AG49" i="1"/>
  <c r="AI48" i="1"/>
  <c r="AH48" i="1"/>
  <c r="AG48" i="1"/>
  <c r="AI47" i="1"/>
  <c r="AH47" i="1"/>
  <c r="AG47" i="1"/>
  <c r="AI46" i="1"/>
  <c r="AH46" i="1"/>
  <c r="AG46" i="1"/>
  <c r="AI45" i="1"/>
  <c r="AH45" i="1"/>
  <c r="AG45" i="1"/>
  <c r="AI44" i="1"/>
  <c r="AH44" i="1"/>
  <c r="AG44" i="1"/>
  <c r="AI43" i="1"/>
  <c r="AH43" i="1"/>
  <c r="AG43" i="1"/>
  <c r="AI42" i="1"/>
  <c r="AH42" i="1"/>
  <c r="AG42" i="1"/>
  <c r="AI41" i="1"/>
  <c r="AH41" i="1"/>
  <c r="AG41" i="1"/>
  <c r="AI40" i="1"/>
  <c r="AH40" i="1"/>
  <c r="AG40" i="1"/>
  <c r="AI39" i="1"/>
  <c r="AH39" i="1"/>
  <c r="AG39" i="1"/>
  <c r="AI38" i="1"/>
  <c r="AH38" i="1"/>
  <c r="AG38" i="1"/>
  <c r="AI37" i="1"/>
  <c r="AH37" i="1"/>
  <c r="AG37" i="1"/>
  <c r="AI36" i="1"/>
  <c r="AH36" i="1"/>
  <c r="AG36" i="1"/>
  <c r="AI35" i="1"/>
  <c r="AH35" i="1"/>
  <c r="AG35" i="1"/>
  <c r="AI34" i="1"/>
  <c r="AH34" i="1"/>
  <c r="AG34" i="1"/>
  <c r="AI33" i="1"/>
  <c r="AH33" i="1"/>
  <c r="AG33" i="1"/>
  <c r="AI32" i="1"/>
  <c r="AH32" i="1"/>
  <c r="AG32" i="1"/>
  <c r="AI31" i="1"/>
  <c r="AH31" i="1"/>
  <c r="AG31" i="1"/>
  <c r="AI30" i="1"/>
  <c r="AH30" i="1"/>
  <c r="AG30" i="1"/>
  <c r="AI29" i="1"/>
  <c r="DU29" i="1" s="1"/>
  <c r="AH29" i="1"/>
  <c r="AG29" i="1"/>
  <c r="AI28" i="1"/>
  <c r="DU28" i="1" s="1"/>
  <c r="AH28" i="1"/>
  <c r="AG28" i="1"/>
  <c r="AI27" i="1"/>
  <c r="DU27" i="1" s="1"/>
  <c r="AH27" i="1"/>
  <c r="AG27" i="1"/>
  <c r="AI26" i="1"/>
  <c r="DU26" i="1" s="1"/>
  <c r="AH26" i="1"/>
  <c r="AG26" i="1"/>
  <c r="AI25" i="1"/>
  <c r="DU25" i="1" s="1"/>
  <c r="AH25" i="1"/>
  <c r="AG25" i="1"/>
  <c r="AI24" i="1"/>
  <c r="DU24" i="1" s="1"/>
  <c r="AH24" i="1"/>
  <c r="AG24" i="1"/>
  <c r="AI23" i="1"/>
  <c r="DU23" i="1" s="1"/>
  <c r="AH23" i="1"/>
  <c r="AG23" i="1"/>
  <c r="AI22" i="1"/>
  <c r="DU22" i="1" s="1"/>
  <c r="AH22" i="1"/>
  <c r="AG22" i="1"/>
  <c r="AI21" i="1"/>
  <c r="DU21" i="1" s="1"/>
  <c r="AH21" i="1"/>
  <c r="AG21" i="1"/>
  <c r="AI20" i="1"/>
  <c r="DU20" i="1" s="1"/>
  <c r="AH20" i="1"/>
  <c r="AG20" i="1"/>
  <c r="AI19" i="1"/>
  <c r="DU19" i="1" s="1"/>
  <c r="AH19" i="1"/>
  <c r="AG19" i="1"/>
  <c r="AI18" i="1"/>
  <c r="DU18" i="1" s="1"/>
  <c r="AH18" i="1"/>
  <c r="AG18" i="1"/>
  <c r="AI17" i="1"/>
  <c r="DU17" i="1" s="1"/>
  <c r="AH17" i="1"/>
  <c r="AG17" i="1"/>
  <c r="AI16" i="1"/>
  <c r="DU16" i="1" s="1"/>
  <c r="AH16" i="1"/>
  <c r="AG16" i="1"/>
  <c r="AI15" i="1"/>
  <c r="DU15" i="1" s="1"/>
  <c r="AH15" i="1"/>
  <c r="AG15" i="1"/>
  <c r="AI14" i="1"/>
  <c r="DU14" i="1" s="1"/>
  <c r="AH14" i="1"/>
  <c r="AG14" i="1"/>
  <c r="AI13" i="1"/>
  <c r="DU13" i="1" s="1"/>
  <c r="AH13" i="1"/>
  <c r="AG13" i="1"/>
  <c r="AI12" i="1"/>
  <c r="DU12" i="1" s="1"/>
  <c r="AH12" i="1"/>
  <c r="AG12" i="1"/>
  <c r="AI11" i="1"/>
  <c r="DU11" i="1" s="1"/>
  <c r="AH11" i="1"/>
  <c r="AG11" i="1"/>
  <c r="AI10" i="1"/>
  <c r="DU10" i="1" s="1"/>
  <c r="AH10" i="1"/>
  <c r="AG10" i="1"/>
  <c r="AI9" i="1"/>
  <c r="DU9" i="1" s="1"/>
  <c r="AH9" i="1"/>
  <c r="AG9" i="1"/>
  <c r="AF100" i="1"/>
  <c r="AE100" i="1"/>
  <c r="AD100" i="1"/>
  <c r="AF99" i="1"/>
  <c r="AE99" i="1"/>
  <c r="AD99" i="1"/>
  <c r="AF98" i="1"/>
  <c r="AE98" i="1"/>
  <c r="AD98" i="1"/>
  <c r="AF97" i="1"/>
  <c r="AE97" i="1"/>
  <c r="AD97" i="1"/>
  <c r="AF96" i="1"/>
  <c r="AE96" i="1"/>
  <c r="AD96" i="1"/>
  <c r="AF95" i="1"/>
  <c r="AE95" i="1"/>
  <c r="AD95" i="1"/>
  <c r="AF94" i="1"/>
  <c r="AE94" i="1"/>
  <c r="AD94" i="1"/>
  <c r="AF93" i="1"/>
  <c r="AE93" i="1"/>
  <c r="AD93" i="1"/>
  <c r="AF92" i="1"/>
  <c r="AE92" i="1"/>
  <c r="AD92" i="1"/>
  <c r="AF91" i="1"/>
  <c r="AE91" i="1"/>
  <c r="AD91" i="1"/>
  <c r="AF90" i="1"/>
  <c r="AE90" i="1"/>
  <c r="AD90" i="1"/>
  <c r="AF89" i="1"/>
  <c r="AE89" i="1"/>
  <c r="AD89" i="1"/>
  <c r="AF88" i="1"/>
  <c r="AE88" i="1"/>
  <c r="AD88" i="1"/>
  <c r="AF87" i="1"/>
  <c r="AE87" i="1"/>
  <c r="AD87" i="1"/>
  <c r="AF86" i="1"/>
  <c r="AE86" i="1"/>
  <c r="AD86" i="1"/>
  <c r="AF85" i="1"/>
  <c r="AE85" i="1"/>
  <c r="AD85" i="1"/>
  <c r="AF84" i="1"/>
  <c r="AE84" i="1"/>
  <c r="AD84" i="1"/>
  <c r="AF83" i="1"/>
  <c r="AE83" i="1"/>
  <c r="AD83" i="1"/>
  <c r="AF82" i="1"/>
  <c r="AE82" i="1"/>
  <c r="AD82" i="1"/>
  <c r="AF81" i="1"/>
  <c r="AE81" i="1"/>
  <c r="AD81" i="1"/>
  <c r="AF80" i="1"/>
  <c r="AE80" i="1"/>
  <c r="AD80" i="1"/>
  <c r="AF79" i="1"/>
  <c r="AE79" i="1"/>
  <c r="AD79" i="1"/>
  <c r="AF78" i="1"/>
  <c r="AE78" i="1"/>
  <c r="AD78" i="1"/>
  <c r="AF77" i="1"/>
  <c r="AE77" i="1"/>
  <c r="AD77" i="1"/>
  <c r="AF76" i="1"/>
  <c r="AE76" i="1"/>
  <c r="AD76" i="1"/>
  <c r="AF75" i="1"/>
  <c r="AE75" i="1"/>
  <c r="AD75" i="1"/>
  <c r="AF74" i="1"/>
  <c r="AE74" i="1"/>
  <c r="AD74" i="1"/>
  <c r="AF73" i="1"/>
  <c r="AE73" i="1"/>
  <c r="AD73" i="1"/>
  <c r="AF72" i="1"/>
  <c r="AE72" i="1"/>
  <c r="AD72" i="1"/>
  <c r="AF71" i="1"/>
  <c r="AE71" i="1"/>
  <c r="AD71" i="1"/>
  <c r="AF70" i="1"/>
  <c r="AE70" i="1"/>
  <c r="AD70" i="1"/>
  <c r="AF69" i="1"/>
  <c r="AE69" i="1"/>
  <c r="AD69" i="1"/>
  <c r="AF68" i="1"/>
  <c r="AE68" i="1"/>
  <c r="AD68" i="1"/>
  <c r="AF67" i="1"/>
  <c r="AE67" i="1"/>
  <c r="AD67" i="1"/>
  <c r="AF66" i="1"/>
  <c r="AE66" i="1"/>
  <c r="AD66" i="1"/>
  <c r="AF65" i="1"/>
  <c r="AE65" i="1"/>
  <c r="AD65" i="1"/>
  <c r="AF64" i="1"/>
  <c r="AE64" i="1"/>
  <c r="AD64" i="1"/>
  <c r="AF63" i="1"/>
  <c r="AE63" i="1"/>
  <c r="AD63" i="1"/>
  <c r="AF62" i="1"/>
  <c r="AE62" i="1"/>
  <c r="AD62" i="1"/>
  <c r="AF61" i="1"/>
  <c r="AE61" i="1"/>
  <c r="AD61" i="1"/>
  <c r="AF60" i="1"/>
  <c r="AE60" i="1"/>
  <c r="AD60" i="1"/>
  <c r="AF59" i="1"/>
  <c r="AE59" i="1"/>
  <c r="AD59" i="1"/>
  <c r="AF58" i="1"/>
  <c r="AE58" i="1"/>
  <c r="AD58" i="1"/>
  <c r="AF57" i="1"/>
  <c r="AE57" i="1"/>
  <c r="AD57" i="1"/>
  <c r="AF56" i="1"/>
  <c r="AE56" i="1"/>
  <c r="AD56" i="1"/>
  <c r="AF55" i="1"/>
  <c r="AE55" i="1"/>
  <c r="AD55" i="1"/>
  <c r="AF54" i="1"/>
  <c r="AE54" i="1"/>
  <c r="AD54" i="1"/>
  <c r="AF53" i="1"/>
  <c r="AE53" i="1"/>
  <c r="AD53" i="1"/>
  <c r="AF52" i="1"/>
  <c r="AE52" i="1"/>
  <c r="AD52" i="1"/>
  <c r="AF51" i="1"/>
  <c r="AE51" i="1"/>
  <c r="AD51" i="1"/>
  <c r="AF50" i="1"/>
  <c r="AE50" i="1"/>
  <c r="AD50" i="1"/>
  <c r="AF49" i="1"/>
  <c r="AE49" i="1"/>
  <c r="AD49" i="1"/>
  <c r="AF48" i="1"/>
  <c r="AE48" i="1"/>
  <c r="AD48" i="1"/>
  <c r="AF47" i="1"/>
  <c r="AE47" i="1"/>
  <c r="AD47" i="1"/>
  <c r="AF46" i="1"/>
  <c r="AE46" i="1"/>
  <c r="AD46" i="1"/>
  <c r="AF45" i="1"/>
  <c r="AE45" i="1"/>
  <c r="AD45" i="1"/>
  <c r="AF44" i="1"/>
  <c r="AE44" i="1"/>
  <c r="AD44" i="1"/>
  <c r="AF43" i="1"/>
  <c r="AE43" i="1"/>
  <c r="AD43" i="1"/>
  <c r="AF42" i="1"/>
  <c r="AE42" i="1"/>
  <c r="AD42" i="1"/>
  <c r="AF41" i="1"/>
  <c r="AE41" i="1"/>
  <c r="AD41" i="1"/>
  <c r="AF40" i="1"/>
  <c r="AE40" i="1"/>
  <c r="AD40" i="1"/>
  <c r="AF39" i="1"/>
  <c r="AE39" i="1"/>
  <c r="AD39" i="1"/>
  <c r="AF38" i="1"/>
  <c r="AE38" i="1"/>
  <c r="AD38" i="1"/>
  <c r="AF37" i="1"/>
  <c r="AE37" i="1"/>
  <c r="AD37" i="1"/>
  <c r="AF36" i="1"/>
  <c r="AE36" i="1"/>
  <c r="AD36" i="1"/>
  <c r="AF35" i="1"/>
  <c r="AE35" i="1"/>
  <c r="AD35" i="1"/>
  <c r="AF34" i="1"/>
  <c r="AE34" i="1"/>
  <c r="AD34" i="1"/>
  <c r="AF33" i="1"/>
  <c r="AE33" i="1"/>
  <c r="AD33" i="1"/>
  <c r="AF32" i="1"/>
  <c r="AE32" i="1"/>
  <c r="AD32" i="1"/>
  <c r="AF31" i="1"/>
  <c r="AE31" i="1"/>
  <c r="AD31" i="1"/>
  <c r="AF30" i="1"/>
  <c r="AE30" i="1"/>
  <c r="AD30" i="1"/>
  <c r="AF29" i="1"/>
  <c r="AE29" i="1"/>
  <c r="AD29" i="1"/>
  <c r="AF28" i="1"/>
  <c r="AE28" i="1"/>
  <c r="AD28" i="1"/>
  <c r="AF27" i="1"/>
  <c r="AE27" i="1"/>
  <c r="AD27" i="1"/>
  <c r="AF26" i="1"/>
  <c r="AE26" i="1"/>
  <c r="AD26" i="1"/>
  <c r="AF25" i="1"/>
  <c r="AE25" i="1"/>
  <c r="AD25" i="1"/>
  <c r="AF24" i="1"/>
  <c r="AE24" i="1"/>
  <c r="AD24" i="1"/>
  <c r="AF23" i="1"/>
  <c r="AE23" i="1"/>
  <c r="AD23" i="1"/>
  <c r="AF22" i="1"/>
  <c r="AE22" i="1"/>
  <c r="AD22" i="1"/>
  <c r="AF21" i="1"/>
  <c r="AE21" i="1"/>
  <c r="AD21" i="1"/>
  <c r="AF20" i="1"/>
  <c r="AE20" i="1"/>
  <c r="AD20" i="1"/>
  <c r="AF19" i="1"/>
  <c r="AE19" i="1"/>
  <c r="AD19" i="1"/>
  <c r="AF18" i="1"/>
  <c r="AE18" i="1"/>
  <c r="AD18" i="1"/>
  <c r="AF17" i="1"/>
  <c r="AE17" i="1"/>
  <c r="AD17" i="1"/>
  <c r="AF16" i="1"/>
  <c r="AE16" i="1"/>
  <c r="AD16" i="1"/>
  <c r="AF15" i="1"/>
  <c r="AD15" i="1"/>
  <c r="AF14" i="1"/>
  <c r="AE14" i="1"/>
  <c r="AD14" i="1"/>
  <c r="AF13" i="1"/>
  <c r="AE13" i="1"/>
  <c r="AD13" i="1"/>
  <c r="AF12" i="1"/>
  <c r="AE12" i="1"/>
  <c r="AD12" i="1"/>
  <c r="AF11" i="1"/>
  <c r="AE11" i="1"/>
  <c r="AD11" i="1"/>
  <c r="AF10" i="1"/>
  <c r="AE10" i="1"/>
  <c r="AD10" i="1"/>
  <c r="AF9" i="1"/>
  <c r="AE9" i="1"/>
  <c r="AD9" i="1"/>
  <c r="AK100" i="1"/>
  <c r="AK99" i="1"/>
  <c r="AK98" i="1"/>
  <c r="AK97" i="1"/>
  <c r="AQ97" i="1" s="1"/>
  <c r="AK96" i="1"/>
  <c r="AK95" i="1"/>
  <c r="AK94" i="1"/>
  <c r="AK93" i="1"/>
  <c r="AK92" i="1"/>
  <c r="AK91" i="1"/>
  <c r="AK90" i="1"/>
  <c r="AQ90" i="1" s="1"/>
  <c r="AK89" i="1"/>
  <c r="AK88" i="1"/>
  <c r="AK87" i="1"/>
  <c r="AK86" i="1"/>
  <c r="AK85" i="1"/>
  <c r="AK84" i="1"/>
  <c r="AK83" i="1"/>
  <c r="AK82" i="1"/>
  <c r="AK81" i="1"/>
  <c r="AQ81" i="1" s="1"/>
  <c r="AK80" i="1"/>
  <c r="AK79" i="1"/>
  <c r="AK78" i="1"/>
  <c r="AK77" i="1"/>
  <c r="AK76" i="1"/>
  <c r="AK75" i="1"/>
  <c r="AK74" i="1"/>
  <c r="AQ74" i="1" s="1"/>
  <c r="AK73" i="1"/>
  <c r="AK72" i="1"/>
  <c r="AK71" i="1"/>
  <c r="AK70" i="1"/>
  <c r="AK69" i="1"/>
  <c r="AK68" i="1"/>
  <c r="AK67" i="1"/>
  <c r="AK66" i="1"/>
  <c r="AK65" i="1"/>
  <c r="AQ65" i="1" s="1"/>
  <c r="AK64" i="1"/>
  <c r="AK63" i="1"/>
  <c r="AK62" i="1"/>
  <c r="AK61" i="1"/>
  <c r="AK60" i="1"/>
  <c r="AK59" i="1"/>
  <c r="AK58" i="1"/>
  <c r="AQ58" i="1" s="1"/>
  <c r="AK57" i="1"/>
  <c r="AK56" i="1"/>
  <c r="AK55" i="1"/>
  <c r="AK54" i="1"/>
  <c r="AK53" i="1"/>
  <c r="AK52" i="1"/>
  <c r="AK51" i="1"/>
  <c r="AK50" i="1"/>
  <c r="AK49" i="1"/>
  <c r="AQ49" i="1" s="1"/>
  <c r="AK48" i="1"/>
  <c r="AK47" i="1"/>
  <c r="AK46" i="1"/>
  <c r="AK45" i="1"/>
  <c r="AK44" i="1"/>
  <c r="AK43" i="1"/>
  <c r="AK42" i="1"/>
  <c r="AQ42" i="1" s="1"/>
  <c r="AK41" i="1"/>
  <c r="AK40" i="1"/>
  <c r="AK39" i="1"/>
  <c r="AK38" i="1"/>
  <c r="AK37" i="1"/>
  <c r="AK36" i="1"/>
  <c r="AK35" i="1"/>
  <c r="AK34" i="1"/>
  <c r="AK33" i="1"/>
  <c r="AQ33" i="1" s="1"/>
  <c r="AK32" i="1"/>
  <c r="AK31" i="1"/>
  <c r="AK30" i="1"/>
  <c r="AK29" i="1"/>
  <c r="AK28" i="1"/>
  <c r="AK27" i="1"/>
  <c r="AK26" i="1"/>
  <c r="AQ26" i="1" s="1"/>
  <c r="AK25" i="1"/>
  <c r="AK24" i="1"/>
  <c r="AK23" i="1"/>
  <c r="AK22" i="1"/>
  <c r="AK21" i="1"/>
  <c r="AK20" i="1"/>
  <c r="AQ20" i="1" s="1"/>
  <c r="AK19" i="1"/>
  <c r="AQ19" i="1" s="1"/>
  <c r="AK18" i="1"/>
  <c r="AK17" i="1"/>
  <c r="AK16" i="1"/>
  <c r="AK15" i="1"/>
  <c r="AK14" i="1"/>
  <c r="AK13" i="1"/>
  <c r="AK12" i="1"/>
  <c r="AK11" i="1"/>
  <c r="AK10" i="1"/>
  <c r="AK9" i="1"/>
  <c r="AV24" i="1" l="1"/>
  <c r="U24" i="1" s="1"/>
  <c r="AQ24" i="1"/>
  <c r="AU56" i="1"/>
  <c r="T56" i="1" s="1"/>
  <c r="AQ56" i="1"/>
  <c r="AU25" i="1"/>
  <c r="T25" i="1" s="1"/>
  <c r="AQ25" i="1"/>
  <c r="AU41" i="1"/>
  <c r="T41" i="1" s="1"/>
  <c r="AQ41" i="1"/>
  <c r="AU57" i="1"/>
  <c r="T57" i="1" s="1"/>
  <c r="AQ57" i="1"/>
  <c r="AU73" i="1"/>
  <c r="T73" i="1" s="1"/>
  <c r="AQ73" i="1"/>
  <c r="AU89" i="1"/>
  <c r="T89" i="1" s="1"/>
  <c r="AQ89" i="1"/>
  <c r="AU10" i="1"/>
  <c r="T10" i="1" s="1"/>
  <c r="AQ10" i="1"/>
  <c r="AV11" i="1"/>
  <c r="U11" i="1" s="1"/>
  <c r="AQ11" i="1"/>
  <c r="AV27" i="1"/>
  <c r="U27" i="1" s="1"/>
  <c r="AQ27" i="1"/>
  <c r="AV43" i="1"/>
  <c r="U43" i="1" s="1"/>
  <c r="AQ43" i="1"/>
  <c r="AV59" i="1"/>
  <c r="U59" i="1" s="1"/>
  <c r="AQ59" i="1"/>
  <c r="AV75" i="1"/>
  <c r="U75" i="1" s="1"/>
  <c r="AQ75" i="1"/>
  <c r="AV91" i="1"/>
  <c r="U91" i="1" s="1"/>
  <c r="AQ91" i="1"/>
  <c r="AV12" i="1"/>
  <c r="U12" i="1" s="1"/>
  <c r="AQ12" i="1"/>
  <c r="AV28" i="1"/>
  <c r="U28" i="1" s="1"/>
  <c r="AQ28" i="1"/>
  <c r="AV44" i="1"/>
  <c r="U44" i="1" s="1"/>
  <c r="AQ44" i="1"/>
  <c r="AT60" i="1"/>
  <c r="S60" i="1" s="1"/>
  <c r="AQ60" i="1"/>
  <c r="AT76" i="1"/>
  <c r="S76" i="1" s="1"/>
  <c r="AQ76" i="1"/>
  <c r="AV92" i="1"/>
  <c r="U92" i="1" s="1"/>
  <c r="AQ92" i="1"/>
  <c r="AU13" i="1"/>
  <c r="T13" i="1" s="1"/>
  <c r="AQ13" i="1"/>
  <c r="AU29" i="1"/>
  <c r="T29" i="1" s="1"/>
  <c r="AQ29" i="1"/>
  <c r="AU45" i="1"/>
  <c r="T45" i="1" s="1"/>
  <c r="AQ45" i="1"/>
  <c r="AU61" i="1"/>
  <c r="T61" i="1" s="1"/>
  <c r="AQ61" i="1"/>
  <c r="AU77" i="1"/>
  <c r="T77" i="1" s="1"/>
  <c r="AQ77" i="1"/>
  <c r="AU93" i="1"/>
  <c r="T93" i="1" s="1"/>
  <c r="AQ93" i="1"/>
  <c r="AV79" i="1"/>
  <c r="U79" i="1" s="1"/>
  <c r="AQ79" i="1"/>
  <c r="AV95" i="1"/>
  <c r="U95" i="1" s="1"/>
  <c r="AQ95" i="1"/>
  <c r="AU16" i="1"/>
  <c r="T16" i="1" s="1"/>
  <c r="AQ16" i="1"/>
  <c r="AU48" i="1"/>
  <c r="T48" i="1" s="1"/>
  <c r="AQ48" i="1"/>
  <c r="AU80" i="1"/>
  <c r="T80" i="1" s="1"/>
  <c r="AQ80" i="1"/>
  <c r="AU18" i="1"/>
  <c r="T18" i="1" s="1"/>
  <c r="AQ18" i="1"/>
  <c r="AU50" i="1"/>
  <c r="T50" i="1" s="1"/>
  <c r="AQ50" i="1"/>
  <c r="AU14" i="1"/>
  <c r="T14" i="1" s="1"/>
  <c r="AQ14" i="1"/>
  <c r="AO30" i="1"/>
  <c r="AQ30" i="1"/>
  <c r="AO46" i="1"/>
  <c r="AQ46" i="1"/>
  <c r="AU62" i="1"/>
  <c r="T62" i="1" s="1"/>
  <c r="AQ62" i="1"/>
  <c r="AU78" i="1"/>
  <c r="T78" i="1" s="1"/>
  <c r="AQ78" i="1"/>
  <c r="AO94" i="1"/>
  <c r="AQ94" i="1"/>
  <c r="AU35" i="1"/>
  <c r="T35" i="1" s="1"/>
  <c r="AQ35" i="1"/>
  <c r="AU51" i="1"/>
  <c r="T51" i="1" s="1"/>
  <c r="AQ51" i="1"/>
  <c r="AU67" i="1"/>
  <c r="T67" i="1" s="1"/>
  <c r="AQ67" i="1"/>
  <c r="AU83" i="1"/>
  <c r="T83" i="1" s="1"/>
  <c r="AQ83" i="1"/>
  <c r="AU99" i="1"/>
  <c r="T99" i="1" s="1"/>
  <c r="AQ99" i="1"/>
  <c r="AU36" i="1"/>
  <c r="T36" i="1" s="1"/>
  <c r="AQ36" i="1"/>
  <c r="AU52" i="1"/>
  <c r="T52" i="1" s="1"/>
  <c r="AQ52" i="1"/>
  <c r="AU68" i="1"/>
  <c r="T68" i="1" s="1"/>
  <c r="AQ68" i="1"/>
  <c r="AU84" i="1"/>
  <c r="T84" i="1" s="1"/>
  <c r="AQ84" i="1"/>
  <c r="AU100" i="1"/>
  <c r="T100" i="1" s="1"/>
  <c r="AQ100" i="1"/>
  <c r="AO21" i="1"/>
  <c r="AQ21" i="1"/>
  <c r="AO37" i="1"/>
  <c r="AQ37" i="1"/>
  <c r="AO53" i="1"/>
  <c r="AQ53" i="1"/>
  <c r="AO69" i="1"/>
  <c r="AQ69" i="1"/>
  <c r="AO85" i="1"/>
  <c r="AQ85" i="1"/>
  <c r="AU82" i="1"/>
  <c r="T82" i="1" s="1"/>
  <c r="AQ82" i="1"/>
  <c r="AU98" i="1"/>
  <c r="T98" i="1" s="1"/>
  <c r="AQ98" i="1"/>
  <c r="AO22" i="1"/>
  <c r="AQ22" i="1"/>
  <c r="AO38" i="1"/>
  <c r="AQ38" i="1"/>
  <c r="AO54" i="1"/>
  <c r="AQ54" i="1"/>
  <c r="AO70" i="1"/>
  <c r="AQ70" i="1"/>
  <c r="AO86" i="1"/>
  <c r="AQ86" i="1"/>
  <c r="AV23" i="1"/>
  <c r="U23" i="1" s="1"/>
  <c r="AQ23" i="1"/>
  <c r="AV39" i="1"/>
  <c r="U39" i="1" s="1"/>
  <c r="AQ39" i="1"/>
  <c r="AV55" i="1"/>
  <c r="U55" i="1" s="1"/>
  <c r="AQ55" i="1"/>
  <c r="AV71" i="1"/>
  <c r="U71" i="1" s="1"/>
  <c r="AQ71" i="1"/>
  <c r="AV87" i="1"/>
  <c r="U87" i="1" s="1"/>
  <c r="AQ87" i="1"/>
  <c r="AU40" i="1"/>
  <c r="T40" i="1" s="1"/>
  <c r="AQ40" i="1"/>
  <c r="AU72" i="1"/>
  <c r="T72" i="1" s="1"/>
  <c r="AQ72" i="1"/>
  <c r="AU88" i="1"/>
  <c r="T88" i="1" s="1"/>
  <c r="AQ88" i="1"/>
  <c r="AV15" i="1"/>
  <c r="U15" i="1" s="1"/>
  <c r="AQ15" i="1"/>
  <c r="AV31" i="1"/>
  <c r="U31" i="1" s="1"/>
  <c r="AQ31" i="1"/>
  <c r="AV47" i="1"/>
  <c r="U47" i="1" s="1"/>
  <c r="AQ47" i="1"/>
  <c r="AV63" i="1"/>
  <c r="U63" i="1" s="1"/>
  <c r="AQ63" i="1"/>
  <c r="AU32" i="1"/>
  <c r="T32" i="1" s="1"/>
  <c r="AQ32" i="1"/>
  <c r="AU64" i="1"/>
  <c r="T64" i="1" s="1"/>
  <c r="AQ64" i="1"/>
  <c r="AO96" i="1"/>
  <c r="AQ96" i="1"/>
  <c r="AW17" i="1"/>
  <c r="AQ17" i="1"/>
  <c r="AU34" i="1"/>
  <c r="T34" i="1" s="1"/>
  <c r="AQ34" i="1"/>
  <c r="AU66" i="1"/>
  <c r="T66" i="1" s="1"/>
  <c r="AQ66" i="1"/>
  <c r="AU9" i="1"/>
  <c r="T9" i="1" s="1"/>
  <c r="AQ9" i="1"/>
  <c r="AV37" i="1"/>
  <c r="U37" i="1" s="1"/>
  <c r="AV53" i="1"/>
  <c r="U53" i="1" s="1"/>
  <c r="AV69" i="1"/>
  <c r="U69" i="1" s="1"/>
  <c r="AV85" i="1"/>
  <c r="U85" i="1" s="1"/>
  <c r="AV22" i="1"/>
  <c r="U22" i="1" s="1"/>
  <c r="AV38" i="1"/>
  <c r="U38" i="1" s="1"/>
  <c r="AV54" i="1"/>
  <c r="U54" i="1" s="1"/>
  <c r="AV70" i="1"/>
  <c r="U70" i="1" s="1"/>
  <c r="AV86" i="1"/>
  <c r="U86" i="1" s="1"/>
  <c r="AV40" i="1"/>
  <c r="U40" i="1" s="1"/>
  <c r="AV56" i="1"/>
  <c r="U56" i="1" s="1"/>
  <c r="AV72" i="1"/>
  <c r="U72" i="1" s="1"/>
  <c r="AV88" i="1"/>
  <c r="U88" i="1" s="1"/>
  <c r="AV9" i="1"/>
  <c r="U9" i="1" s="1"/>
  <c r="AV25" i="1"/>
  <c r="U25" i="1" s="1"/>
  <c r="AV41" i="1"/>
  <c r="U41" i="1" s="1"/>
  <c r="AV57" i="1"/>
  <c r="U57" i="1" s="1"/>
  <c r="AV73" i="1"/>
  <c r="U73" i="1" s="1"/>
  <c r="AV89" i="1"/>
  <c r="U89" i="1" s="1"/>
  <c r="AV10" i="1"/>
  <c r="U10" i="1" s="1"/>
  <c r="AV26" i="1"/>
  <c r="U26" i="1" s="1"/>
  <c r="AV42" i="1"/>
  <c r="U42" i="1" s="1"/>
  <c r="AV58" i="1"/>
  <c r="U58" i="1" s="1"/>
  <c r="AV74" i="1"/>
  <c r="U74" i="1" s="1"/>
  <c r="AV90" i="1"/>
  <c r="U90" i="1" s="1"/>
  <c r="AV60" i="1"/>
  <c r="U60" i="1" s="1"/>
  <c r="AV76" i="1"/>
  <c r="U76" i="1" s="1"/>
  <c r="AV13" i="1"/>
  <c r="U13" i="1" s="1"/>
  <c r="AV29" i="1"/>
  <c r="U29" i="1" s="1"/>
  <c r="AV45" i="1"/>
  <c r="U45" i="1" s="1"/>
  <c r="AV61" i="1"/>
  <c r="U61" i="1" s="1"/>
  <c r="AV77" i="1"/>
  <c r="U77" i="1" s="1"/>
  <c r="AV93" i="1"/>
  <c r="U93" i="1" s="1"/>
  <c r="AV14" i="1"/>
  <c r="U14" i="1" s="1"/>
  <c r="AV30" i="1"/>
  <c r="U30" i="1" s="1"/>
  <c r="AV46" i="1"/>
  <c r="U46" i="1" s="1"/>
  <c r="AV62" i="1"/>
  <c r="U62" i="1" s="1"/>
  <c r="AV78" i="1"/>
  <c r="U78" i="1" s="1"/>
  <c r="AV94" i="1"/>
  <c r="U94" i="1" s="1"/>
  <c r="AV16" i="1"/>
  <c r="U16" i="1" s="1"/>
  <c r="AV32" i="1"/>
  <c r="U32" i="1" s="1"/>
  <c r="AV48" i="1"/>
  <c r="U48" i="1" s="1"/>
  <c r="AV64" i="1"/>
  <c r="U64" i="1" s="1"/>
  <c r="AV80" i="1"/>
  <c r="U80" i="1" s="1"/>
  <c r="AV96" i="1"/>
  <c r="U96" i="1" s="1"/>
  <c r="AV17" i="1"/>
  <c r="U17" i="1" s="1"/>
  <c r="AV33" i="1"/>
  <c r="U33" i="1" s="1"/>
  <c r="AV49" i="1"/>
  <c r="U49" i="1" s="1"/>
  <c r="AV65" i="1"/>
  <c r="U65" i="1" s="1"/>
  <c r="AV81" i="1"/>
  <c r="U81" i="1" s="1"/>
  <c r="AV97" i="1"/>
  <c r="U97" i="1" s="1"/>
  <c r="AV18" i="1"/>
  <c r="U18" i="1" s="1"/>
  <c r="AV34" i="1"/>
  <c r="U34" i="1" s="1"/>
  <c r="AV50" i="1"/>
  <c r="U50" i="1" s="1"/>
  <c r="AV66" i="1"/>
  <c r="U66" i="1" s="1"/>
  <c r="AV82" i="1"/>
  <c r="U82" i="1" s="1"/>
  <c r="AV98" i="1"/>
  <c r="U98" i="1" s="1"/>
  <c r="AV19" i="1"/>
  <c r="U19" i="1" s="1"/>
  <c r="AV35" i="1"/>
  <c r="U35" i="1" s="1"/>
  <c r="AV51" i="1"/>
  <c r="U51" i="1" s="1"/>
  <c r="AV67" i="1"/>
  <c r="U67" i="1" s="1"/>
  <c r="AV83" i="1"/>
  <c r="U83" i="1" s="1"/>
  <c r="AV99" i="1"/>
  <c r="U99" i="1" s="1"/>
  <c r="AV20" i="1"/>
  <c r="U20" i="1" s="1"/>
  <c r="AV36" i="1"/>
  <c r="U36" i="1" s="1"/>
  <c r="AV52" i="1"/>
  <c r="U52" i="1" s="1"/>
  <c r="AV68" i="1"/>
  <c r="U68" i="1" s="1"/>
  <c r="AV84" i="1"/>
  <c r="U84" i="1" s="1"/>
  <c r="AV100" i="1"/>
  <c r="U100" i="1" s="1"/>
  <c r="AP21" i="1"/>
  <c r="O21" i="1" s="1"/>
  <c r="AP37" i="1"/>
  <c r="O37" i="1" s="1"/>
  <c r="AP53" i="1"/>
  <c r="O53" i="1" s="1"/>
  <c r="AP69" i="1"/>
  <c r="AP85" i="1"/>
  <c r="AT9" i="1"/>
  <c r="S9" i="1" s="1"/>
  <c r="AT25" i="1"/>
  <c r="S25" i="1" s="1"/>
  <c r="AT41" i="1"/>
  <c r="S41" i="1" s="1"/>
  <c r="AT57" i="1"/>
  <c r="S57" i="1" s="1"/>
  <c r="AT73" i="1"/>
  <c r="S73" i="1" s="1"/>
  <c r="AT89" i="1"/>
  <c r="S89" i="1" s="1"/>
  <c r="AP22" i="1"/>
  <c r="O22" i="1" s="1"/>
  <c r="AP38" i="1"/>
  <c r="O38" i="1" s="1"/>
  <c r="AP54" i="1"/>
  <c r="O54" i="1" s="1"/>
  <c r="AP70" i="1"/>
  <c r="O70" i="1" s="1"/>
  <c r="AP86" i="1"/>
  <c r="O86" i="1" s="1"/>
  <c r="AT10" i="1"/>
  <c r="S10" i="1" s="1"/>
  <c r="AT26" i="1"/>
  <c r="S26" i="1" s="1"/>
  <c r="AT42" i="1"/>
  <c r="S42" i="1" s="1"/>
  <c r="AT58" i="1"/>
  <c r="S58" i="1" s="1"/>
  <c r="AT74" i="1"/>
  <c r="S74" i="1" s="1"/>
  <c r="AT90" i="1"/>
  <c r="S90" i="1" s="1"/>
  <c r="AU30" i="1"/>
  <c r="T30" i="1" s="1"/>
  <c r="AU46" i="1"/>
  <c r="T46" i="1" s="1"/>
  <c r="AU94" i="1"/>
  <c r="T94" i="1" s="1"/>
  <c r="AW18" i="1"/>
  <c r="AP23" i="1"/>
  <c r="AP39" i="1"/>
  <c r="AP55" i="1"/>
  <c r="AP71" i="1"/>
  <c r="AP87" i="1"/>
  <c r="AT11" i="1"/>
  <c r="S11" i="1" s="1"/>
  <c r="AT27" i="1"/>
  <c r="S27" i="1" s="1"/>
  <c r="AT43" i="1"/>
  <c r="S43" i="1" s="1"/>
  <c r="AT59" i="1"/>
  <c r="S59" i="1" s="1"/>
  <c r="AT75" i="1"/>
  <c r="S75" i="1" s="1"/>
  <c r="AT91" i="1"/>
  <c r="S91" i="1" s="1"/>
  <c r="AU15" i="1"/>
  <c r="T15" i="1" s="1"/>
  <c r="AU31" i="1"/>
  <c r="T31" i="1" s="1"/>
  <c r="AU47" i="1"/>
  <c r="T47" i="1" s="1"/>
  <c r="AU63" i="1"/>
  <c r="T63" i="1" s="1"/>
  <c r="AU79" i="1"/>
  <c r="T79" i="1" s="1"/>
  <c r="AU95" i="1"/>
  <c r="T95" i="1" s="1"/>
  <c r="AW19" i="1"/>
  <c r="AP24" i="1"/>
  <c r="AP40" i="1"/>
  <c r="O40" i="1" s="1"/>
  <c r="AP56" i="1"/>
  <c r="O56" i="1" s="1"/>
  <c r="AP72" i="1"/>
  <c r="O72" i="1" s="1"/>
  <c r="AP88" i="1"/>
  <c r="O88" i="1" s="1"/>
  <c r="AT12" i="1"/>
  <c r="S12" i="1" s="1"/>
  <c r="AT28" i="1"/>
  <c r="S28" i="1" s="1"/>
  <c r="AT44" i="1"/>
  <c r="S44" i="1" s="1"/>
  <c r="AT92" i="1"/>
  <c r="S92" i="1" s="1"/>
  <c r="AU96" i="1"/>
  <c r="T96" i="1" s="1"/>
  <c r="AW20" i="1"/>
  <c r="DV13" i="1"/>
  <c r="AP9" i="1"/>
  <c r="AP25" i="1"/>
  <c r="O25" i="1" s="1"/>
  <c r="AP41" i="1"/>
  <c r="O41" i="1" s="1"/>
  <c r="AP57" i="1"/>
  <c r="AP73" i="1"/>
  <c r="AP89" i="1"/>
  <c r="AT13" i="1"/>
  <c r="S13" i="1" s="1"/>
  <c r="AT29" i="1"/>
  <c r="S29" i="1" s="1"/>
  <c r="AT45" i="1"/>
  <c r="S45" i="1" s="1"/>
  <c r="AT61" i="1"/>
  <c r="S61" i="1" s="1"/>
  <c r="AT77" i="1"/>
  <c r="S77" i="1" s="1"/>
  <c r="AT93" i="1"/>
  <c r="S93" i="1" s="1"/>
  <c r="AU17" i="1"/>
  <c r="T17" i="1" s="1"/>
  <c r="AU33" i="1"/>
  <c r="T33" i="1" s="1"/>
  <c r="AU49" i="1"/>
  <c r="T49" i="1" s="1"/>
  <c r="AU65" i="1"/>
  <c r="T65" i="1" s="1"/>
  <c r="AU81" i="1"/>
  <c r="T81" i="1" s="1"/>
  <c r="AU97" i="1"/>
  <c r="T97" i="1" s="1"/>
  <c r="AW21" i="1"/>
  <c r="AP10" i="1"/>
  <c r="O10" i="1" s="1"/>
  <c r="AP26" i="1"/>
  <c r="AP42" i="1"/>
  <c r="O42" i="1" s="1"/>
  <c r="AP58" i="1"/>
  <c r="O58" i="1" s="1"/>
  <c r="AP74" i="1"/>
  <c r="O74" i="1" s="1"/>
  <c r="AP90" i="1"/>
  <c r="AT14" i="1"/>
  <c r="S14" i="1" s="1"/>
  <c r="AT30" i="1"/>
  <c r="S30" i="1" s="1"/>
  <c r="AT46" i="1"/>
  <c r="S46" i="1" s="1"/>
  <c r="AT62" i="1"/>
  <c r="S62" i="1" s="1"/>
  <c r="AT78" i="1"/>
  <c r="S78" i="1" s="1"/>
  <c r="AT94" i="1"/>
  <c r="S94" i="1" s="1"/>
  <c r="AP11" i="1"/>
  <c r="AP27" i="1"/>
  <c r="AP43" i="1"/>
  <c r="AP59" i="1"/>
  <c r="AP75" i="1"/>
  <c r="AP91" i="1"/>
  <c r="AT15" i="1"/>
  <c r="S15" i="1" s="1"/>
  <c r="AT31" i="1"/>
  <c r="S31" i="1" s="1"/>
  <c r="AT47" i="1"/>
  <c r="S47" i="1" s="1"/>
  <c r="AT63" i="1"/>
  <c r="S63" i="1" s="1"/>
  <c r="AT79" i="1"/>
  <c r="S79" i="1" s="1"/>
  <c r="AT95" i="1"/>
  <c r="S95" i="1" s="1"/>
  <c r="AP12" i="1"/>
  <c r="AP28" i="1"/>
  <c r="AP44" i="1"/>
  <c r="AP60" i="1"/>
  <c r="AP76" i="1"/>
  <c r="AP92" i="1"/>
  <c r="AT16" i="1"/>
  <c r="S16" i="1" s="1"/>
  <c r="AT32" i="1"/>
  <c r="S32" i="1" s="1"/>
  <c r="AT48" i="1"/>
  <c r="S48" i="1" s="1"/>
  <c r="AT64" i="1"/>
  <c r="S64" i="1" s="1"/>
  <c r="AT80" i="1"/>
  <c r="S80" i="1" s="1"/>
  <c r="AT96" i="1"/>
  <c r="S96" i="1" s="1"/>
  <c r="AP29" i="1"/>
  <c r="AP45" i="1"/>
  <c r="AP61" i="1"/>
  <c r="AP77" i="1"/>
  <c r="AP93" i="1"/>
  <c r="AT33" i="1"/>
  <c r="S33" i="1" s="1"/>
  <c r="AT49" i="1"/>
  <c r="S49" i="1" s="1"/>
  <c r="AT65" i="1"/>
  <c r="S65" i="1" s="1"/>
  <c r="AT81" i="1"/>
  <c r="S81" i="1" s="1"/>
  <c r="AT97" i="1"/>
  <c r="S97" i="1" s="1"/>
  <c r="AU21" i="1"/>
  <c r="T21" i="1" s="1"/>
  <c r="AU37" i="1"/>
  <c r="T37" i="1" s="1"/>
  <c r="AU53" i="1"/>
  <c r="T53" i="1" s="1"/>
  <c r="AU69" i="1"/>
  <c r="T69" i="1" s="1"/>
  <c r="AU85" i="1"/>
  <c r="T85" i="1" s="1"/>
  <c r="AW9" i="1"/>
  <c r="AP14" i="1"/>
  <c r="AP30" i="1"/>
  <c r="O30" i="1" s="1"/>
  <c r="AP46" i="1"/>
  <c r="AP62" i="1"/>
  <c r="AP78" i="1"/>
  <c r="AP94" i="1"/>
  <c r="AT34" i="1"/>
  <c r="S34" i="1" s="1"/>
  <c r="AT50" i="1"/>
  <c r="S50" i="1" s="1"/>
  <c r="AT66" i="1"/>
  <c r="S66" i="1" s="1"/>
  <c r="AT82" i="1"/>
  <c r="S82" i="1" s="1"/>
  <c r="AT98" i="1"/>
  <c r="S98" i="1" s="1"/>
  <c r="AU22" i="1"/>
  <c r="T22" i="1" s="1"/>
  <c r="AU38" i="1"/>
  <c r="T38" i="1" s="1"/>
  <c r="AU54" i="1"/>
  <c r="T54" i="1" s="1"/>
  <c r="AU70" i="1"/>
  <c r="T70" i="1" s="1"/>
  <c r="AU86" i="1"/>
  <c r="T86" i="1" s="1"/>
  <c r="AW10" i="1"/>
  <c r="AP15" i="1"/>
  <c r="AP31" i="1"/>
  <c r="AP47" i="1"/>
  <c r="AP63" i="1"/>
  <c r="AP79" i="1"/>
  <c r="AP95" i="1"/>
  <c r="AT19" i="1"/>
  <c r="S19" i="1" s="1"/>
  <c r="AT35" i="1"/>
  <c r="S35" i="1" s="1"/>
  <c r="AT51" i="1"/>
  <c r="S51" i="1" s="1"/>
  <c r="AT67" i="1"/>
  <c r="S67" i="1" s="1"/>
  <c r="AT83" i="1"/>
  <c r="S83" i="1" s="1"/>
  <c r="AT99" i="1"/>
  <c r="S99" i="1" s="1"/>
  <c r="AU23" i="1"/>
  <c r="T23" i="1" s="1"/>
  <c r="AU39" i="1"/>
  <c r="T39" i="1" s="1"/>
  <c r="AU55" i="1"/>
  <c r="T55" i="1" s="1"/>
  <c r="AU71" i="1"/>
  <c r="T71" i="1" s="1"/>
  <c r="AU87" i="1"/>
  <c r="T87" i="1" s="1"/>
  <c r="AW11" i="1"/>
  <c r="AP16" i="1"/>
  <c r="AP32" i="1"/>
  <c r="AP48" i="1"/>
  <c r="AP64" i="1"/>
  <c r="AP80" i="1"/>
  <c r="AP96" i="1"/>
  <c r="AT20" i="1"/>
  <c r="S20" i="1" s="1"/>
  <c r="AT36" i="1"/>
  <c r="S36" i="1" s="1"/>
  <c r="AT52" i="1"/>
  <c r="S52" i="1" s="1"/>
  <c r="AT68" i="1"/>
  <c r="S68" i="1" s="1"/>
  <c r="AT84" i="1"/>
  <c r="S84" i="1" s="1"/>
  <c r="AT100" i="1"/>
  <c r="S100" i="1" s="1"/>
  <c r="AU24" i="1"/>
  <c r="T24" i="1" s="1"/>
  <c r="AW12" i="1"/>
  <c r="AP17" i="1"/>
  <c r="AP33" i="1"/>
  <c r="AP49" i="1"/>
  <c r="AP65" i="1"/>
  <c r="AP81" i="1"/>
  <c r="AP97" i="1"/>
  <c r="AT21" i="1"/>
  <c r="S21" i="1" s="1"/>
  <c r="AT37" i="1"/>
  <c r="S37" i="1" s="1"/>
  <c r="AT53" i="1"/>
  <c r="S53" i="1" s="1"/>
  <c r="AT69" i="1"/>
  <c r="S69" i="1" s="1"/>
  <c r="AT85" i="1"/>
  <c r="S85" i="1" s="1"/>
  <c r="AW13" i="1"/>
  <c r="AP18" i="1"/>
  <c r="AP34" i="1"/>
  <c r="AP50" i="1"/>
  <c r="AP66" i="1"/>
  <c r="AP82" i="1"/>
  <c r="AP98" i="1"/>
  <c r="AT22" i="1"/>
  <c r="S22" i="1" s="1"/>
  <c r="AT38" i="1"/>
  <c r="S38" i="1" s="1"/>
  <c r="AT54" i="1"/>
  <c r="S54" i="1" s="1"/>
  <c r="AT70" i="1"/>
  <c r="S70" i="1" s="1"/>
  <c r="AT86" i="1"/>
  <c r="S86" i="1" s="1"/>
  <c r="AU26" i="1"/>
  <c r="T26" i="1" s="1"/>
  <c r="AU42" i="1"/>
  <c r="T42" i="1" s="1"/>
  <c r="AU58" i="1"/>
  <c r="T58" i="1" s="1"/>
  <c r="AU74" i="1"/>
  <c r="T74" i="1" s="1"/>
  <c r="AU90" i="1"/>
  <c r="T90" i="1" s="1"/>
  <c r="AW14" i="1"/>
  <c r="AP19" i="1"/>
  <c r="AP35" i="1"/>
  <c r="AP51" i="1"/>
  <c r="AP67" i="1"/>
  <c r="AP83" i="1"/>
  <c r="AP99" i="1"/>
  <c r="AT23" i="1"/>
  <c r="S23" i="1" s="1"/>
  <c r="AT39" i="1"/>
  <c r="S39" i="1" s="1"/>
  <c r="AT55" i="1"/>
  <c r="S55" i="1" s="1"/>
  <c r="AT71" i="1"/>
  <c r="S71" i="1" s="1"/>
  <c r="AT87" i="1"/>
  <c r="S87" i="1" s="1"/>
  <c r="AU11" i="1"/>
  <c r="T11" i="1" s="1"/>
  <c r="AU27" i="1"/>
  <c r="T27" i="1" s="1"/>
  <c r="AU43" i="1"/>
  <c r="T43" i="1" s="1"/>
  <c r="AU59" i="1"/>
  <c r="T59" i="1" s="1"/>
  <c r="AU75" i="1"/>
  <c r="T75" i="1" s="1"/>
  <c r="AU91" i="1"/>
  <c r="T91" i="1" s="1"/>
  <c r="AW15" i="1"/>
  <c r="AP20" i="1"/>
  <c r="AP36" i="1"/>
  <c r="AP52" i="1"/>
  <c r="AP68" i="1"/>
  <c r="AP84" i="1"/>
  <c r="AP100" i="1"/>
  <c r="AT24" i="1"/>
  <c r="S24" i="1" s="1"/>
  <c r="AT40" i="1"/>
  <c r="S40" i="1" s="1"/>
  <c r="AT56" i="1"/>
  <c r="S56" i="1" s="1"/>
  <c r="AT72" i="1"/>
  <c r="S72" i="1" s="1"/>
  <c r="AT88" i="1"/>
  <c r="S88" i="1" s="1"/>
  <c r="AU12" i="1"/>
  <c r="T12" i="1" s="1"/>
  <c r="AU28" i="1"/>
  <c r="T28" i="1" s="1"/>
  <c r="AU44" i="1"/>
  <c r="T44" i="1" s="1"/>
  <c r="AU60" i="1"/>
  <c r="T60" i="1" s="1"/>
  <c r="AU76" i="1"/>
  <c r="T76" i="1" s="1"/>
  <c r="AU92" i="1"/>
  <c r="T92" i="1" s="1"/>
  <c r="AW16" i="1"/>
  <c r="DV10" i="1"/>
  <c r="DV11" i="1"/>
  <c r="DV19" i="1"/>
  <c r="DV27" i="1"/>
  <c r="DV12" i="1"/>
  <c r="DV20" i="1"/>
  <c r="DV28" i="1"/>
  <c r="DV21" i="1"/>
  <c r="DV14" i="1"/>
  <c r="DV22" i="1"/>
  <c r="DV15" i="1"/>
  <c r="DV23" i="1"/>
  <c r="DV16" i="1"/>
  <c r="DV24" i="1"/>
  <c r="AO64" i="1"/>
  <c r="DV9" i="1"/>
  <c r="DV17" i="1"/>
  <c r="DV25" i="1"/>
  <c r="DV18" i="1"/>
  <c r="DV26" i="1"/>
  <c r="AO48" i="1"/>
  <c r="AO55" i="1"/>
  <c r="AO62" i="1"/>
  <c r="AO78" i="1"/>
  <c r="AO56" i="1"/>
  <c r="AO71" i="1"/>
  <c r="AO72" i="1"/>
  <c r="AO80" i="1"/>
  <c r="AO87" i="1"/>
  <c r="AO16" i="1"/>
  <c r="AO88" i="1"/>
  <c r="AO23" i="1"/>
  <c r="AO24" i="1"/>
  <c r="AO32" i="1"/>
  <c r="AO39" i="1"/>
  <c r="AO40" i="1"/>
  <c r="AO25" i="1"/>
  <c r="AO41" i="1"/>
  <c r="AO57" i="1"/>
  <c r="AO73" i="1"/>
  <c r="AO89" i="1"/>
  <c r="AO26" i="1"/>
  <c r="AO42" i="1"/>
  <c r="AO58" i="1"/>
  <c r="AO74" i="1"/>
  <c r="AO90" i="1"/>
  <c r="AO27" i="1"/>
  <c r="AO43" i="1"/>
  <c r="AO59" i="1"/>
  <c r="AO75" i="1"/>
  <c r="AO91" i="1"/>
  <c r="AO28" i="1"/>
  <c r="AO44" i="1"/>
  <c r="AO60" i="1"/>
  <c r="AO76" i="1"/>
  <c r="AO92" i="1"/>
  <c r="AO13" i="1"/>
  <c r="AO29" i="1"/>
  <c r="AO45" i="1"/>
  <c r="AO61" i="1"/>
  <c r="AO77" i="1"/>
  <c r="AO93" i="1"/>
  <c r="AO14" i="1"/>
  <c r="AO15" i="1"/>
  <c r="AO31" i="1"/>
  <c r="AO47" i="1"/>
  <c r="AO63" i="1"/>
  <c r="AO79" i="1"/>
  <c r="AO95" i="1"/>
  <c r="AO17" i="1"/>
  <c r="AO33" i="1"/>
  <c r="AO49" i="1"/>
  <c r="AO65" i="1"/>
  <c r="AO81" i="1"/>
  <c r="AO97" i="1"/>
  <c r="AO18" i="1"/>
  <c r="AO34" i="1"/>
  <c r="AO50" i="1"/>
  <c r="AO66" i="1"/>
  <c r="AO82" i="1"/>
  <c r="AO98" i="1"/>
  <c r="AO19" i="1"/>
  <c r="AO35" i="1"/>
  <c r="AO51" i="1"/>
  <c r="AO67" i="1"/>
  <c r="AO83" i="1"/>
  <c r="AO99" i="1"/>
  <c r="AO20" i="1"/>
  <c r="AO36" i="1"/>
  <c r="AO52" i="1"/>
  <c r="AO68" i="1"/>
  <c r="AO84" i="1"/>
  <c r="AO100" i="1"/>
  <c r="N94" i="1" l="1"/>
  <c r="N85" i="1"/>
  <c r="N86" i="1"/>
  <c r="N69" i="1"/>
  <c r="N96" i="1"/>
  <c r="N70" i="1"/>
  <c r="N53" i="1"/>
  <c r="N46" i="1"/>
  <c r="N54" i="1"/>
  <c r="N37" i="1"/>
  <c r="N30" i="1"/>
  <c r="N38" i="1"/>
  <c r="N21" i="1"/>
  <c r="N22" i="1"/>
  <c r="O36" i="1"/>
  <c r="O47" i="1"/>
  <c r="O78" i="1"/>
  <c r="O89" i="1"/>
  <c r="O63" i="1"/>
  <c r="O31" i="1"/>
  <c r="O15" i="1"/>
  <c r="O46" i="1"/>
  <c r="O57" i="1"/>
  <c r="O73" i="1"/>
  <c r="O99" i="1"/>
  <c r="O62" i="1"/>
  <c r="O97" i="1"/>
  <c r="O83" i="1"/>
  <c r="O81" i="1"/>
  <c r="O14" i="1"/>
  <c r="O67" i="1"/>
  <c r="O65" i="1"/>
  <c r="O9" i="1"/>
  <c r="O94" i="1"/>
  <c r="O24" i="1"/>
  <c r="O35" i="1"/>
  <c r="O33" i="1"/>
  <c r="O80" i="1"/>
  <c r="O77" i="1"/>
  <c r="O92" i="1"/>
  <c r="O20" i="1"/>
  <c r="O51" i="1"/>
  <c r="O49" i="1"/>
  <c r="O96" i="1"/>
  <c r="O93" i="1"/>
  <c r="O19" i="1"/>
  <c r="O17" i="1"/>
  <c r="O64" i="1"/>
  <c r="O61" i="1"/>
  <c r="O76" i="1"/>
  <c r="O91" i="1"/>
  <c r="O85" i="1"/>
  <c r="O52" i="1"/>
  <c r="O45" i="1"/>
  <c r="O82" i="1"/>
  <c r="O32" i="1"/>
  <c r="O29" i="1"/>
  <c r="O44" i="1"/>
  <c r="O59" i="1"/>
  <c r="O71" i="1"/>
  <c r="O66" i="1"/>
  <c r="O16" i="1"/>
  <c r="O28" i="1"/>
  <c r="O43" i="1"/>
  <c r="O55" i="1"/>
  <c r="O75" i="1"/>
  <c r="O69" i="1"/>
  <c r="O84" i="1"/>
  <c r="O34" i="1"/>
  <c r="O95" i="1"/>
  <c r="O11" i="1"/>
  <c r="O26" i="1"/>
  <c r="O23" i="1"/>
  <c r="O98" i="1"/>
  <c r="O48" i="1"/>
  <c r="O60" i="1"/>
  <c r="O90" i="1"/>
  <c r="O87" i="1"/>
  <c r="O100" i="1"/>
  <c r="O50" i="1"/>
  <c r="O12" i="1"/>
  <c r="O27" i="1"/>
  <c r="O39" i="1"/>
  <c r="O68" i="1"/>
  <c r="O18" i="1"/>
  <c r="O79" i="1"/>
  <c r="N15" i="1"/>
  <c r="N43" i="1"/>
  <c r="N100" i="1"/>
  <c r="N34" i="1"/>
  <c r="N77" i="1"/>
  <c r="N74" i="1"/>
  <c r="N32" i="1"/>
  <c r="N78" i="1"/>
  <c r="N84" i="1"/>
  <c r="N18" i="1"/>
  <c r="N61" i="1"/>
  <c r="N58" i="1"/>
  <c r="N62" i="1"/>
  <c r="N68" i="1"/>
  <c r="N97" i="1"/>
  <c r="N45" i="1"/>
  <c r="N42" i="1"/>
  <c r="N24" i="1"/>
  <c r="N55" i="1"/>
  <c r="N36" i="1"/>
  <c r="N65" i="1"/>
  <c r="N13" i="1"/>
  <c r="N89" i="1"/>
  <c r="N88" i="1"/>
  <c r="N99" i="1"/>
  <c r="N76" i="1"/>
  <c r="N57" i="1"/>
  <c r="N35" i="1"/>
  <c r="N63" i="1"/>
  <c r="N91" i="1"/>
  <c r="N19" i="1"/>
  <c r="N47" i="1"/>
  <c r="N75" i="1"/>
  <c r="N64" i="1"/>
  <c r="N52" i="1"/>
  <c r="N81" i="1"/>
  <c r="N29" i="1"/>
  <c r="N26" i="1"/>
  <c r="N23" i="1"/>
  <c r="N48" i="1"/>
  <c r="N20" i="1"/>
  <c r="N49" i="1"/>
  <c r="N92" i="1"/>
  <c r="N73" i="1"/>
  <c r="N16" i="1"/>
  <c r="N33" i="1"/>
  <c r="N79" i="1"/>
  <c r="N28" i="1"/>
  <c r="N80" i="1"/>
  <c r="N98" i="1"/>
  <c r="N59" i="1"/>
  <c r="N72" i="1"/>
  <c r="N82" i="1"/>
  <c r="N83" i="1"/>
  <c r="N17" i="1"/>
  <c r="N60" i="1"/>
  <c r="N41" i="1"/>
  <c r="N87" i="1"/>
  <c r="N67" i="1"/>
  <c r="N95" i="1"/>
  <c r="N44" i="1"/>
  <c r="N25" i="1"/>
  <c r="N51" i="1"/>
  <c r="N31" i="1"/>
  <c r="N66" i="1"/>
  <c r="N14" i="1"/>
  <c r="N27" i="1"/>
  <c r="N40" i="1"/>
  <c r="N71" i="1"/>
  <c r="N50" i="1"/>
  <c r="N93" i="1"/>
  <c r="N90" i="1"/>
  <c r="N39" i="1"/>
  <c r="N56" i="1"/>
  <c r="AX100" i="1"/>
  <c r="AS100" i="1"/>
  <c r="AR100" i="1"/>
  <c r="AM100" i="1"/>
  <c r="AL100" i="1"/>
  <c r="AJ100" i="1"/>
  <c r="L100" i="1"/>
  <c r="I100" i="1"/>
  <c r="AX99" i="1"/>
  <c r="AS99" i="1"/>
  <c r="AR99" i="1"/>
  <c r="AM99" i="1"/>
  <c r="AL99" i="1"/>
  <c r="AJ99" i="1"/>
  <c r="L99" i="1"/>
  <c r="I99" i="1"/>
  <c r="AX98" i="1"/>
  <c r="AS98" i="1"/>
  <c r="AR98" i="1"/>
  <c r="AM98" i="1"/>
  <c r="AL98" i="1"/>
  <c r="AJ98" i="1"/>
  <c r="L98" i="1"/>
  <c r="I98" i="1"/>
  <c r="AX97" i="1"/>
  <c r="AS97" i="1"/>
  <c r="AR97" i="1"/>
  <c r="AM97" i="1"/>
  <c r="AL97" i="1"/>
  <c r="AJ97" i="1"/>
  <c r="L97" i="1"/>
  <c r="I97" i="1"/>
  <c r="AX96" i="1"/>
  <c r="AS96" i="1"/>
  <c r="AR96" i="1"/>
  <c r="AM96" i="1"/>
  <c r="AL96" i="1"/>
  <c r="AJ96" i="1"/>
  <c r="L96" i="1"/>
  <c r="I96" i="1"/>
  <c r="AX95" i="1"/>
  <c r="AS95" i="1"/>
  <c r="AR95" i="1"/>
  <c r="AM95" i="1"/>
  <c r="AL95" i="1"/>
  <c r="AJ95" i="1"/>
  <c r="L95" i="1"/>
  <c r="I95" i="1"/>
  <c r="AX94" i="1"/>
  <c r="AS94" i="1"/>
  <c r="AR94" i="1"/>
  <c r="AM94" i="1"/>
  <c r="AL94" i="1"/>
  <c r="AJ94" i="1"/>
  <c r="L94" i="1"/>
  <c r="I94" i="1"/>
  <c r="AX93" i="1"/>
  <c r="AS93" i="1"/>
  <c r="AR93" i="1"/>
  <c r="AM93" i="1"/>
  <c r="AL93" i="1"/>
  <c r="AJ93" i="1"/>
  <c r="L93" i="1"/>
  <c r="I93" i="1"/>
  <c r="AX92" i="1"/>
  <c r="AS92" i="1"/>
  <c r="AR92" i="1"/>
  <c r="AM92" i="1"/>
  <c r="AL92" i="1"/>
  <c r="AJ92" i="1"/>
  <c r="L92" i="1"/>
  <c r="I92" i="1"/>
  <c r="AX91" i="1"/>
  <c r="AS91" i="1"/>
  <c r="AR91" i="1"/>
  <c r="AM91" i="1"/>
  <c r="AL91" i="1"/>
  <c r="AJ91" i="1"/>
  <c r="L91" i="1"/>
  <c r="I91" i="1"/>
  <c r="AX90" i="1"/>
  <c r="AS90" i="1"/>
  <c r="AR90" i="1"/>
  <c r="AM90" i="1"/>
  <c r="AL90" i="1"/>
  <c r="AJ90" i="1"/>
  <c r="L90" i="1"/>
  <c r="I90" i="1"/>
  <c r="AX89" i="1"/>
  <c r="AS89" i="1"/>
  <c r="AR89" i="1"/>
  <c r="AM89" i="1"/>
  <c r="AL89" i="1"/>
  <c r="AJ89" i="1"/>
  <c r="L89" i="1"/>
  <c r="I89" i="1"/>
  <c r="AX88" i="1"/>
  <c r="AS88" i="1"/>
  <c r="AR88" i="1"/>
  <c r="AM88" i="1"/>
  <c r="AL88" i="1"/>
  <c r="AJ88" i="1"/>
  <c r="L88" i="1"/>
  <c r="I88" i="1"/>
  <c r="AX87" i="1"/>
  <c r="AS87" i="1"/>
  <c r="AR87" i="1"/>
  <c r="AM87" i="1"/>
  <c r="AL87" i="1"/>
  <c r="AJ87" i="1"/>
  <c r="L87" i="1"/>
  <c r="I87" i="1"/>
  <c r="AX86" i="1"/>
  <c r="AS86" i="1"/>
  <c r="AR86" i="1"/>
  <c r="AM86" i="1"/>
  <c r="AL86" i="1"/>
  <c r="AJ86" i="1"/>
  <c r="L86" i="1"/>
  <c r="I86" i="1"/>
  <c r="AX85" i="1"/>
  <c r="AS85" i="1"/>
  <c r="AR85" i="1"/>
  <c r="AM85" i="1"/>
  <c r="AL85" i="1"/>
  <c r="AJ85" i="1"/>
  <c r="L85" i="1"/>
  <c r="I85" i="1"/>
  <c r="AX84" i="1"/>
  <c r="AS84" i="1"/>
  <c r="AR84" i="1"/>
  <c r="AM84" i="1"/>
  <c r="AL84" i="1"/>
  <c r="AJ84" i="1"/>
  <c r="L84" i="1"/>
  <c r="I84" i="1"/>
  <c r="AX83" i="1"/>
  <c r="AS83" i="1"/>
  <c r="AR83" i="1"/>
  <c r="AM83" i="1"/>
  <c r="AL83" i="1"/>
  <c r="AJ83" i="1"/>
  <c r="L83" i="1"/>
  <c r="I83" i="1"/>
  <c r="AX82" i="1"/>
  <c r="AS82" i="1"/>
  <c r="AR82" i="1"/>
  <c r="AM82" i="1"/>
  <c r="AL82" i="1"/>
  <c r="AJ82" i="1"/>
  <c r="L82" i="1"/>
  <c r="I82" i="1"/>
  <c r="AX81" i="1"/>
  <c r="AS81" i="1"/>
  <c r="AR81" i="1"/>
  <c r="AM81" i="1"/>
  <c r="AL81" i="1"/>
  <c r="AJ81" i="1"/>
  <c r="L81" i="1"/>
  <c r="I81" i="1"/>
  <c r="AX80" i="1"/>
  <c r="AS80" i="1"/>
  <c r="AR80" i="1"/>
  <c r="AM80" i="1"/>
  <c r="AL80" i="1"/>
  <c r="AJ80" i="1"/>
  <c r="L80" i="1"/>
  <c r="I80" i="1"/>
  <c r="AX79" i="1"/>
  <c r="AS79" i="1"/>
  <c r="AR79" i="1"/>
  <c r="AM79" i="1"/>
  <c r="AL79" i="1"/>
  <c r="AJ79" i="1"/>
  <c r="L79" i="1"/>
  <c r="I79" i="1"/>
  <c r="AX78" i="1"/>
  <c r="AS78" i="1"/>
  <c r="AR78" i="1"/>
  <c r="AM78" i="1"/>
  <c r="AL78" i="1"/>
  <c r="AJ78" i="1"/>
  <c r="L78" i="1"/>
  <c r="I78" i="1"/>
  <c r="AX77" i="1"/>
  <c r="AS77" i="1"/>
  <c r="AR77" i="1"/>
  <c r="AM77" i="1"/>
  <c r="AL77" i="1"/>
  <c r="AJ77" i="1"/>
  <c r="L77" i="1"/>
  <c r="I77" i="1"/>
  <c r="AX76" i="1"/>
  <c r="AS76" i="1"/>
  <c r="AR76" i="1"/>
  <c r="AM76" i="1"/>
  <c r="AL76" i="1"/>
  <c r="AJ76" i="1"/>
  <c r="L76" i="1"/>
  <c r="I76" i="1"/>
  <c r="AX75" i="1"/>
  <c r="AS75" i="1"/>
  <c r="AR75" i="1"/>
  <c r="AM75" i="1"/>
  <c r="AL75" i="1"/>
  <c r="AJ75" i="1"/>
  <c r="L75" i="1"/>
  <c r="I75" i="1"/>
  <c r="AX74" i="1"/>
  <c r="AS74" i="1"/>
  <c r="AR74" i="1"/>
  <c r="AM74" i="1"/>
  <c r="AL74" i="1"/>
  <c r="AJ74" i="1"/>
  <c r="L74" i="1"/>
  <c r="I74" i="1"/>
  <c r="AX73" i="1"/>
  <c r="AS73" i="1"/>
  <c r="AR73" i="1"/>
  <c r="AM73" i="1"/>
  <c r="AL73" i="1"/>
  <c r="AJ73" i="1"/>
  <c r="L73" i="1"/>
  <c r="I73" i="1"/>
  <c r="AX72" i="1"/>
  <c r="AS72" i="1"/>
  <c r="AR72" i="1"/>
  <c r="AM72" i="1"/>
  <c r="AL72" i="1"/>
  <c r="AJ72" i="1"/>
  <c r="L72" i="1"/>
  <c r="I72" i="1"/>
  <c r="AX71" i="1"/>
  <c r="AS71" i="1"/>
  <c r="AR71" i="1"/>
  <c r="AM71" i="1"/>
  <c r="AL71" i="1"/>
  <c r="AJ71" i="1"/>
  <c r="L71" i="1"/>
  <c r="I71" i="1"/>
  <c r="AX70" i="1"/>
  <c r="AS70" i="1"/>
  <c r="AR70" i="1"/>
  <c r="AM70" i="1"/>
  <c r="AL70" i="1"/>
  <c r="AJ70" i="1"/>
  <c r="L70" i="1"/>
  <c r="I70" i="1"/>
  <c r="AX69" i="1"/>
  <c r="AS69" i="1"/>
  <c r="AR69" i="1"/>
  <c r="AM69" i="1"/>
  <c r="AL69" i="1"/>
  <c r="AJ69" i="1"/>
  <c r="L69" i="1"/>
  <c r="I69" i="1"/>
  <c r="AX68" i="1"/>
  <c r="AS68" i="1"/>
  <c r="AR68" i="1"/>
  <c r="AM68" i="1"/>
  <c r="AL68" i="1"/>
  <c r="AJ68" i="1"/>
  <c r="L68" i="1"/>
  <c r="I68" i="1"/>
  <c r="AX67" i="1"/>
  <c r="AS67" i="1"/>
  <c r="AR67" i="1"/>
  <c r="AM67" i="1"/>
  <c r="AL67" i="1"/>
  <c r="AJ67" i="1"/>
  <c r="L67" i="1"/>
  <c r="I67" i="1"/>
  <c r="AX66" i="1"/>
  <c r="AS66" i="1"/>
  <c r="AR66" i="1"/>
  <c r="AM66" i="1"/>
  <c r="AL66" i="1"/>
  <c r="AJ66" i="1"/>
  <c r="L66" i="1"/>
  <c r="I66" i="1"/>
  <c r="AX65" i="1"/>
  <c r="AS65" i="1"/>
  <c r="AR65" i="1"/>
  <c r="AM65" i="1"/>
  <c r="AL65" i="1"/>
  <c r="AJ65" i="1"/>
  <c r="L65" i="1"/>
  <c r="I65" i="1"/>
  <c r="AX64" i="1"/>
  <c r="AS64" i="1"/>
  <c r="AR64" i="1"/>
  <c r="AM64" i="1"/>
  <c r="AL64" i="1"/>
  <c r="AJ64" i="1"/>
  <c r="L64" i="1"/>
  <c r="I64" i="1"/>
  <c r="AX63" i="1"/>
  <c r="AS63" i="1"/>
  <c r="AR63" i="1"/>
  <c r="AM63" i="1"/>
  <c r="AL63" i="1"/>
  <c r="AJ63" i="1"/>
  <c r="L63" i="1"/>
  <c r="I63" i="1"/>
  <c r="AX62" i="1"/>
  <c r="AS62" i="1"/>
  <c r="AR62" i="1"/>
  <c r="AM62" i="1"/>
  <c r="AL62" i="1"/>
  <c r="AJ62" i="1"/>
  <c r="L62" i="1"/>
  <c r="I62" i="1"/>
  <c r="AX61" i="1"/>
  <c r="AS61" i="1"/>
  <c r="AR61" i="1"/>
  <c r="AM61" i="1"/>
  <c r="AL61" i="1"/>
  <c r="AJ61" i="1"/>
  <c r="L61" i="1"/>
  <c r="I61" i="1"/>
  <c r="AX60" i="1"/>
  <c r="AS60" i="1"/>
  <c r="AR60" i="1"/>
  <c r="AM60" i="1"/>
  <c r="AL60" i="1"/>
  <c r="AJ60" i="1"/>
  <c r="L60" i="1"/>
  <c r="I60" i="1"/>
  <c r="AX59" i="1"/>
  <c r="AS59" i="1"/>
  <c r="AR59" i="1"/>
  <c r="AM59" i="1"/>
  <c r="AL59" i="1"/>
  <c r="AJ59" i="1"/>
  <c r="L59" i="1"/>
  <c r="I59" i="1"/>
  <c r="AX35" i="1"/>
  <c r="AS35" i="1"/>
  <c r="AR35" i="1"/>
  <c r="AM35" i="1"/>
  <c r="AL35" i="1"/>
  <c r="AJ35" i="1"/>
  <c r="L35" i="1"/>
  <c r="I35" i="1"/>
  <c r="AX34" i="1"/>
  <c r="AS34" i="1"/>
  <c r="AR34" i="1"/>
  <c r="AM34" i="1"/>
  <c r="AL34" i="1"/>
  <c r="AJ34" i="1"/>
  <c r="L34" i="1"/>
  <c r="I34" i="1"/>
  <c r="AX33" i="1"/>
  <c r="AS33" i="1"/>
  <c r="AR33" i="1"/>
  <c r="AM33" i="1"/>
  <c r="AL33" i="1"/>
  <c r="AJ33" i="1"/>
  <c r="L33" i="1"/>
  <c r="I33" i="1"/>
  <c r="AX32" i="1"/>
  <c r="AS32" i="1"/>
  <c r="AR32" i="1"/>
  <c r="AM32" i="1"/>
  <c r="AL32" i="1"/>
  <c r="AJ32" i="1"/>
  <c r="L32" i="1"/>
  <c r="I32" i="1"/>
  <c r="AX31" i="1"/>
  <c r="AS31" i="1"/>
  <c r="AR31" i="1"/>
  <c r="AM31" i="1"/>
  <c r="AL31" i="1"/>
  <c r="AJ31" i="1"/>
  <c r="L31" i="1"/>
  <c r="I31" i="1"/>
  <c r="AX30" i="1"/>
  <c r="AS30" i="1"/>
  <c r="AR30" i="1"/>
  <c r="AM30" i="1"/>
  <c r="AL30" i="1"/>
  <c r="AJ30" i="1"/>
  <c r="L30" i="1"/>
  <c r="I30" i="1"/>
  <c r="AX29" i="1"/>
  <c r="AS29" i="1"/>
  <c r="AR29" i="1"/>
  <c r="AM29" i="1"/>
  <c r="AL29" i="1"/>
  <c r="AJ29" i="1"/>
  <c r="L29" i="1"/>
  <c r="I29" i="1"/>
  <c r="AX28" i="1"/>
  <c r="AS28" i="1"/>
  <c r="AR28" i="1"/>
  <c r="AM28" i="1"/>
  <c r="AL28" i="1"/>
  <c r="AJ28" i="1"/>
  <c r="L28" i="1"/>
  <c r="I28" i="1"/>
  <c r="AX27" i="1"/>
  <c r="AS27" i="1"/>
  <c r="AR27" i="1"/>
  <c r="AM27" i="1"/>
  <c r="AL27" i="1"/>
  <c r="AJ27" i="1"/>
  <c r="L27" i="1"/>
  <c r="I27" i="1"/>
  <c r="AX26" i="1"/>
  <c r="AS26" i="1"/>
  <c r="AR26" i="1"/>
  <c r="AM26" i="1"/>
  <c r="AL26" i="1"/>
  <c r="AJ26" i="1"/>
  <c r="L26" i="1"/>
  <c r="I26" i="1"/>
  <c r="AX25" i="1"/>
  <c r="AS25" i="1"/>
  <c r="AR25" i="1"/>
  <c r="AM25" i="1"/>
  <c r="AL25" i="1"/>
  <c r="AJ25" i="1"/>
  <c r="L25" i="1"/>
  <c r="I25" i="1"/>
  <c r="AX24" i="1"/>
  <c r="AS24" i="1"/>
  <c r="AR24" i="1"/>
  <c r="AM24" i="1"/>
  <c r="AL24" i="1"/>
  <c r="AJ24" i="1"/>
  <c r="L24" i="1"/>
  <c r="I24" i="1"/>
  <c r="AX23" i="1"/>
  <c r="AS23" i="1"/>
  <c r="AR23" i="1"/>
  <c r="AM23" i="1"/>
  <c r="AL23" i="1"/>
  <c r="AJ23" i="1"/>
  <c r="L23" i="1"/>
  <c r="I23" i="1"/>
  <c r="AX22" i="1"/>
  <c r="AS22" i="1"/>
  <c r="AR22" i="1"/>
  <c r="AM22" i="1"/>
  <c r="AL22" i="1"/>
  <c r="AJ22" i="1"/>
  <c r="L22" i="1"/>
  <c r="I22" i="1"/>
  <c r="AX21" i="1"/>
  <c r="AS21" i="1"/>
  <c r="AR21" i="1"/>
  <c r="AM21" i="1"/>
  <c r="AL21" i="1"/>
  <c r="AJ21" i="1"/>
  <c r="L21" i="1"/>
  <c r="I21" i="1"/>
  <c r="AX20" i="1"/>
  <c r="AS20" i="1"/>
  <c r="AR20" i="1"/>
  <c r="AM20" i="1"/>
  <c r="AL20" i="1"/>
  <c r="AJ20" i="1"/>
  <c r="L20" i="1"/>
  <c r="I20" i="1"/>
  <c r="AX19" i="1"/>
  <c r="AS19" i="1"/>
  <c r="AR19" i="1"/>
  <c r="AM19" i="1"/>
  <c r="AL19" i="1"/>
  <c r="AJ19" i="1"/>
  <c r="L19" i="1"/>
  <c r="I19" i="1"/>
  <c r="AX18" i="1"/>
  <c r="AS18" i="1"/>
  <c r="AR18" i="1"/>
  <c r="AM18" i="1"/>
  <c r="AL18" i="1"/>
  <c r="AJ18" i="1"/>
  <c r="L18" i="1"/>
  <c r="I18" i="1"/>
  <c r="AX17" i="1"/>
  <c r="AS17" i="1"/>
  <c r="AR17" i="1"/>
  <c r="AM17" i="1"/>
  <c r="AL17" i="1"/>
  <c r="AJ17" i="1"/>
  <c r="L17" i="1"/>
  <c r="I17" i="1"/>
  <c r="AX16" i="1"/>
  <c r="AS16" i="1"/>
  <c r="AR16" i="1"/>
  <c r="AM16" i="1"/>
  <c r="AL16" i="1"/>
  <c r="AJ16" i="1"/>
  <c r="L16" i="1"/>
  <c r="I16" i="1"/>
  <c r="AX15" i="1"/>
  <c r="AS15" i="1"/>
  <c r="AR15" i="1"/>
  <c r="AM15" i="1"/>
  <c r="AL15" i="1"/>
  <c r="AJ15" i="1"/>
  <c r="L15" i="1"/>
  <c r="I15" i="1"/>
  <c r="AX14" i="1"/>
  <c r="AS14" i="1"/>
  <c r="AR14" i="1"/>
  <c r="AM14" i="1"/>
  <c r="AL14" i="1"/>
  <c r="AJ14" i="1"/>
  <c r="L14" i="1"/>
  <c r="I14" i="1"/>
  <c r="AX46" i="1"/>
  <c r="AS46" i="1"/>
  <c r="AR46" i="1"/>
  <c r="AM46" i="1"/>
  <c r="AL46" i="1"/>
  <c r="AJ46" i="1"/>
  <c r="L46" i="1"/>
  <c r="I46" i="1"/>
  <c r="AX45" i="1"/>
  <c r="AS45" i="1"/>
  <c r="AR45" i="1"/>
  <c r="AM45" i="1"/>
  <c r="AL45" i="1"/>
  <c r="AJ45" i="1"/>
  <c r="L45" i="1"/>
  <c r="I45" i="1"/>
  <c r="AX44" i="1"/>
  <c r="AS44" i="1"/>
  <c r="AR44" i="1"/>
  <c r="AM44" i="1"/>
  <c r="AL44" i="1"/>
  <c r="AJ44" i="1"/>
  <c r="L44" i="1"/>
  <c r="I44" i="1"/>
  <c r="AX43" i="1"/>
  <c r="AS43" i="1"/>
  <c r="AR43" i="1"/>
  <c r="AM43" i="1"/>
  <c r="AL43" i="1"/>
  <c r="AJ43" i="1"/>
  <c r="L43" i="1"/>
  <c r="I43" i="1"/>
  <c r="AX42" i="1"/>
  <c r="AS42" i="1"/>
  <c r="AR42" i="1"/>
  <c r="AM42" i="1"/>
  <c r="AL42" i="1"/>
  <c r="AJ42" i="1"/>
  <c r="L42" i="1"/>
  <c r="I42" i="1"/>
  <c r="AX41" i="1"/>
  <c r="AS41" i="1"/>
  <c r="AR41" i="1"/>
  <c r="AM41" i="1"/>
  <c r="AL41" i="1"/>
  <c r="AJ41" i="1"/>
  <c r="L41" i="1"/>
  <c r="I41" i="1"/>
  <c r="AX40" i="1"/>
  <c r="AS40" i="1"/>
  <c r="AR40" i="1"/>
  <c r="AM40" i="1"/>
  <c r="AL40" i="1"/>
  <c r="AJ40" i="1"/>
  <c r="L40" i="1"/>
  <c r="I40" i="1"/>
  <c r="AX39" i="1"/>
  <c r="AS39" i="1"/>
  <c r="AR39" i="1"/>
  <c r="AM39" i="1"/>
  <c r="AL39" i="1"/>
  <c r="AJ39" i="1"/>
  <c r="L39" i="1"/>
  <c r="I39" i="1"/>
  <c r="AX38" i="1"/>
  <c r="AS38" i="1"/>
  <c r="AR38" i="1"/>
  <c r="AM38" i="1"/>
  <c r="AL38" i="1"/>
  <c r="AJ38" i="1"/>
  <c r="L38" i="1"/>
  <c r="I38" i="1"/>
  <c r="AX37" i="1"/>
  <c r="AS37" i="1"/>
  <c r="AR37" i="1"/>
  <c r="AM37" i="1"/>
  <c r="AL37" i="1"/>
  <c r="AJ37" i="1"/>
  <c r="L37" i="1"/>
  <c r="I37" i="1"/>
  <c r="AX36" i="1"/>
  <c r="AS36" i="1"/>
  <c r="AR36" i="1"/>
  <c r="AM36" i="1"/>
  <c r="AL36" i="1"/>
  <c r="AJ36" i="1"/>
  <c r="L36" i="1"/>
  <c r="I36" i="1"/>
  <c r="AZ20" i="7"/>
  <c r="C20" i="7"/>
  <c r="AZ19" i="7"/>
  <c r="C19" i="7"/>
  <c r="AZ18" i="7"/>
  <c r="C18" i="7"/>
  <c r="AZ17" i="7"/>
  <c r="C17" i="7"/>
  <c r="AZ16" i="7"/>
  <c r="C16" i="7"/>
  <c r="AZ15" i="7"/>
  <c r="AZ14" i="7"/>
  <c r="AZ13" i="7"/>
  <c r="AZ12" i="7"/>
  <c r="AZ11" i="7"/>
  <c r="AZ10" i="7"/>
  <c r="AZ9" i="7"/>
  <c r="C15" i="7"/>
  <c r="C14" i="7"/>
  <c r="C13" i="7"/>
  <c r="C12" i="7"/>
  <c r="C11" i="7"/>
  <c r="C10" i="7"/>
  <c r="C9" i="7"/>
  <c r="AZ8" i="7"/>
  <c r="AZ7" i="7"/>
  <c r="AZ6" i="7"/>
  <c r="AZ5" i="7"/>
  <c r="AZ4" i="7"/>
  <c r="AZ3" i="7"/>
  <c r="AZ2" i="7"/>
  <c r="AX12" i="1"/>
  <c r="AS12" i="1"/>
  <c r="AR12" i="1"/>
  <c r="AM12" i="1"/>
  <c r="AL12" i="1"/>
  <c r="AJ12" i="1"/>
  <c r="L12" i="1"/>
  <c r="I12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13" i="1"/>
  <c r="AJ11" i="1"/>
  <c r="AJ10" i="1"/>
  <c r="AJ9" i="1"/>
  <c r="BC7" i="1"/>
  <c r="BB7" i="1"/>
  <c r="AX58" i="1"/>
  <c r="AS58" i="1"/>
  <c r="AR58" i="1"/>
  <c r="AX57" i="1"/>
  <c r="AS57" i="1"/>
  <c r="AR57" i="1"/>
  <c r="AX56" i="1"/>
  <c r="AS56" i="1"/>
  <c r="AR56" i="1"/>
  <c r="AX55" i="1"/>
  <c r="AS55" i="1"/>
  <c r="AR55" i="1"/>
  <c r="AX54" i="1"/>
  <c r="AS54" i="1"/>
  <c r="AR54" i="1"/>
  <c r="AX53" i="1"/>
  <c r="AS53" i="1"/>
  <c r="AR53" i="1"/>
  <c r="AX52" i="1"/>
  <c r="AS52" i="1"/>
  <c r="AR52" i="1"/>
  <c r="AX51" i="1"/>
  <c r="AS51" i="1"/>
  <c r="AR51" i="1"/>
  <c r="AX50" i="1"/>
  <c r="AS50" i="1"/>
  <c r="AR50" i="1"/>
  <c r="AX49" i="1"/>
  <c r="AS49" i="1"/>
  <c r="AR49" i="1"/>
  <c r="AX48" i="1"/>
  <c r="AS48" i="1"/>
  <c r="AR48" i="1"/>
  <c r="AX47" i="1"/>
  <c r="AS47" i="1"/>
  <c r="AR47" i="1"/>
  <c r="AX13" i="1"/>
  <c r="AS13" i="1"/>
  <c r="AR13" i="1"/>
  <c r="AX11" i="1"/>
  <c r="AS11" i="1"/>
  <c r="AR11" i="1"/>
  <c r="AX10" i="1"/>
  <c r="AS10" i="1"/>
  <c r="AR10" i="1"/>
  <c r="AX9" i="1"/>
  <c r="AS9" i="1"/>
  <c r="AR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13" i="1"/>
  <c r="AL13" i="1"/>
  <c r="AM11" i="1"/>
  <c r="AL11" i="1"/>
  <c r="AM10" i="1"/>
  <c r="AL10" i="1"/>
  <c r="AM9" i="1"/>
  <c r="C8" i="7"/>
  <c r="C7" i="7"/>
  <c r="C6" i="7"/>
  <c r="C5" i="7"/>
  <c r="C4" i="7"/>
  <c r="C3" i="7"/>
  <c r="C2" i="7"/>
  <c r="L9" i="1"/>
  <c r="L10" i="1"/>
  <c r="L11" i="1"/>
  <c r="L13" i="1"/>
  <c r="L47" i="1"/>
  <c r="L48" i="1"/>
  <c r="L49" i="1"/>
  <c r="L50" i="1"/>
  <c r="L51" i="1"/>
  <c r="L52" i="1"/>
  <c r="L53" i="1"/>
  <c r="L54" i="1"/>
  <c r="L55" i="1"/>
  <c r="L56" i="1"/>
  <c r="L57" i="1"/>
  <c r="L58" i="1"/>
  <c r="B3" i="1"/>
  <c r="I58" i="1"/>
  <c r="I57" i="1"/>
  <c r="I56" i="1"/>
  <c r="I55" i="1"/>
  <c r="I54" i="1"/>
  <c r="I53" i="1"/>
  <c r="I52" i="1"/>
  <c r="I51" i="1"/>
  <c r="I50" i="1"/>
  <c r="I49" i="1"/>
  <c r="I48" i="1"/>
  <c r="I47" i="1"/>
  <c r="I13" i="1"/>
  <c r="I11" i="1"/>
  <c r="I9" i="1"/>
  <c r="I10" i="1"/>
  <c r="AY15" i="1" l="1"/>
  <c r="AY16" i="1"/>
  <c r="W16" i="1" s="1"/>
  <c r="AN52" i="1"/>
  <c r="AY14" i="1"/>
  <c r="W14" i="1" s="1"/>
  <c r="W15" i="1"/>
  <c r="BB95" i="1"/>
  <c r="BB86" i="1"/>
  <c r="BB93" i="1"/>
  <c r="BB100" i="1"/>
  <c r="BB91" i="1"/>
  <c r="BB98" i="1"/>
  <c r="BB89" i="1"/>
  <c r="BB96" i="1"/>
  <c r="BB94" i="1"/>
  <c r="BB92" i="1"/>
  <c r="BB99" i="1"/>
  <c r="BB80" i="1"/>
  <c r="BB71" i="1"/>
  <c r="BB87" i="1"/>
  <c r="BB78" i="1"/>
  <c r="BB97" i="1"/>
  <c r="BB90" i="1"/>
  <c r="BB76" i="1"/>
  <c r="BB84" i="1"/>
  <c r="BB83" i="1"/>
  <c r="BB81" i="1"/>
  <c r="BB88" i="1"/>
  <c r="BB85" i="1"/>
  <c r="BB69" i="1"/>
  <c r="BB82" i="1"/>
  <c r="BB79" i="1"/>
  <c r="BB60" i="1"/>
  <c r="BB67" i="1"/>
  <c r="BB75" i="1"/>
  <c r="BB65" i="1"/>
  <c r="BB72" i="1"/>
  <c r="BB70" i="1"/>
  <c r="BB77" i="1"/>
  <c r="BB73" i="1"/>
  <c r="BB51" i="1"/>
  <c r="BB74" i="1"/>
  <c r="BB58" i="1"/>
  <c r="BB62" i="1"/>
  <c r="BB56" i="1"/>
  <c r="BB64" i="1"/>
  <c r="BB54" i="1"/>
  <c r="BB59" i="1"/>
  <c r="BB63" i="1"/>
  <c r="BB61" i="1"/>
  <c r="BB57" i="1"/>
  <c r="BB66" i="1"/>
  <c r="BB55" i="1"/>
  <c r="BB68" i="1"/>
  <c r="BB41" i="1"/>
  <c r="BB53" i="1"/>
  <c r="BB39" i="1"/>
  <c r="BB46" i="1"/>
  <c r="BB49" i="1"/>
  <c r="BB44" i="1"/>
  <c r="BB48" i="1"/>
  <c r="BB52" i="1"/>
  <c r="BB42" i="1"/>
  <c r="BB40" i="1"/>
  <c r="BB47" i="1"/>
  <c r="BB50" i="1"/>
  <c r="BB45" i="1"/>
  <c r="BB30" i="1"/>
  <c r="BB21" i="1"/>
  <c r="BB28" i="1"/>
  <c r="BB19" i="1"/>
  <c r="BB34" i="1"/>
  <c r="BB33" i="1"/>
  <c r="BB32" i="1"/>
  <c r="BB26" i="1"/>
  <c r="BB38" i="1"/>
  <c r="BB37" i="1"/>
  <c r="BB24" i="1"/>
  <c r="BB31" i="1"/>
  <c r="BB22" i="1"/>
  <c r="BB29" i="1"/>
  <c r="BB20" i="1"/>
  <c r="BB36" i="1"/>
  <c r="BB27" i="1"/>
  <c r="BB35" i="1"/>
  <c r="BB25" i="1"/>
  <c r="BB10" i="1"/>
  <c r="BB18" i="1"/>
  <c r="BB17" i="1"/>
  <c r="BB43" i="1"/>
  <c r="BB13" i="1"/>
  <c r="BB11" i="1"/>
  <c r="BB9" i="1"/>
  <c r="BB16" i="1"/>
  <c r="BB15" i="1"/>
  <c r="BB23" i="1"/>
  <c r="BB14" i="1"/>
  <c r="BB12" i="1"/>
  <c r="BC86" i="1"/>
  <c r="BC93" i="1"/>
  <c r="BC100" i="1"/>
  <c r="BC84" i="1"/>
  <c r="BC91" i="1"/>
  <c r="BC98" i="1"/>
  <c r="BC89" i="1"/>
  <c r="BC96" i="1"/>
  <c r="BC94" i="1"/>
  <c r="BC92" i="1"/>
  <c r="BC99" i="1"/>
  <c r="BC97" i="1"/>
  <c r="BC71" i="1"/>
  <c r="BC87" i="1"/>
  <c r="BC78" i="1"/>
  <c r="BC90" i="1"/>
  <c r="BC76" i="1"/>
  <c r="BC83" i="1"/>
  <c r="BC81" i="1"/>
  <c r="BC88" i="1"/>
  <c r="BC95" i="1"/>
  <c r="BC85" i="1"/>
  <c r="BC82" i="1"/>
  <c r="BC69" i="1"/>
  <c r="BC79" i="1"/>
  <c r="BC60" i="1"/>
  <c r="BC67" i="1"/>
  <c r="BC75" i="1"/>
  <c r="BC65" i="1"/>
  <c r="BC80" i="1"/>
  <c r="BC72" i="1"/>
  <c r="BC70" i="1"/>
  <c r="BC68" i="1"/>
  <c r="BC77" i="1"/>
  <c r="BC73" i="1"/>
  <c r="BC74" i="1"/>
  <c r="BC58" i="1"/>
  <c r="BC62" i="1"/>
  <c r="BC56" i="1"/>
  <c r="BC47" i="1"/>
  <c r="BC64" i="1"/>
  <c r="BC54" i="1"/>
  <c r="BC59" i="1"/>
  <c r="BC63" i="1"/>
  <c r="BC61" i="1"/>
  <c r="BC57" i="1"/>
  <c r="BC66" i="1"/>
  <c r="BC55" i="1"/>
  <c r="BC41" i="1"/>
  <c r="BC53" i="1"/>
  <c r="BC32" i="1"/>
  <c r="BC39" i="1"/>
  <c r="BC46" i="1"/>
  <c r="BC37" i="1"/>
  <c r="BC49" i="1"/>
  <c r="BC44" i="1"/>
  <c r="BC48" i="1"/>
  <c r="BC52" i="1"/>
  <c r="BC42" i="1"/>
  <c r="BC40" i="1"/>
  <c r="BC51" i="1"/>
  <c r="BC50" i="1"/>
  <c r="BC45" i="1"/>
  <c r="BC43" i="1"/>
  <c r="BC21" i="1"/>
  <c r="BC28" i="1"/>
  <c r="BC19" i="1"/>
  <c r="BC34" i="1"/>
  <c r="BC33" i="1"/>
  <c r="BC26" i="1"/>
  <c r="BC17" i="1"/>
  <c r="BC38" i="1"/>
  <c r="BC24" i="1"/>
  <c r="BC31" i="1"/>
  <c r="BC22" i="1"/>
  <c r="BC29" i="1"/>
  <c r="BC20" i="1"/>
  <c r="BC36" i="1"/>
  <c r="BC27" i="1"/>
  <c r="BC35" i="1"/>
  <c r="BC25" i="1"/>
  <c r="BC23" i="1"/>
  <c r="BC10" i="1"/>
  <c r="BC18" i="1"/>
  <c r="BC30" i="1"/>
  <c r="BC13" i="1"/>
  <c r="BC11" i="1"/>
  <c r="BC9" i="1"/>
  <c r="BC16" i="1"/>
  <c r="BC15" i="1"/>
  <c r="BC14" i="1"/>
  <c r="BC12" i="1"/>
  <c r="M52" i="1"/>
  <c r="AW52" i="1"/>
  <c r="AY52" i="1" s="1"/>
  <c r="D2" i="7"/>
  <c r="G2" i="7"/>
  <c r="F2" i="7"/>
  <c r="E2" i="7"/>
  <c r="AN97" i="1"/>
  <c r="AN100" i="1"/>
  <c r="AN83" i="1"/>
  <c r="AN94" i="1"/>
  <c r="AN81" i="1"/>
  <c r="AN79" i="1"/>
  <c r="AN42" i="1"/>
  <c r="AN30" i="1"/>
  <c r="AN69" i="1"/>
  <c r="AN85" i="1"/>
  <c r="AN20" i="1"/>
  <c r="AN91" i="1"/>
  <c r="AN99" i="1"/>
  <c r="AN24" i="1"/>
  <c r="AN68" i="1"/>
  <c r="AN84" i="1"/>
  <c r="AN74" i="1"/>
  <c r="AN90" i="1"/>
  <c r="AN95" i="1"/>
  <c r="AN25" i="1"/>
  <c r="AN64" i="1"/>
  <c r="AN96" i="1"/>
  <c r="AN39" i="1"/>
  <c r="AN22" i="1"/>
  <c r="AN77" i="1"/>
  <c r="AN93" i="1"/>
  <c r="AN19" i="1"/>
  <c r="AN43" i="1"/>
  <c r="AN78" i="1"/>
  <c r="AN37" i="1"/>
  <c r="AN17" i="1"/>
  <c r="AN72" i="1"/>
  <c r="AN88" i="1"/>
  <c r="AN14" i="1"/>
  <c r="M14" i="1" s="1"/>
  <c r="AN98" i="1"/>
  <c r="AN41" i="1"/>
  <c r="AN21" i="1"/>
  <c r="AN60" i="1"/>
  <c r="AN76" i="1"/>
  <c r="AN92" i="1"/>
  <c r="AN18" i="1"/>
  <c r="AN89" i="1"/>
  <c r="AN67" i="1"/>
  <c r="AN12" i="1"/>
  <c r="M12" i="1" s="1"/>
  <c r="AN63" i="1"/>
  <c r="AN16" i="1"/>
  <c r="M16" i="1" s="1"/>
  <c r="AN40" i="1"/>
  <c r="AN27" i="1"/>
  <c r="AN59" i="1"/>
  <c r="AN66" i="1"/>
  <c r="AN73" i="1"/>
  <c r="AN32" i="1"/>
  <c r="AN57" i="1"/>
  <c r="AN36" i="1"/>
  <c r="AN44" i="1"/>
  <c r="AN45" i="1"/>
  <c r="AN38" i="1"/>
  <c r="AN15" i="1"/>
  <c r="M15" i="1" s="1"/>
  <c r="AN46" i="1"/>
  <c r="AN61" i="1"/>
  <c r="AN26" i="1"/>
  <c r="AN23" i="1"/>
  <c r="AN29" i="1"/>
  <c r="AN28" i="1"/>
  <c r="AN62" i="1"/>
  <c r="AN35" i="1"/>
  <c r="AN34" i="1"/>
  <c r="AN71" i="1"/>
  <c r="AN33" i="1"/>
  <c r="AN65" i="1"/>
  <c r="AN31" i="1"/>
  <c r="AN75" i="1"/>
  <c r="AN82" i="1"/>
  <c r="AN70" i="1"/>
  <c r="AN80" i="1"/>
  <c r="AN86" i="1"/>
  <c r="AN87" i="1"/>
  <c r="AN53" i="1"/>
  <c r="AN54" i="1"/>
  <c r="AN55" i="1"/>
  <c r="AN56" i="1"/>
  <c r="AN10" i="1"/>
  <c r="AO10" i="1" s="1"/>
  <c r="AY10" i="1" s="1"/>
  <c r="AN51" i="1"/>
  <c r="AN11" i="1"/>
  <c r="M11" i="1" s="1"/>
  <c r="AN47" i="1"/>
  <c r="BD7" i="1"/>
  <c r="AN48" i="1"/>
  <c r="BE7" i="1"/>
  <c r="AN49" i="1"/>
  <c r="AN9" i="1"/>
  <c r="AN50" i="1"/>
  <c r="AN58" i="1"/>
  <c r="AN13" i="1"/>
  <c r="AP13" i="1" s="1"/>
  <c r="O13" i="1" l="1"/>
  <c r="AY13" i="1"/>
  <c r="W13" i="1" s="1"/>
  <c r="M58" i="1"/>
  <c r="AW58" i="1"/>
  <c r="AY58" i="1" s="1"/>
  <c r="M86" i="1"/>
  <c r="AW86" i="1"/>
  <c r="AY86" i="1" s="1"/>
  <c r="M61" i="1"/>
  <c r="AW61" i="1"/>
  <c r="AY61" i="1" s="1"/>
  <c r="M43" i="1"/>
  <c r="AW43" i="1"/>
  <c r="AY43" i="1" s="1"/>
  <c r="M91" i="1"/>
  <c r="AW91" i="1"/>
  <c r="AY91" i="1" s="1"/>
  <c r="M71" i="1"/>
  <c r="AW71" i="1"/>
  <c r="AY71" i="1" s="1"/>
  <c r="M32" i="1"/>
  <c r="AW32" i="1"/>
  <c r="AY32" i="1" s="1"/>
  <c r="M41" i="1"/>
  <c r="AW41" i="1"/>
  <c r="AY41" i="1" s="1"/>
  <c r="M25" i="1"/>
  <c r="W25" i="1" s="1"/>
  <c r="AW25" i="1"/>
  <c r="AY25" i="1" s="1"/>
  <c r="M94" i="1"/>
  <c r="AW94" i="1"/>
  <c r="AY94" i="1" s="1"/>
  <c r="M53" i="1"/>
  <c r="AW53" i="1"/>
  <c r="AY53" i="1" s="1"/>
  <c r="M23" i="1"/>
  <c r="W23" i="1" s="1"/>
  <c r="AW23" i="1"/>
  <c r="AY23" i="1" s="1"/>
  <c r="M37" i="1"/>
  <c r="AW37" i="1"/>
  <c r="AY37" i="1" s="1"/>
  <c r="M24" i="1"/>
  <c r="W24" i="1" s="1"/>
  <c r="AW24" i="1"/>
  <c r="AY24" i="1" s="1"/>
  <c r="M35" i="1"/>
  <c r="AW35" i="1"/>
  <c r="AY35" i="1" s="1"/>
  <c r="M66" i="1"/>
  <c r="AW66" i="1"/>
  <c r="AY66" i="1" s="1"/>
  <c r="M90" i="1"/>
  <c r="AW90" i="1"/>
  <c r="AY90" i="1" s="1"/>
  <c r="M100" i="1"/>
  <c r="AW100" i="1"/>
  <c r="AY100" i="1" s="1"/>
  <c r="M56" i="1"/>
  <c r="AW56" i="1"/>
  <c r="AY56" i="1" s="1"/>
  <c r="M62" i="1"/>
  <c r="AW62" i="1"/>
  <c r="AY62" i="1" s="1"/>
  <c r="M59" i="1"/>
  <c r="AW59" i="1"/>
  <c r="AY59" i="1" s="1"/>
  <c r="M88" i="1"/>
  <c r="AW88" i="1"/>
  <c r="AY88" i="1" s="1"/>
  <c r="M74" i="1"/>
  <c r="AW74" i="1"/>
  <c r="AY74" i="1" s="1"/>
  <c r="M97" i="1"/>
  <c r="AW97" i="1"/>
  <c r="AY97" i="1" s="1"/>
  <c r="M87" i="1"/>
  <c r="AW87" i="1"/>
  <c r="AY87" i="1" s="1"/>
  <c r="M26" i="1"/>
  <c r="W26" i="1" s="1"/>
  <c r="AW26" i="1"/>
  <c r="AY26" i="1" s="1"/>
  <c r="M63" i="1"/>
  <c r="AW63" i="1"/>
  <c r="AY63" i="1" s="1"/>
  <c r="M78" i="1"/>
  <c r="AW78" i="1"/>
  <c r="AY78" i="1" s="1"/>
  <c r="M99" i="1"/>
  <c r="AW99" i="1"/>
  <c r="AY99" i="1" s="1"/>
  <c r="BE100" i="1"/>
  <c r="BE84" i="1"/>
  <c r="BE91" i="1"/>
  <c r="BE98" i="1"/>
  <c r="BE89" i="1"/>
  <c r="BE96" i="1"/>
  <c r="BE87" i="1"/>
  <c r="BE94" i="1"/>
  <c r="BE92" i="1"/>
  <c r="BE99" i="1"/>
  <c r="BE97" i="1"/>
  <c r="BE95" i="1"/>
  <c r="BE86" i="1"/>
  <c r="BE90" i="1"/>
  <c r="BE76" i="1"/>
  <c r="BE83" i="1"/>
  <c r="BE81" i="1"/>
  <c r="BE88" i="1"/>
  <c r="BE85" i="1"/>
  <c r="BE82" i="1"/>
  <c r="BE80" i="1"/>
  <c r="BE67" i="1"/>
  <c r="BE75" i="1"/>
  <c r="BE71" i="1"/>
  <c r="BE65" i="1"/>
  <c r="BE63" i="1"/>
  <c r="BE93" i="1"/>
  <c r="BE72" i="1"/>
  <c r="BE70" i="1"/>
  <c r="BE68" i="1"/>
  <c r="BE77" i="1"/>
  <c r="BE73" i="1"/>
  <c r="BE78" i="1"/>
  <c r="BE74" i="1"/>
  <c r="BE62" i="1"/>
  <c r="BE60" i="1"/>
  <c r="BE56" i="1"/>
  <c r="BE69" i="1"/>
  <c r="BE64" i="1"/>
  <c r="BE54" i="1"/>
  <c r="BE52" i="1"/>
  <c r="BE59" i="1"/>
  <c r="BE61" i="1"/>
  <c r="BE57" i="1"/>
  <c r="BE66" i="1"/>
  <c r="BE79" i="1"/>
  <c r="BE55" i="1"/>
  <c r="BE39" i="1"/>
  <c r="BE46" i="1"/>
  <c r="BE37" i="1"/>
  <c r="BE44" i="1"/>
  <c r="BE49" i="1"/>
  <c r="BE48" i="1"/>
  <c r="BE35" i="1"/>
  <c r="BE42" i="1"/>
  <c r="BE40" i="1"/>
  <c r="BE51" i="1"/>
  <c r="BE50" i="1"/>
  <c r="BE47" i="1"/>
  <c r="BE45" i="1"/>
  <c r="BE43" i="1"/>
  <c r="BE58" i="1"/>
  <c r="BE41" i="1"/>
  <c r="BE19" i="1"/>
  <c r="BE34" i="1"/>
  <c r="BE33" i="1"/>
  <c r="BE26" i="1"/>
  <c r="BE32" i="1"/>
  <c r="BE17" i="1"/>
  <c r="BE38" i="1"/>
  <c r="BE24" i="1"/>
  <c r="BE31" i="1"/>
  <c r="BE53" i="1"/>
  <c r="BE22" i="1"/>
  <c r="BE29" i="1"/>
  <c r="BE20" i="1"/>
  <c r="BE36" i="1"/>
  <c r="BE27" i="1"/>
  <c r="BE25" i="1"/>
  <c r="BE23" i="1"/>
  <c r="BE30" i="1"/>
  <c r="BE21" i="1"/>
  <c r="BE13" i="1"/>
  <c r="BE11" i="1"/>
  <c r="BE9" i="1"/>
  <c r="I2" i="7" s="1"/>
  <c r="BE16" i="1"/>
  <c r="BE15" i="1"/>
  <c r="BE14" i="1"/>
  <c r="BE12" i="1"/>
  <c r="BE10" i="1"/>
  <c r="BE28" i="1"/>
  <c r="BE18" i="1"/>
  <c r="M75" i="1"/>
  <c r="AW75" i="1"/>
  <c r="AY75" i="1" s="1"/>
  <c r="M45" i="1"/>
  <c r="AW45" i="1"/>
  <c r="AY45" i="1" s="1"/>
  <c r="M92" i="1"/>
  <c r="AW92" i="1"/>
  <c r="AY92" i="1" s="1"/>
  <c r="M22" i="1"/>
  <c r="W22" i="1" s="1"/>
  <c r="AW22" i="1"/>
  <c r="AY22" i="1" s="1"/>
  <c r="M30" i="1"/>
  <c r="AW30" i="1"/>
  <c r="AY30" i="1" s="1"/>
  <c r="M70" i="1"/>
  <c r="AW70" i="1"/>
  <c r="AY70" i="1" s="1"/>
  <c r="M89" i="1"/>
  <c r="AW89" i="1"/>
  <c r="AY89" i="1" s="1"/>
  <c r="M93" i="1"/>
  <c r="AW93" i="1"/>
  <c r="AY93" i="1" s="1"/>
  <c r="M85" i="1"/>
  <c r="AW85" i="1"/>
  <c r="AY85" i="1" s="1"/>
  <c r="M49" i="1"/>
  <c r="AW49" i="1"/>
  <c r="AY49" i="1" s="1"/>
  <c r="M82" i="1"/>
  <c r="AW82" i="1"/>
  <c r="AY82" i="1" s="1"/>
  <c r="M38" i="1"/>
  <c r="AW38" i="1"/>
  <c r="AY38" i="1" s="1"/>
  <c r="M18" i="1"/>
  <c r="AT18" i="1"/>
  <c r="AY18" i="1" s="1"/>
  <c r="M77" i="1"/>
  <c r="AW77" i="1"/>
  <c r="AY77" i="1" s="1"/>
  <c r="M69" i="1"/>
  <c r="AW69" i="1"/>
  <c r="AY69" i="1" s="1"/>
  <c r="M48" i="1"/>
  <c r="AW48" i="1"/>
  <c r="AY48" i="1" s="1"/>
  <c r="M31" i="1"/>
  <c r="AW31" i="1"/>
  <c r="AY31" i="1" s="1"/>
  <c r="M44" i="1"/>
  <c r="AW44" i="1"/>
  <c r="AY44" i="1" s="1"/>
  <c r="M76" i="1"/>
  <c r="AW76" i="1"/>
  <c r="AY76" i="1" s="1"/>
  <c r="M39" i="1"/>
  <c r="AW39" i="1"/>
  <c r="AY39" i="1" s="1"/>
  <c r="M42" i="1"/>
  <c r="AW42" i="1"/>
  <c r="AY42" i="1" s="1"/>
  <c r="BD93" i="1"/>
  <c r="BD100" i="1"/>
  <c r="BD91" i="1"/>
  <c r="BD98" i="1"/>
  <c r="BD89" i="1"/>
  <c r="BD96" i="1"/>
  <c r="BD87" i="1"/>
  <c r="BD94" i="1"/>
  <c r="BD92" i="1"/>
  <c r="BD99" i="1"/>
  <c r="BD90" i="1"/>
  <c r="BD97" i="1"/>
  <c r="BD78" i="1"/>
  <c r="BD86" i="1"/>
  <c r="BD76" i="1"/>
  <c r="BD83" i="1"/>
  <c r="BD84" i="1"/>
  <c r="BD74" i="1"/>
  <c r="BD81" i="1"/>
  <c r="BD88" i="1"/>
  <c r="BD95" i="1"/>
  <c r="BD85" i="1"/>
  <c r="BD82" i="1"/>
  <c r="BD79" i="1"/>
  <c r="BD67" i="1"/>
  <c r="BD75" i="1"/>
  <c r="BD71" i="1"/>
  <c r="BD65" i="1"/>
  <c r="BD80" i="1"/>
  <c r="BD72" i="1"/>
  <c r="BD70" i="1"/>
  <c r="BD68" i="1"/>
  <c r="BD77" i="1"/>
  <c r="BD73" i="1"/>
  <c r="BD49" i="1"/>
  <c r="BD62" i="1"/>
  <c r="BD60" i="1"/>
  <c r="BD56" i="1"/>
  <c r="BD69" i="1"/>
  <c r="BD64" i="1"/>
  <c r="BD54" i="1"/>
  <c r="BD52" i="1"/>
  <c r="BD59" i="1"/>
  <c r="BD63" i="1"/>
  <c r="BD61" i="1"/>
  <c r="BD57" i="1"/>
  <c r="BD66" i="1"/>
  <c r="BD55" i="1"/>
  <c r="BD53" i="1"/>
  <c r="BD39" i="1"/>
  <c r="BD46" i="1"/>
  <c r="BD37" i="1"/>
  <c r="BD44" i="1"/>
  <c r="BD48" i="1"/>
  <c r="BD42" i="1"/>
  <c r="BD40" i="1"/>
  <c r="BD51" i="1"/>
  <c r="BD50" i="1"/>
  <c r="BD47" i="1"/>
  <c r="BD45" i="1"/>
  <c r="BD43" i="1"/>
  <c r="BD58" i="1"/>
  <c r="BD28" i="1"/>
  <c r="BD19" i="1"/>
  <c r="BD34" i="1"/>
  <c r="BD33" i="1"/>
  <c r="BD26" i="1"/>
  <c r="BD32" i="1"/>
  <c r="BD17" i="1"/>
  <c r="BD38" i="1"/>
  <c r="BD24" i="1"/>
  <c r="BD31" i="1"/>
  <c r="BD22" i="1"/>
  <c r="BD29" i="1"/>
  <c r="BD36" i="1"/>
  <c r="BD27" i="1"/>
  <c r="BD35" i="1"/>
  <c r="BD25" i="1"/>
  <c r="BD41" i="1"/>
  <c r="BD23" i="1"/>
  <c r="BD30" i="1"/>
  <c r="BD18" i="1"/>
  <c r="BD13" i="1"/>
  <c r="BD11" i="1"/>
  <c r="BD9" i="1"/>
  <c r="H2" i="7" s="1"/>
  <c r="BD20" i="1"/>
  <c r="BD16" i="1"/>
  <c r="BD15" i="1"/>
  <c r="BD21" i="1"/>
  <c r="BD14" i="1"/>
  <c r="BD12" i="1"/>
  <c r="BD10" i="1"/>
  <c r="M65" i="1"/>
  <c r="AW65" i="1"/>
  <c r="AY65" i="1" s="1"/>
  <c r="M36" i="1"/>
  <c r="AW36" i="1"/>
  <c r="AY36" i="1" s="1"/>
  <c r="M60" i="1"/>
  <c r="AW60" i="1"/>
  <c r="AY60" i="1" s="1"/>
  <c r="M96" i="1"/>
  <c r="AW96" i="1"/>
  <c r="AY96" i="1" s="1"/>
  <c r="M79" i="1"/>
  <c r="AW79" i="1"/>
  <c r="AY79" i="1" s="1"/>
  <c r="M47" i="1"/>
  <c r="AW47" i="1"/>
  <c r="AY47" i="1" s="1"/>
  <c r="M33" i="1"/>
  <c r="AW33" i="1"/>
  <c r="AY33" i="1" s="1"/>
  <c r="M57" i="1"/>
  <c r="AW57" i="1"/>
  <c r="AY57" i="1" s="1"/>
  <c r="M21" i="1"/>
  <c r="AV21" i="1"/>
  <c r="AY21" i="1" s="1"/>
  <c r="M64" i="1"/>
  <c r="AW64" i="1"/>
  <c r="AY64" i="1" s="1"/>
  <c r="M81" i="1"/>
  <c r="AW81" i="1"/>
  <c r="AY81" i="1" s="1"/>
  <c r="M51" i="1"/>
  <c r="AW51" i="1"/>
  <c r="AY51" i="1" s="1"/>
  <c r="M34" i="1"/>
  <c r="AW34" i="1"/>
  <c r="AY34" i="1" s="1"/>
  <c r="M73" i="1"/>
  <c r="AW73" i="1"/>
  <c r="AY73" i="1" s="1"/>
  <c r="M98" i="1"/>
  <c r="AW98" i="1"/>
  <c r="AY98" i="1" s="1"/>
  <c r="M95" i="1"/>
  <c r="AW95" i="1"/>
  <c r="AY95" i="1" s="1"/>
  <c r="M83" i="1"/>
  <c r="AW83" i="1"/>
  <c r="AY83" i="1" s="1"/>
  <c r="M55" i="1"/>
  <c r="AW55" i="1"/>
  <c r="AY55" i="1" s="1"/>
  <c r="M28" i="1"/>
  <c r="W28" i="1" s="1"/>
  <c r="AW28" i="1"/>
  <c r="AY28" i="1" s="1"/>
  <c r="M27" i="1"/>
  <c r="W27" i="1" s="1"/>
  <c r="AW27" i="1"/>
  <c r="AY27" i="1" s="1"/>
  <c r="M72" i="1"/>
  <c r="AW72" i="1"/>
  <c r="AY72" i="1" s="1"/>
  <c r="M84" i="1"/>
  <c r="AW84" i="1"/>
  <c r="AY84" i="1" s="1"/>
  <c r="M54" i="1"/>
  <c r="AW54" i="1"/>
  <c r="AY54" i="1" s="1"/>
  <c r="M29" i="1"/>
  <c r="AW29" i="1"/>
  <c r="AY29" i="1" s="1"/>
  <c r="M40" i="1"/>
  <c r="AW40" i="1"/>
  <c r="AY40" i="1" s="1"/>
  <c r="M17" i="1"/>
  <c r="AT17" i="1"/>
  <c r="AY17" i="1" s="1"/>
  <c r="M68" i="1"/>
  <c r="AW68" i="1"/>
  <c r="AY68" i="1" s="1"/>
  <c r="M50" i="1"/>
  <c r="AW50" i="1"/>
  <c r="AY50" i="1" s="1"/>
  <c r="M80" i="1"/>
  <c r="AW80" i="1"/>
  <c r="AY80" i="1" s="1"/>
  <c r="M46" i="1"/>
  <c r="AW46" i="1"/>
  <c r="AY46" i="1" s="1"/>
  <c r="M67" i="1"/>
  <c r="AW67" i="1"/>
  <c r="AY67" i="1" s="1"/>
  <c r="M19" i="1"/>
  <c r="AU19" i="1"/>
  <c r="AY19" i="1" s="1"/>
  <c r="M20" i="1"/>
  <c r="AU20" i="1"/>
  <c r="AY20" i="1" s="1"/>
  <c r="N10" i="1"/>
  <c r="AO12" i="1"/>
  <c r="AY12" i="1" s="1"/>
  <c r="M13" i="1"/>
  <c r="AO11" i="1"/>
  <c r="AY11" i="1" s="1"/>
  <c r="M10" i="1"/>
  <c r="W10" i="1"/>
  <c r="M9" i="1"/>
  <c r="AO9" i="1"/>
  <c r="AY9" i="1" s="1"/>
  <c r="BG7" i="1"/>
  <c r="BF7" i="1"/>
  <c r="S18" i="1" l="1"/>
  <c r="W18" i="1"/>
  <c r="BG98" i="1"/>
  <c r="BG89" i="1"/>
  <c r="BG96" i="1"/>
  <c r="BG87" i="1"/>
  <c r="BG94" i="1"/>
  <c r="BG85" i="1"/>
  <c r="BG92" i="1"/>
  <c r="BG99" i="1"/>
  <c r="BG90" i="1"/>
  <c r="BG97" i="1"/>
  <c r="BG95" i="1"/>
  <c r="BG93" i="1"/>
  <c r="BG83" i="1"/>
  <c r="BG74" i="1"/>
  <c r="BG100" i="1"/>
  <c r="BG84" i="1"/>
  <c r="BG81" i="1"/>
  <c r="BG79" i="1"/>
  <c r="BG88" i="1"/>
  <c r="BG82" i="1"/>
  <c r="BG91" i="1"/>
  <c r="BG75" i="1"/>
  <c r="BG71" i="1"/>
  <c r="BG65" i="1"/>
  <c r="BG63" i="1"/>
  <c r="BG70" i="1"/>
  <c r="BG80" i="1"/>
  <c r="BG72" i="1"/>
  <c r="BG61" i="1"/>
  <c r="BG68" i="1"/>
  <c r="BG77" i="1"/>
  <c r="BG73" i="1"/>
  <c r="BG76" i="1"/>
  <c r="BG86" i="1"/>
  <c r="BG78" i="1"/>
  <c r="BG69" i="1"/>
  <c r="BG64" i="1"/>
  <c r="BG54" i="1"/>
  <c r="BG52" i="1"/>
  <c r="BG59" i="1"/>
  <c r="BG50" i="1"/>
  <c r="BG57" i="1"/>
  <c r="BG67" i="1"/>
  <c r="BG66" i="1"/>
  <c r="BG55" i="1"/>
  <c r="BG53" i="1"/>
  <c r="BG58" i="1"/>
  <c r="BG37" i="1"/>
  <c r="BG44" i="1"/>
  <c r="BG49" i="1"/>
  <c r="BG48" i="1"/>
  <c r="BG35" i="1"/>
  <c r="BG56" i="1"/>
  <c r="BG42" i="1"/>
  <c r="BG62" i="1"/>
  <c r="BG40" i="1"/>
  <c r="BG51" i="1"/>
  <c r="BG60" i="1"/>
  <c r="BG47" i="1"/>
  <c r="BG45" i="1"/>
  <c r="BG43" i="1"/>
  <c r="BG41" i="1"/>
  <c r="BG32" i="1"/>
  <c r="BG17" i="1"/>
  <c r="BG38" i="1"/>
  <c r="BG24" i="1"/>
  <c r="BG31" i="1"/>
  <c r="BG22" i="1"/>
  <c r="BG29" i="1"/>
  <c r="BG20" i="1"/>
  <c r="BG36" i="1"/>
  <c r="BG27" i="1"/>
  <c r="BG25" i="1"/>
  <c r="BG39" i="1"/>
  <c r="BG23" i="1"/>
  <c r="BG30" i="1"/>
  <c r="BG46" i="1"/>
  <c r="BG21" i="1"/>
  <c r="BG28" i="1"/>
  <c r="BG13" i="1"/>
  <c r="BG11" i="1"/>
  <c r="BG9" i="1"/>
  <c r="K2" i="7" s="1"/>
  <c r="BG16" i="1"/>
  <c r="BG15" i="1"/>
  <c r="BG34" i="1"/>
  <c r="BG14" i="1"/>
  <c r="BG12" i="1"/>
  <c r="BG26" i="1"/>
  <c r="BG19" i="1"/>
  <c r="BG10" i="1"/>
  <c r="BG18" i="1"/>
  <c r="BG33" i="1"/>
  <c r="S17" i="1"/>
  <c r="W17" i="1"/>
  <c r="T20" i="1"/>
  <c r="W20" i="1"/>
  <c r="U21" i="1"/>
  <c r="W21" i="1"/>
  <c r="T19" i="1"/>
  <c r="W19" i="1"/>
  <c r="BF91" i="1"/>
  <c r="BF98" i="1"/>
  <c r="BF89" i="1"/>
  <c r="BF96" i="1"/>
  <c r="BF94" i="1"/>
  <c r="BF92" i="1"/>
  <c r="BF99" i="1"/>
  <c r="BF97" i="1"/>
  <c r="BF88" i="1"/>
  <c r="BF95" i="1"/>
  <c r="BF90" i="1"/>
  <c r="BF87" i="1"/>
  <c r="BF76" i="1"/>
  <c r="BF83" i="1"/>
  <c r="BF100" i="1"/>
  <c r="BF84" i="1"/>
  <c r="BF81" i="1"/>
  <c r="BF72" i="1"/>
  <c r="BF79" i="1"/>
  <c r="BF85" i="1"/>
  <c r="BF82" i="1"/>
  <c r="BF75" i="1"/>
  <c r="BF71" i="1"/>
  <c r="BF65" i="1"/>
  <c r="BF63" i="1"/>
  <c r="BF93" i="1"/>
  <c r="BF70" i="1"/>
  <c r="BF80" i="1"/>
  <c r="BF68" i="1"/>
  <c r="BF77" i="1"/>
  <c r="BF73" i="1"/>
  <c r="BF66" i="1"/>
  <c r="BF86" i="1"/>
  <c r="BF78" i="1"/>
  <c r="BF74" i="1"/>
  <c r="BF69" i="1"/>
  <c r="BF64" i="1"/>
  <c r="BF54" i="1"/>
  <c r="BF52" i="1"/>
  <c r="BF59" i="1"/>
  <c r="BF50" i="1"/>
  <c r="BF61" i="1"/>
  <c r="BF57" i="1"/>
  <c r="BF67" i="1"/>
  <c r="BF55" i="1"/>
  <c r="BF58" i="1"/>
  <c r="BF46" i="1"/>
  <c r="BF37" i="1"/>
  <c r="BF44" i="1"/>
  <c r="BF49" i="1"/>
  <c r="BF48" i="1"/>
  <c r="BF35" i="1"/>
  <c r="BF56" i="1"/>
  <c r="BF42" i="1"/>
  <c r="BF62" i="1"/>
  <c r="BF40" i="1"/>
  <c r="BF51" i="1"/>
  <c r="BF60" i="1"/>
  <c r="BF47" i="1"/>
  <c r="BF45" i="1"/>
  <c r="BF43" i="1"/>
  <c r="BF41" i="1"/>
  <c r="BF53" i="1"/>
  <c r="BF34" i="1"/>
  <c r="BF33" i="1"/>
  <c r="BF26" i="1"/>
  <c r="BF32" i="1"/>
  <c r="BF17" i="1"/>
  <c r="BF38" i="1"/>
  <c r="BF24" i="1"/>
  <c r="BF31" i="1"/>
  <c r="BF22" i="1"/>
  <c r="BF29" i="1"/>
  <c r="BF36" i="1"/>
  <c r="BF27" i="1"/>
  <c r="BF25" i="1"/>
  <c r="BF39" i="1"/>
  <c r="BF23" i="1"/>
  <c r="BF30" i="1"/>
  <c r="BF21" i="1"/>
  <c r="BF28" i="1"/>
  <c r="BF13" i="1"/>
  <c r="BF11" i="1"/>
  <c r="BF9" i="1"/>
  <c r="J2" i="7" s="1"/>
  <c r="BF20" i="1"/>
  <c r="BF16" i="1"/>
  <c r="BF15" i="1"/>
  <c r="BF14" i="1"/>
  <c r="BF12" i="1"/>
  <c r="BF19" i="1"/>
  <c r="BF10" i="1"/>
  <c r="BF18" i="1"/>
  <c r="W9" i="1"/>
  <c r="N9" i="1"/>
  <c r="W11" i="1"/>
  <c r="W12" i="1"/>
  <c r="N11" i="1"/>
  <c r="N12" i="1"/>
  <c r="BH7" i="1"/>
  <c r="BI7" i="1"/>
  <c r="BI96" i="1" l="1"/>
  <c r="BI87" i="1"/>
  <c r="BI94" i="1"/>
  <c r="BI92" i="1"/>
  <c r="BI99" i="1"/>
  <c r="BI90" i="1"/>
  <c r="BI97" i="1"/>
  <c r="BI95" i="1"/>
  <c r="BI93" i="1"/>
  <c r="BI100" i="1"/>
  <c r="BI84" i="1"/>
  <c r="BI81" i="1"/>
  <c r="BI89" i="1"/>
  <c r="BI72" i="1"/>
  <c r="BI79" i="1"/>
  <c r="BI88" i="1"/>
  <c r="BI85" i="1"/>
  <c r="BI77" i="1"/>
  <c r="BI98" i="1"/>
  <c r="BI82" i="1"/>
  <c r="BI80" i="1"/>
  <c r="BI91" i="1"/>
  <c r="BI86" i="1"/>
  <c r="BI70" i="1"/>
  <c r="BI61" i="1"/>
  <c r="BI68" i="1"/>
  <c r="BI73" i="1"/>
  <c r="BI66" i="1"/>
  <c r="BI83" i="1"/>
  <c r="BI76" i="1"/>
  <c r="BI78" i="1"/>
  <c r="BI69" i="1"/>
  <c r="BI74" i="1"/>
  <c r="BI52" i="1"/>
  <c r="BI59" i="1"/>
  <c r="BI50" i="1"/>
  <c r="BI65" i="1"/>
  <c r="BI57" i="1"/>
  <c r="BI67" i="1"/>
  <c r="BI55" i="1"/>
  <c r="BI75" i="1"/>
  <c r="BI63" i="1"/>
  <c r="BI53" i="1"/>
  <c r="BI58" i="1"/>
  <c r="BI71" i="1"/>
  <c r="BI62" i="1"/>
  <c r="BI60" i="1"/>
  <c r="BI56" i="1"/>
  <c r="BI49" i="1"/>
  <c r="BI48" i="1"/>
  <c r="BI35" i="1"/>
  <c r="BI42" i="1"/>
  <c r="BI64" i="1"/>
  <c r="BI40" i="1"/>
  <c r="BI51" i="1"/>
  <c r="BI47" i="1"/>
  <c r="BI45" i="1"/>
  <c r="BI54" i="1"/>
  <c r="BI43" i="1"/>
  <c r="BI41" i="1"/>
  <c r="BI46" i="1"/>
  <c r="BI38" i="1"/>
  <c r="BI31" i="1"/>
  <c r="BI15" i="1"/>
  <c r="BI22" i="1"/>
  <c r="BI29" i="1"/>
  <c r="BI20" i="1"/>
  <c r="BI37" i="1"/>
  <c r="BI36" i="1"/>
  <c r="BI27" i="1"/>
  <c r="BI25" i="1"/>
  <c r="BI39" i="1"/>
  <c r="BI44" i="1"/>
  <c r="BI23" i="1"/>
  <c r="BI30" i="1"/>
  <c r="BI21" i="1"/>
  <c r="BI28" i="1"/>
  <c r="BI34" i="1"/>
  <c r="BI26" i="1"/>
  <c r="BI33" i="1"/>
  <c r="BI32" i="1"/>
  <c r="BI17" i="1"/>
  <c r="BI11" i="1"/>
  <c r="BI9" i="1"/>
  <c r="M2" i="7" s="1"/>
  <c r="BI16" i="1"/>
  <c r="BI24" i="1"/>
  <c r="BI14" i="1"/>
  <c r="BI12" i="1"/>
  <c r="BI19" i="1"/>
  <c r="BI10" i="1"/>
  <c r="BI18" i="1"/>
  <c r="BI13" i="1"/>
  <c r="BH89" i="1"/>
  <c r="BH96" i="1"/>
  <c r="BH87" i="1"/>
  <c r="BH94" i="1"/>
  <c r="BH92" i="1"/>
  <c r="BH99" i="1"/>
  <c r="BH90" i="1"/>
  <c r="BH97" i="1"/>
  <c r="BH95" i="1"/>
  <c r="BH93" i="1"/>
  <c r="BH100" i="1"/>
  <c r="BH74" i="1"/>
  <c r="BH84" i="1"/>
  <c r="BH81" i="1"/>
  <c r="BH79" i="1"/>
  <c r="BH88" i="1"/>
  <c r="BH85" i="1"/>
  <c r="BH77" i="1"/>
  <c r="BH98" i="1"/>
  <c r="BH82" i="1"/>
  <c r="BH80" i="1"/>
  <c r="BH91" i="1"/>
  <c r="BH86" i="1"/>
  <c r="BH63" i="1"/>
  <c r="BH70" i="1"/>
  <c r="BH72" i="1"/>
  <c r="BH61" i="1"/>
  <c r="BH68" i="1"/>
  <c r="BH73" i="1"/>
  <c r="BH83" i="1"/>
  <c r="BH76" i="1"/>
  <c r="BH78" i="1"/>
  <c r="BH69" i="1"/>
  <c r="BH52" i="1"/>
  <c r="BH59" i="1"/>
  <c r="BH50" i="1"/>
  <c r="BH65" i="1"/>
  <c r="BH57" i="1"/>
  <c r="BH67" i="1"/>
  <c r="BH66" i="1"/>
  <c r="BH55" i="1"/>
  <c r="BH75" i="1"/>
  <c r="BH53" i="1"/>
  <c r="BH58" i="1"/>
  <c r="BH71" i="1"/>
  <c r="BH62" i="1"/>
  <c r="BH60" i="1"/>
  <c r="BH56" i="1"/>
  <c r="BH44" i="1"/>
  <c r="BH49" i="1"/>
  <c r="BH48" i="1"/>
  <c r="BH35" i="1"/>
  <c r="BH42" i="1"/>
  <c r="BH33" i="1"/>
  <c r="BH64" i="1"/>
  <c r="BH40" i="1"/>
  <c r="BH51" i="1"/>
  <c r="BH47" i="1"/>
  <c r="BH38" i="1"/>
  <c r="BH45" i="1"/>
  <c r="BH54" i="1"/>
  <c r="BH43" i="1"/>
  <c r="BH41" i="1"/>
  <c r="BH46" i="1"/>
  <c r="BH24" i="1"/>
  <c r="BH31" i="1"/>
  <c r="BH15" i="1"/>
  <c r="BH22" i="1"/>
  <c r="BH29" i="1"/>
  <c r="BH20" i="1"/>
  <c r="BH37" i="1"/>
  <c r="BH36" i="1"/>
  <c r="BH27" i="1"/>
  <c r="BH25" i="1"/>
  <c r="BH39" i="1"/>
  <c r="BH23" i="1"/>
  <c r="BH30" i="1"/>
  <c r="BH21" i="1"/>
  <c r="BH28" i="1"/>
  <c r="BH34" i="1"/>
  <c r="BH26" i="1"/>
  <c r="BH13" i="1"/>
  <c r="BH17" i="1"/>
  <c r="BH11" i="1"/>
  <c r="BH9" i="1"/>
  <c r="L2" i="7" s="1"/>
  <c r="BH32" i="1"/>
  <c r="BH16" i="1"/>
  <c r="BH14" i="1"/>
  <c r="BH12" i="1"/>
  <c r="BH19" i="1"/>
  <c r="BH10" i="1"/>
  <c r="BH18" i="1"/>
  <c r="BK7" i="1"/>
  <c r="BJ7" i="1"/>
  <c r="BJ87" i="1" l="1"/>
  <c r="BJ94" i="1"/>
  <c r="BJ85" i="1"/>
  <c r="BJ92" i="1"/>
  <c r="BJ99" i="1"/>
  <c r="BJ90" i="1"/>
  <c r="BJ97" i="1"/>
  <c r="BJ95" i="1"/>
  <c r="BJ93" i="1"/>
  <c r="BJ100" i="1"/>
  <c r="BJ98" i="1"/>
  <c r="BJ89" i="1"/>
  <c r="BJ72" i="1"/>
  <c r="BJ79" i="1"/>
  <c r="BJ88" i="1"/>
  <c r="BJ77" i="1"/>
  <c r="BJ82" i="1"/>
  <c r="BJ80" i="1"/>
  <c r="BJ91" i="1"/>
  <c r="BJ78" i="1"/>
  <c r="BJ86" i="1"/>
  <c r="BJ96" i="1"/>
  <c r="BJ83" i="1"/>
  <c r="BJ70" i="1"/>
  <c r="BJ81" i="1"/>
  <c r="BJ61" i="1"/>
  <c r="BJ68" i="1"/>
  <c r="BJ73" i="1"/>
  <c r="BJ66" i="1"/>
  <c r="BJ76" i="1"/>
  <c r="BJ69" i="1"/>
  <c r="BJ74" i="1"/>
  <c r="BJ84" i="1"/>
  <c r="BJ75" i="1"/>
  <c r="BJ71" i="1"/>
  <c r="BJ59" i="1"/>
  <c r="BJ65" i="1"/>
  <c r="BJ57" i="1"/>
  <c r="BJ67" i="1"/>
  <c r="BJ48" i="1"/>
  <c r="BJ55" i="1"/>
  <c r="BJ63" i="1"/>
  <c r="BJ53" i="1"/>
  <c r="BJ58" i="1"/>
  <c r="BJ62" i="1"/>
  <c r="BJ60" i="1"/>
  <c r="BJ56" i="1"/>
  <c r="BJ64" i="1"/>
  <c r="BJ54" i="1"/>
  <c r="BJ42" i="1"/>
  <c r="BJ33" i="1"/>
  <c r="BJ40" i="1"/>
  <c r="BJ51" i="1"/>
  <c r="BJ47" i="1"/>
  <c r="BJ38" i="1"/>
  <c r="BJ45" i="1"/>
  <c r="BJ52" i="1"/>
  <c r="BJ43" i="1"/>
  <c r="BJ50" i="1"/>
  <c r="BJ41" i="1"/>
  <c r="BJ46" i="1"/>
  <c r="BJ44" i="1"/>
  <c r="BJ22" i="1"/>
  <c r="BJ29" i="1"/>
  <c r="BJ20" i="1"/>
  <c r="BJ37" i="1"/>
  <c r="BJ36" i="1"/>
  <c r="BJ27" i="1"/>
  <c r="BJ18" i="1"/>
  <c r="BJ25" i="1"/>
  <c r="BJ39" i="1"/>
  <c r="BJ23" i="1"/>
  <c r="BJ30" i="1"/>
  <c r="BJ49" i="1"/>
  <c r="BJ35" i="1"/>
  <c r="BJ21" i="1"/>
  <c r="BJ28" i="1"/>
  <c r="BJ19" i="1"/>
  <c r="BJ34" i="1"/>
  <c r="BJ26" i="1"/>
  <c r="BJ32" i="1"/>
  <c r="BJ24" i="1"/>
  <c r="BJ11" i="1"/>
  <c r="BJ9" i="1"/>
  <c r="N2" i="7" s="1"/>
  <c r="BJ16" i="1"/>
  <c r="BJ15" i="1"/>
  <c r="BJ14" i="1"/>
  <c r="BJ12" i="1"/>
  <c r="BJ10" i="1"/>
  <c r="BJ31" i="1"/>
  <c r="BJ13" i="1"/>
  <c r="BJ17" i="1"/>
  <c r="BK94" i="1"/>
  <c r="BK92" i="1"/>
  <c r="BK99" i="1"/>
  <c r="BK90" i="1"/>
  <c r="BK97" i="1"/>
  <c r="BK88" i="1"/>
  <c r="BK95" i="1"/>
  <c r="BK93" i="1"/>
  <c r="BK100" i="1"/>
  <c r="BK91" i="1"/>
  <c r="BK98" i="1"/>
  <c r="BK79" i="1"/>
  <c r="BK77" i="1"/>
  <c r="BK85" i="1"/>
  <c r="BK75" i="1"/>
  <c r="BK82" i="1"/>
  <c r="BK80" i="1"/>
  <c r="BK86" i="1"/>
  <c r="BK96" i="1"/>
  <c r="BK83" i="1"/>
  <c r="BK81" i="1"/>
  <c r="BK68" i="1"/>
  <c r="BK72" i="1"/>
  <c r="BK87" i="1"/>
  <c r="BK73" i="1"/>
  <c r="BK66" i="1"/>
  <c r="BK76" i="1"/>
  <c r="BK89" i="1"/>
  <c r="BK64" i="1"/>
  <c r="BK78" i="1"/>
  <c r="BK69" i="1"/>
  <c r="BK74" i="1"/>
  <c r="BK84" i="1"/>
  <c r="BK71" i="1"/>
  <c r="BK50" i="1"/>
  <c r="BK65" i="1"/>
  <c r="BK57" i="1"/>
  <c r="BK67" i="1"/>
  <c r="BK55" i="1"/>
  <c r="BK63" i="1"/>
  <c r="BK61" i="1"/>
  <c r="BK53" i="1"/>
  <c r="BK70" i="1"/>
  <c r="BK58" i="1"/>
  <c r="BK62" i="1"/>
  <c r="BK60" i="1"/>
  <c r="BK56" i="1"/>
  <c r="BK54" i="1"/>
  <c r="BK40" i="1"/>
  <c r="BK59" i="1"/>
  <c r="BK51" i="1"/>
  <c r="BK47" i="1"/>
  <c r="BK38" i="1"/>
  <c r="BK45" i="1"/>
  <c r="BK52" i="1"/>
  <c r="BK43" i="1"/>
  <c r="BK41" i="1"/>
  <c r="BK39" i="1"/>
  <c r="BK46" i="1"/>
  <c r="BK44" i="1"/>
  <c r="BK49" i="1"/>
  <c r="BK29" i="1"/>
  <c r="BK20" i="1"/>
  <c r="BK37" i="1"/>
  <c r="BK36" i="1"/>
  <c r="BK27" i="1"/>
  <c r="BK18" i="1"/>
  <c r="BK25" i="1"/>
  <c r="BK42" i="1"/>
  <c r="BK23" i="1"/>
  <c r="BK30" i="1"/>
  <c r="BK35" i="1"/>
  <c r="BK21" i="1"/>
  <c r="BK28" i="1"/>
  <c r="BK34" i="1"/>
  <c r="BK26" i="1"/>
  <c r="BK32" i="1"/>
  <c r="BK33" i="1"/>
  <c r="BK24" i="1"/>
  <c r="BK31" i="1"/>
  <c r="BK9" i="1"/>
  <c r="O2" i="7" s="1"/>
  <c r="BK16" i="1"/>
  <c r="BK22" i="1"/>
  <c r="BK15" i="1"/>
  <c r="BK14" i="1"/>
  <c r="BK12" i="1"/>
  <c r="BK10" i="1"/>
  <c r="BK48" i="1"/>
  <c r="BK19" i="1"/>
  <c r="BK13" i="1"/>
  <c r="BK17" i="1"/>
  <c r="BK11" i="1"/>
  <c r="BL7" i="1"/>
  <c r="BM7" i="1"/>
  <c r="BM92" i="1" l="1"/>
  <c r="BM99" i="1"/>
  <c r="BM90" i="1"/>
  <c r="BM97" i="1"/>
  <c r="BM88" i="1"/>
  <c r="BM95" i="1"/>
  <c r="BM86" i="1"/>
  <c r="BM93" i="1"/>
  <c r="BM100" i="1"/>
  <c r="BM91" i="1"/>
  <c r="BM98" i="1"/>
  <c r="BM89" i="1"/>
  <c r="BM96" i="1"/>
  <c r="BM77" i="1"/>
  <c r="BM94" i="1"/>
  <c r="BM85" i="1"/>
  <c r="BM82" i="1"/>
  <c r="BM73" i="1"/>
  <c r="BM80" i="1"/>
  <c r="BM83" i="1"/>
  <c r="BM84" i="1"/>
  <c r="BM87" i="1"/>
  <c r="BM72" i="1"/>
  <c r="BM66" i="1"/>
  <c r="BM76" i="1"/>
  <c r="BM64" i="1"/>
  <c r="BM78" i="1"/>
  <c r="BM69" i="1"/>
  <c r="BM74" i="1"/>
  <c r="BM67" i="1"/>
  <c r="BM71" i="1"/>
  <c r="BM75" i="1"/>
  <c r="BM79" i="1"/>
  <c r="BM70" i="1"/>
  <c r="BM48" i="1"/>
  <c r="BM55" i="1"/>
  <c r="BM63" i="1"/>
  <c r="BM61" i="1"/>
  <c r="BM53" i="1"/>
  <c r="BM51" i="1"/>
  <c r="BM58" i="1"/>
  <c r="BM62" i="1"/>
  <c r="BM60" i="1"/>
  <c r="BM56" i="1"/>
  <c r="BM54" i="1"/>
  <c r="BM68" i="1"/>
  <c r="BM59" i="1"/>
  <c r="BM47" i="1"/>
  <c r="BM38" i="1"/>
  <c r="BM45" i="1"/>
  <c r="BM52" i="1"/>
  <c r="BM36" i="1"/>
  <c r="BM43" i="1"/>
  <c r="BM50" i="1"/>
  <c r="BM41" i="1"/>
  <c r="BM81" i="1"/>
  <c r="BM57" i="1"/>
  <c r="BM46" i="1"/>
  <c r="BM44" i="1"/>
  <c r="BM65" i="1"/>
  <c r="BM49" i="1"/>
  <c r="BM42" i="1"/>
  <c r="BM37" i="1"/>
  <c r="BM27" i="1"/>
  <c r="BM18" i="1"/>
  <c r="BM40" i="1"/>
  <c r="BM25" i="1"/>
  <c r="BM23" i="1"/>
  <c r="BM39" i="1"/>
  <c r="BM30" i="1"/>
  <c r="BM35" i="1"/>
  <c r="BM21" i="1"/>
  <c r="BM28" i="1"/>
  <c r="BM34" i="1"/>
  <c r="BM26" i="1"/>
  <c r="BM32" i="1"/>
  <c r="BM33" i="1"/>
  <c r="BM24" i="1"/>
  <c r="BM31" i="1"/>
  <c r="BM22" i="1"/>
  <c r="BM29" i="1"/>
  <c r="BM16" i="1"/>
  <c r="BM15" i="1"/>
  <c r="BM14" i="1"/>
  <c r="BM12" i="1"/>
  <c r="BM10" i="1"/>
  <c r="BM19" i="1"/>
  <c r="BM20" i="1"/>
  <c r="BM13" i="1"/>
  <c r="BM17" i="1"/>
  <c r="BM11" i="1"/>
  <c r="BM9" i="1"/>
  <c r="Q2" i="7" s="1"/>
  <c r="BL85" i="1"/>
  <c r="BL92" i="1"/>
  <c r="BL99" i="1"/>
  <c r="BL90" i="1"/>
  <c r="BL97" i="1"/>
  <c r="BL88" i="1"/>
  <c r="BL95" i="1"/>
  <c r="BL93" i="1"/>
  <c r="BL100" i="1"/>
  <c r="BL91" i="1"/>
  <c r="BL98" i="1"/>
  <c r="BL96" i="1"/>
  <c r="BL77" i="1"/>
  <c r="BL94" i="1"/>
  <c r="BL82" i="1"/>
  <c r="BL80" i="1"/>
  <c r="BL86" i="1"/>
  <c r="BL83" i="1"/>
  <c r="BL84" i="1"/>
  <c r="BL81" i="1"/>
  <c r="BL68" i="1"/>
  <c r="BL72" i="1"/>
  <c r="BL87" i="1"/>
  <c r="BL73" i="1"/>
  <c r="BL66" i="1"/>
  <c r="BL76" i="1"/>
  <c r="BL89" i="1"/>
  <c r="BL64" i="1"/>
  <c r="BL78" i="1"/>
  <c r="BL69" i="1"/>
  <c r="BL74" i="1"/>
  <c r="BL67" i="1"/>
  <c r="BL71" i="1"/>
  <c r="BL75" i="1"/>
  <c r="BL65" i="1"/>
  <c r="BL57" i="1"/>
  <c r="BL55" i="1"/>
  <c r="BL63" i="1"/>
  <c r="BL61" i="1"/>
  <c r="BL53" i="1"/>
  <c r="BL70" i="1"/>
  <c r="BL58" i="1"/>
  <c r="BL79" i="1"/>
  <c r="BL62" i="1"/>
  <c r="BL60" i="1"/>
  <c r="BL56" i="1"/>
  <c r="BL54" i="1"/>
  <c r="BL40" i="1"/>
  <c r="BL59" i="1"/>
  <c r="BL51" i="1"/>
  <c r="BL47" i="1"/>
  <c r="BL38" i="1"/>
  <c r="BL45" i="1"/>
  <c r="BL52" i="1"/>
  <c r="BL36" i="1"/>
  <c r="BL43" i="1"/>
  <c r="BL50" i="1"/>
  <c r="BL41" i="1"/>
  <c r="BL39" i="1"/>
  <c r="BL46" i="1"/>
  <c r="BL44" i="1"/>
  <c r="BL49" i="1"/>
  <c r="BL48" i="1"/>
  <c r="BL42" i="1"/>
  <c r="BL20" i="1"/>
  <c r="BL37" i="1"/>
  <c r="BL27" i="1"/>
  <c r="BL18" i="1"/>
  <c r="BL25" i="1"/>
  <c r="BL23" i="1"/>
  <c r="BL30" i="1"/>
  <c r="BL35" i="1"/>
  <c r="BL21" i="1"/>
  <c r="BL28" i="1"/>
  <c r="BL34" i="1"/>
  <c r="BL26" i="1"/>
  <c r="BL32" i="1"/>
  <c r="BL33" i="1"/>
  <c r="BL24" i="1"/>
  <c r="BL31" i="1"/>
  <c r="BL22" i="1"/>
  <c r="BL9" i="1"/>
  <c r="P2" i="7" s="1"/>
  <c r="BL16" i="1"/>
  <c r="BL15" i="1"/>
  <c r="BL14" i="1"/>
  <c r="BL12" i="1"/>
  <c r="BL10" i="1"/>
  <c r="BL29" i="1"/>
  <c r="BL19" i="1"/>
  <c r="BL13" i="1"/>
  <c r="BL17" i="1"/>
  <c r="BL11" i="1"/>
  <c r="BO7" i="1"/>
  <c r="BN7" i="1"/>
  <c r="BN99" i="1" l="1"/>
  <c r="BN90" i="1"/>
  <c r="BN97" i="1"/>
  <c r="BN88" i="1"/>
  <c r="BN95" i="1"/>
  <c r="BN86" i="1"/>
  <c r="BN93" i="1"/>
  <c r="BN100" i="1"/>
  <c r="BN91" i="1"/>
  <c r="BN98" i="1"/>
  <c r="BN96" i="1"/>
  <c r="BN94" i="1"/>
  <c r="BN85" i="1"/>
  <c r="BN75" i="1"/>
  <c r="BN82" i="1"/>
  <c r="BN80" i="1"/>
  <c r="BN92" i="1"/>
  <c r="BN83" i="1"/>
  <c r="BN84" i="1"/>
  <c r="BN87" i="1"/>
  <c r="BN89" i="1"/>
  <c r="BN79" i="1"/>
  <c r="BN66" i="1"/>
  <c r="BN76" i="1"/>
  <c r="BN73" i="1"/>
  <c r="BN64" i="1"/>
  <c r="BN78" i="1"/>
  <c r="BN62" i="1"/>
  <c r="BN69" i="1"/>
  <c r="BN77" i="1"/>
  <c r="BN74" i="1"/>
  <c r="BN67" i="1"/>
  <c r="BN71" i="1"/>
  <c r="BN70" i="1"/>
  <c r="BN55" i="1"/>
  <c r="BN72" i="1"/>
  <c r="BN63" i="1"/>
  <c r="BN61" i="1"/>
  <c r="BN53" i="1"/>
  <c r="BN51" i="1"/>
  <c r="BN58" i="1"/>
  <c r="BN60" i="1"/>
  <c r="BN56" i="1"/>
  <c r="BN54" i="1"/>
  <c r="BN68" i="1"/>
  <c r="BN59" i="1"/>
  <c r="BN47" i="1"/>
  <c r="BN38" i="1"/>
  <c r="BN45" i="1"/>
  <c r="BN52" i="1"/>
  <c r="BN36" i="1"/>
  <c r="BN43" i="1"/>
  <c r="BN50" i="1"/>
  <c r="BN41" i="1"/>
  <c r="BN81" i="1"/>
  <c r="BN57" i="1"/>
  <c r="BN39" i="1"/>
  <c r="BN46" i="1"/>
  <c r="BN44" i="1"/>
  <c r="BN65" i="1"/>
  <c r="BN49" i="1"/>
  <c r="BN42" i="1"/>
  <c r="BN48" i="1"/>
  <c r="BN40" i="1"/>
  <c r="BN18" i="1"/>
  <c r="BN25" i="1"/>
  <c r="BN23" i="1"/>
  <c r="BN30" i="1"/>
  <c r="BN35" i="1"/>
  <c r="BN21" i="1"/>
  <c r="BN28" i="1"/>
  <c r="BN34" i="1"/>
  <c r="BN26" i="1"/>
  <c r="BN32" i="1"/>
  <c r="BN33" i="1"/>
  <c r="BN24" i="1"/>
  <c r="BN31" i="1"/>
  <c r="BN22" i="1"/>
  <c r="BN29" i="1"/>
  <c r="BN20" i="1"/>
  <c r="BN16" i="1"/>
  <c r="BN15" i="1"/>
  <c r="BN14" i="1"/>
  <c r="BN12" i="1"/>
  <c r="BN27" i="1"/>
  <c r="BN10" i="1"/>
  <c r="BN19" i="1"/>
  <c r="BN37" i="1"/>
  <c r="BN13" i="1"/>
  <c r="BN17" i="1"/>
  <c r="BN11" i="1"/>
  <c r="BN9" i="1"/>
  <c r="R2" i="7" s="1"/>
  <c r="BO90" i="1"/>
  <c r="BO97" i="1"/>
  <c r="BO88" i="1"/>
  <c r="BO95" i="1"/>
  <c r="BO93" i="1"/>
  <c r="BO100" i="1"/>
  <c r="BO91" i="1"/>
  <c r="BO98" i="1"/>
  <c r="BO96" i="1"/>
  <c r="BO94" i="1"/>
  <c r="BO85" i="1"/>
  <c r="BO75" i="1"/>
  <c r="BO82" i="1"/>
  <c r="BO80" i="1"/>
  <c r="BO71" i="1"/>
  <c r="BO78" i="1"/>
  <c r="BO92" i="1"/>
  <c r="BO86" i="1"/>
  <c r="BO83" i="1"/>
  <c r="BO84" i="1"/>
  <c r="BO81" i="1"/>
  <c r="BO87" i="1"/>
  <c r="BO89" i="1"/>
  <c r="BO99" i="1"/>
  <c r="BO76" i="1"/>
  <c r="BO73" i="1"/>
  <c r="BO64" i="1"/>
  <c r="BO62" i="1"/>
  <c r="BO69" i="1"/>
  <c r="BO77" i="1"/>
  <c r="BO74" i="1"/>
  <c r="BO67" i="1"/>
  <c r="BO70" i="1"/>
  <c r="BO79" i="1"/>
  <c r="BO68" i="1"/>
  <c r="BO72" i="1"/>
  <c r="BO63" i="1"/>
  <c r="BO61" i="1"/>
  <c r="BO53" i="1"/>
  <c r="BO51" i="1"/>
  <c r="BO58" i="1"/>
  <c r="BO66" i="1"/>
  <c r="BO60" i="1"/>
  <c r="BO56" i="1"/>
  <c r="BO54" i="1"/>
  <c r="BO59" i="1"/>
  <c r="BO65" i="1"/>
  <c r="BO57" i="1"/>
  <c r="BO45" i="1"/>
  <c r="BO52" i="1"/>
  <c r="BO36" i="1"/>
  <c r="BO43" i="1"/>
  <c r="BO34" i="1"/>
  <c r="BO50" i="1"/>
  <c r="BO41" i="1"/>
  <c r="BO39" i="1"/>
  <c r="BO46" i="1"/>
  <c r="BO44" i="1"/>
  <c r="BO49" i="1"/>
  <c r="BO42" i="1"/>
  <c r="BO48" i="1"/>
  <c r="BO40" i="1"/>
  <c r="BO55" i="1"/>
  <c r="BO25" i="1"/>
  <c r="BO16" i="1"/>
  <c r="BO23" i="1"/>
  <c r="BO30" i="1"/>
  <c r="BO35" i="1"/>
  <c r="BO21" i="1"/>
  <c r="BO47" i="1"/>
  <c r="BO28" i="1"/>
  <c r="BO26" i="1"/>
  <c r="BO32" i="1"/>
  <c r="BO33" i="1"/>
  <c r="BO24" i="1"/>
  <c r="BO31" i="1"/>
  <c r="BO22" i="1"/>
  <c r="BO29" i="1"/>
  <c r="BO20" i="1"/>
  <c r="BO37" i="1"/>
  <c r="BO27" i="1"/>
  <c r="BO15" i="1"/>
  <c r="BO14" i="1"/>
  <c r="BO12" i="1"/>
  <c r="BO38" i="1"/>
  <c r="BO10" i="1"/>
  <c r="BO19" i="1"/>
  <c r="BO13" i="1"/>
  <c r="BO18" i="1"/>
  <c r="BO17" i="1"/>
  <c r="BO11" i="1"/>
  <c r="BO9" i="1"/>
  <c r="S2" i="7" s="1"/>
  <c r="BP7" i="1"/>
  <c r="BQ7" i="1"/>
  <c r="BQ88" i="1" l="1"/>
  <c r="BQ95" i="1"/>
  <c r="BQ86" i="1"/>
  <c r="BQ93" i="1"/>
  <c r="BQ100" i="1"/>
  <c r="BQ91" i="1"/>
  <c r="BQ98" i="1"/>
  <c r="BQ96" i="1"/>
  <c r="BQ94" i="1"/>
  <c r="BQ92" i="1"/>
  <c r="BQ99" i="1"/>
  <c r="BQ73" i="1"/>
  <c r="BQ80" i="1"/>
  <c r="BQ97" i="1"/>
  <c r="BQ78" i="1"/>
  <c r="BQ76" i="1"/>
  <c r="BQ83" i="1"/>
  <c r="BQ81" i="1"/>
  <c r="BQ87" i="1"/>
  <c r="BQ84" i="1"/>
  <c r="BQ89" i="1"/>
  <c r="BQ79" i="1"/>
  <c r="BQ82" i="1"/>
  <c r="BQ62" i="1"/>
  <c r="BQ85" i="1"/>
  <c r="BQ69" i="1"/>
  <c r="BQ77" i="1"/>
  <c r="BQ74" i="1"/>
  <c r="BQ60" i="1"/>
  <c r="BQ67" i="1"/>
  <c r="BQ71" i="1"/>
  <c r="BQ75" i="1"/>
  <c r="BQ70" i="1"/>
  <c r="BQ68" i="1"/>
  <c r="BQ72" i="1"/>
  <c r="BQ58" i="1"/>
  <c r="BQ66" i="1"/>
  <c r="BQ49" i="1"/>
  <c r="BQ90" i="1"/>
  <c r="BQ56" i="1"/>
  <c r="BQ54" i="1"/>
  <c r="BQ59" i="1"/>
  <c r="BQ65" i="1"/>
  <c r="BQ57" i="1"/>
  <c r="BQ64" i="1"/>
  <c r="BQ55" i="1"/>
  <c r="BQ51" i="1"/>
  <c r="BQ43" i="1"/>
  <c r="BQ34" i="1"/>
  <c r="BQ50" i="1"/>
  <c r="BQ41" i="1"/>
  <c r="BQ32" i="1"/>
  <c r="BQ39" i="1"/>
  <c r="BQ46" i="1"/>
  <c r="BQ44" i="1"/>
  <c r="BQ42" i="1"/>
  <c r="BQ48" i="1"/>
  <c r="BQ40" i="1"/>
  <c r="BQ63" i="1"/>
  <c r="BQ53" i="1"/>
  <c r="BQ47" i="1"/>
  <c r="BQ61" i="1"/>
  <c r="BQ45" i="1"/>
  <c r="BQ23" i="1"/>
  <c r="BQ36" i="1"/>
  <c r="BQ30" i="1"/>
  <c r="BQ14" i="1"/>
  <c r="BQ35" i="1"/>
  <c r="BQ21" i="1"/>
  <c r="BQ28" i="1"/>
  <c r="BQ19" i="1"/>
  <c r="BQ26" i="1"/>
  <c r="BQ33" i="1"/>
  <c r="BQ24" i="1"/>
  <c r="BQ31" i="1"/>
  <c r="BQ52" i="1"/>
  <c r="BQ22" i="1"/>
  <c r="BQ29" i="1"/>
  <c r="BQ20" i="1"/>
  <c r="BQ37" i="1"/>
  <c r="BQ27" i="1"/>
  <c r="BQ38" i="1"/>
  <c r="BQ25" i="1"/>
  <c r="BQ16" i="1"/>
  <c r="BQ15" i="1"/>
  <c r="BQ12" i="1"/>
  <c r="BQ10" i="1"/>
  <c r="BQ13" i="1"/>
  <c r="BQ18" i="1"/>
  <c r="BQ17" i="1"/>
  <c r="BQ11" i="1"/>
  <c r="BQ9" i="1"/>
  <c r="U2" i="7" s="1"/>
  <c r="BP97" i="1"/>
  <c r="BP88" i="1"/>
  <c r="BP95" i="1"/>
  <c r="BP86" i="1"/>
  <c r="BP93" i="1"/>
  <c r="BP100" i="1"/>
  <c r="BP84" i="1"/>
  <c r="BP91" i="1"/>
  <c r="BP98" i="1"/>
  <c r="BP96" i="1"/>
  <c r="BP94" i="1"/>
  <c r="BP92" i="1"/>
  <c r="BP82" i="1"/>
  <c r="BP73" i="1"/>
  <c r="BP80" i="1"/>
  <c r="BP78" i="1"/>
  <c r="BP83" i="1"/>
  <c r="BP81" i="1"/>
  <c r="BP87" i="1"/>
  <c r="BP89" i="1"/>
  <c r="BP99" i="1"/>
  <c r="BP64" i="1"/>
  <c r="BP62" i="1"/>
  <c r="BP85" i="1"/>
  <c r="BP69" i="1"/>
  <c r="BP77" i="1"/>
  <c r="BP74" i="1"/>
  <c r="BP60" i="1"/>
  <c r="BP67" i="1"/>
  <c r="BP71" i="1"/>
  <c r="BP75" i="1"/>
  <c r="BP70" i="1"/>
  <c r="BP79" i="1"/>
  <c r="BP68" i="1"/>
  <c r="BP72" i="1"/>
  <c r="BP63" i="1"/>
  <c r="BP61" i="1"/>
  <c r="BP53" i="1"/>
  <c r="BP51" i="1"/>
  <c r="BP58" i="1"/>
  <c r="BP66" i="1"/>
  <c r="BP49" i="1"/>
  <c r="BP90" i="1"/>
  <c r="BP56" i="1"/>
  <c r="BP54" i="1"/>
  <c r="BP59" i="1"/>
  <c r="BP65" i="1"/>
  <c r="BP57" i="1"/>
  <c r="BP76" i="1"/>
  <c r="BP52" i="1"/>
  <c r="BP36" i="1"/>
  <c r="BP43" i="1"/>
  <c r="BP34" i="1"/>
  <c r="BP50" i="1"/>
  <c r="BP41" i="1"/>
  <c r="BP39" i="1"/>
  <c r="BP46" i="1"/>
  <c r="BP44" i="1"/>
  <c r="BP42" i="1"/>
  <c r="BP48" i="1"/>
  <c r="BP40" i="1"/>
  <c r="BP55" i="1"/>
  <c r="BP47" i="1"/>
  <c r="BP16" i="1"/>
  <c r="BP23" i="1"/>
  <c r="BP45" i="1"/>
  <c r="BP30" i="1"/>
  <c r="BP35" i="1"/>
  <c r="BP21" i="1"/>
  <c r="BP28" i="1"/>
  <c r="BP19" i="1"/>
  <c r="BP26" i="1"/>
  <c r="BP32" i="1"/>
  <c r="BP33" i="1"/>
  <c r="BP24" i="1"/>
  <c r="BP31" i="1"/>
  <c r="BP22" i="1"/>
  <c r="BP29" i="1"/>
  <c r="BP20" i="1"/>
  <c r="BP37" i="1"/>
  <c r="BP27" i="1"/>
  <c r="BP38" i="1"/>
  <c r="BP15" i="1"/>
  <c r="BP14" i="1"/>
  <c r="BP12" i="1"/>
  <c r="BP25" i="1"/>
  <c r="BP10" i="1"/>
  <c r="BP13" i="1"/>
  <c r="BP18" i="1"/>
  <c r="BP17" i="1"/>
  <c r="BP11" i="1"/>
  <c r="BP9" i="1"/>
  <c r="T2" i="7" s="1"/>
  <c r="BS7" i="1"/>
  <c r="BR7" i="1"/>
  <c r="BR95" i="1" l="1"/>
  <c r="BR86" i="1"/>
  <c r="BR93" i="1"/>
  <c r="BR100" i="1"/>
  <c r="BR91" i="1"/>
  <c r="BR98" i="1"/>
  <c r="BR89" i="1"/>
  <c r="BR96" i="1"/>
  <c r="BR94" i="1"/>
  <c r="BR92" i="1"/>
  <c r="BR99" i="1"/>
  <c r="BR80" i="1"/>
  <c r="BR97" i="1"/>
  <c r="BR88" i="1"/>
  <c r="BR71" i="1"/>
  <c r="BR78" i="1"/>
  <c r="BR76" i="1"/>
  <c r="BR83" i="1"/>
  <c r="BR81" i="1"/>
  <c r="BR87" i="1"/>
  <c r="BR84" i="1"/>
  <c r="BR90" i="1"/>
  <c r="BR85" i="1"/>
  <c r="BR82" i="1"/>
  <c r="BR69" i="1"/>
  <c r="BR77" i="1"/>
  <c r="BR74" i="1"/>
  <c r="BR60" i="1"/>
  <c r="BR67" i="1"/>
  <c r="BR65" i="1"/>
  <c r="BR75" i="1"/>
  <c r="BR70" i="1"/>
  <c r="BR79" i="1"/>
  <c r="BR68" i="1"/>
  <c r="BR72" i="1"/>
  <c r="BR51" i="1"/>
  <c r="BR58" i="1"/>
  <c r="BR66" i="1"/>
  <c r="BR56" i="1"/>
  <c r="BR54" i="1"/>
  <c r="BR62" i="1"/>
  <c r="BR59" i="1"/>
  <c r="BR73" i="1"/>
  <c r="BR57" i="1"/>
  <c r="BR64" i="1"/>
  <c r="BR55" i="1"/>
  <c r="BR50" i="1"/>
  <c r="BR41" i="1"/>
  <c r="BR39" i="1"/>
  <c r="BR46" i="1"/>
  <c r="BR44" i="1"/>
  <c r="BR42" i="1"/>
  <c r="BR49" i="1"/>
  <c r="BR48" i="1"/>
  <c r="BR40" i="1"/>
  <c r="BR63" i="1"/>
  <c r="BR53" i="1"/>
  <c r="BR47" i="1"/>
  <c r="BR61" i="1"/>
  <c r="BR45" i="1"/>
  <c r="BR52" i="1"/>
  <c r="BR36" i="1"/>
  <c r="BR30" i="1"/>
  <c r="BR35" i="1"/>
  <c r="BR21" i="1"/>
  <c r="BR28" i="1"/>
  <c r="BR19" i="1"/>
  <c r="BR26" i="1"/>
  <c r="BR33" i="1"/>
  <c r="BR32" i="1"/>
  <c r="BR24" i="1"/>
  <c r="BR34" i="1"/>
  <c r="BR31" i="1"/>
  <c r="BR22" i="1"/>
  <c r="BR29" i="1"/>
  <c r="BR20" i="1"/>
  <c r="BR37" i="1"/>
  <c r="BR27" i="1"/>
  <c r="BR38" i="1"/>
  <c r="BR25" i="1"/>
  <c r="BR43" i="1"/>
  <c r="BR14" i="1"/>
  <c r="BR10" i="1"/>
  <c r="BR13" i="1"/>
  <c r="BR18" i="1"/>
  <c r="BR17" i="1"/>
  <c r="BR11" i="1"/>
  <c r="BR9" i="1"/>
  <c r="V2" i="7" s="1"/>
  <c r="BR23" i="1"/>
  <c r="BR16" i="1"/>
  <c r="BR15" i="1"/>
  <c r="BR12" i="1"/>
  <c r="BS86" i="1"/>
  <c r="BS93" i="1"/>
  <c r="BS100" i="1"/>
  <c r="BS84" i="1"/>
  <c r="BS91" i="1"/>
  <c r="BS98" i="1"/>
  <c r="BS89" i="1"/>
  <c r="BS96" i="1"/>
  <c r="BS94" i="1"/>
  <c r="BS92" i="1"/>
  <c r="BS99" i="1"/>
  <c r="BS97" i="1"/>
  <c r="BS88" i="1"/>
  <c r="BS71" i="1"/>
  <c r="BS78" i="1"/>
  <c r="BS76" i="1"/>
  <c r="BS83" i="1"/>
  <c r="BS81" i="1"/>
  <c r="BS95" i="1"/>
  <c r="BS87" i="1"/>
  <c r="BS90" i="1"/>
  <c r="BS85" i="1"/>
  <c r="BS82" i="1"/>
  <c r="BS69" i="1"/>
  <c r="BS77" i="1"/>
  <c r="BS74" i="1"/>
  <c r="BS60" i="1"/>
  <c r="BS67" i="1"/>
  <c r="BS80" i="1"/>
  <c r="BS65" i="1"/>
  <c r="BS75" i="1"/>
  <c r="BS70" i="1"/>
  <c r="BS79" i="1"/>
  <c r="BS68" i="1"/>
  <c r="BS72" i="1"/>
  <c r="BS58" i="1"/>
  <c r="BS66" i="1"/>
  <c r="BS56" i="1"/>
  <c r="BS47" i="1"/>
  <c r="BS54" i="1"/>
  <c r="BS62" i="1"/>
  <c r="BS59" i="1"/>
  <c r="BS73" i="1"/>
  <c r="BS57" i="1"/>
  <c r="BS64" i="1"/>
  <c r="BS55" i="1"/>
  <c r="BS63" i="1"/>
  <c r="BS61" i="1"/>
  <c r="BS50" i="1"/>
  <c r="BS41" i="1"/>
  <c r="BS32" i="1"/>
  <c r="BS39" i="1"/>
  <c r="BS46" i="1"/>
  <c r="BS37" i="1"/>
  <c r="BS44" i="1"/>
  <c r="BS42" i="1"/>
  <c r="BS49" i="1"/>
  <c r="BS48" i="1"/>
  <c r="BS40" i="1"/>
  <c r="BS53" i="1"/>
  <c r="BS45" i="1"/>
  <c r="BS52" i="1"/>
  <c r="BS43" i="1"/>
  <c r="BS35" i="1"/>
  <c r="BS21" i="1"/>
  <c r="BS28" i="1"/>
  <c r="BS19" i="1"/>
  <c r="BS26" i="1"/>
  <c r="BS17" i="1"/>
  <c r="BS33" i="1"/>
  <c r="BS24" i="1"/>
  <c r="BS34" i="1"/>
  <c r="BS31" i="1"/>
  <c r="BS22" i="1"/>
  <c r="BS29" i="1"/>
  <c r="BS20" i="1"/>
  <c r="BS27" i="1"/>
  <c r="BS38" i="1"/>
  <c r="BS25" i="1"/>
  <c r="BS51" i="1"/>
  <c r="BS23" i="1"/>
  <c r="BS10" i="1"/>
  <c r="BS30" i="1"/>
  <c r="BS13" i="1"/>
  <c r="BS18" i="1"/>
  <c r="BS11" i="1"/>
  <c r="BS9" i="1"/>
  <c r="W2" i="7" s="1"/>
  <c r="BS36" i="1"/>
  <c r="BS16" i="1"/>
  <c r="BS15" i="1"/>
  <c r="BS12" i="1"/>
  <c r="BS14" i="1"/>
  <c r="BT7" i="1"/>
  <c r="BU7" i="1"/>
  <c r="BU100" i="1" l="1"/>
  <c r="BU84" i="1"/>
  <c r="BU91" i="1"/>
  <c r="BU98" i="1"/>
  <c r="BU89" i="1"/>
  <c r="BU96" i="1"/>
  <c r="BU87" i="1"/>
  <c r="BU94" i="1"/>
  <c r="BU92" i="1"/>
  <c r="BU99" i="1"/>
  <c r="BU90" i="1"/>
  <c r="BU97" i="1"/>
  <c r="BU95" i="1"/>
  <c r="BU76" i="1"/>
  <c r="BU83" i="1"/>
  <c r="BU81" i="1"/>
  <c r="BU86" i="1"/>
  <c r="BU85" i="1"/>
  <c r="BU82" i="1"/>
  <c r="BU93" i="1"/>
  <c r="BU80" i="1"/>
  <c r="BU74" i="1"/>
  <c r="BU67" i="1"/>
  <c r="BU65" i="1"/>
  <c r="BU78" i="1"/>
  <c r="BU63" i="1"/>
  <c r="BU75" i="1"/>
  <c r="BU71" i="1"/>
  <c r="BU70" i="1"/>
  <c r="BU68" i="1"/>
  <c r="BU79" i="1"/>
  <c r="BU72" i="1"/>
  <c r="BU88" i="1"/>
  <c r="BU73" i="1"/>
  <c r="BU56" i="1"/>
  <c r="BU54" i="1"/>
  <c r="BU62" i="1"/>
  <c r="BU60" i="1"/>
  <c r="BU52" i="1"/>
  <c r="BU59" i="1"/>
  <c r="BU77" i="1"/>
  <c r="BU57" i="1"/>
  <c r="BU64" i="1"/>
  <c r="BU55" i="1"/>
  <c r="BU61" i="1"/>
  <c r="BU39" i="1"/>
  <c r="BU46" i="1"/>
  <c r="BU37" i="1"/>
  <c r="BU44" i="1"/>
  <c r="BU66" i="1"/>
  <c r="BU35" i="1"/>
  <c r="BU42" i="1"/>
  <c r="BU48" i="1"/>
  <c r="BU49" i="1"/>
  <c r="BU40" i="1"/>
  <c r="BU69" i="1"/>
  <c r="BU53" i="1"/>
  <c r="BU47" i="1"/>
  <c r="BU45" i="1"/>
  <c r="BU58" i="1"/>
  <c r="BU43" i="1"/>
  <c r="BU51" i="1"/>
  <c r="BU50" i="1"/>
  <c r="BU41" i="1"/>
  <c r="BU19" i="1"/>
  <c r="BU26" i="1"/>
  <c r="BU17" i="1"/>
  <c r="BU33" i="1"/>
  <c r="BU24" i="1"/>
  <c r="BU34" i="1"/>
  <c r="BU32" i="1"/>
  <c r="BU31" i="1"/>
  <c r="BU22" i="1"/>
  <c r="BU29" i="1"/>
  <c r="BU20" i="1"/>
  <c r="BU27" i="1"/>
  <c r="BU38" i="1"/>
  <c r="BU25" i="1"/>
  <c r="BU23" i="1"/>
  <c r="BU36" i="1"/>
  <c r="BU30" i="1"/>
  <c r="BU21" i="1"/>
  <c r="BU13" i="1"/>
  <c r="BU18" i="1"/>
  <c r="BU11" i="1"/>
  <c r="BU9" i="1"/>
  <c r="Y2" i="7" s="1"/>
  <c r="BU16" i="1"/>
  <c r="BU15" i="1"/>
  <c r="BU12" i="1"/>
  <c r="BU14" i="1"/>
  <c r="BU28" i="1"/>
  <c r="BU10" i="1"/>
  <c r="BT93" i="1"/>
  <c r="BT100" i="1"/>
  <c r="BT91" i="1"/>
  <c r="BT98" i="1"/>
  <c r="BT89" i="1"/>
  <c r="BT96" i="1"/>
  <c r="BT87" i="1"/>
  <c r="BT94" i="1"/>
  <c r="BT92" i="1"/>
  <c r="BT99" i="1"/>
  <c r="BT90" i="1"/>
  <c r="BT97" i="1"/>
  <c r="BT78" i="1"/>
  <c r="BT76" i="1"/>
  <c r="BT83" i="1"/>
  <c r="BT74" i="1"/>
  <c r="BT81" i="1"/>
  <c r="BT95" i="1"/>
  <c r="BT86" i="1"/>
  <c r="BT84" i="1"/>
  <c r="BT79" i="1"/>
  <c r="BT85" i="1"/>
  <c r="BT82" i="1"/>
  <c r="BT77" i="1"/>
  <c r="BT67" i="1"/>
  <c r="BT80" i="1"/>
  <c r="BT65" i="1"/>
  <c r="BT75" i="1"/>
  <c r="BT71" i="1"/>
  <c r="BT70" i="1"/>
  <c r="BT68" i="1"/>
  <c r="BT72" i="1"/>
  <c r="BT88" i="1"/>
  <c r="BT73" i="1"/>
  <c r="BT69" i="1"/>
  <c r="BT66" i="1"/>
  <c r="BT49" i="1"/>
  <c r="BT56" i="1"/>
  <c r="BT54" i="1"/>
  <c r="BT62" i="1"/>
  <c r="BT60" i="1"/>
  <c r="BT52" i="1"/>
  <c r="BT59" i="1"/>
  <c r="BT57" i="1"/>
  <c r="BT64" i="1"/>
  <c r="BT55" i="1"/>
  <c r="BT63" i="1"/>
  <c r="BT61" i="1"/>
  <c r="BT39" i="1"/>
  <c r="BT46" i="1"/>
  <c r="BT37" i="1"/>
  <c r="BT44" i="1"/>
  <c r="BT42" i="1"/>
  <c r="BT48" i="1"/>
  <c r="BT40" i="1"/>
  <c r="BT53" i="1"/>
  <c r="BT47" i="1"/>
  <c r="BT45" i="1"/>
  <c r="BT58" i="1"/>
  <c r="BT43" i="1"/>
  <c r="BT51" i="1"/>
  <c r="BT28" i="1"/>
  <c r="BT19" i="1"/>
  <c r="BT26" i="1"/>
  <c r="BT50" i="1"/>
  <c r="BT17" i="1"/>
  <c r="BT33" i="1"/>
  <c r="BT24" i="1"/>
  <c r="BT34" i="1"/>
  <c r="BT32" i="1"/>
  <c r="BT31" i="1"/>
  <c r="BT22" i="1"/>
  <c r="BT29" i="1"/>
  <c r="BT27" i="1"/>
  <c r="BT38" i="1"/>
  <c r="BT41" i="1"/>
  <c r="BT25" i="1"/>
  <c r="BT23" i="1"/>
  <c r="BT36" i="1"/>
  <c r="BT30" i="1"/>
  <c r="BT35" i="1"/>
  <c r="BT13" i="1"/>
  <c r="BT18" i="1"/>
  <c r="BT11" i="1"/>
  <c r="BT20" i="1"/>
  <c r="BT9" i="1"/>
  <c r="X2" i="7" s="1"/>
  <c r="BT21" i="1"/>
  <c r="BT16" i="1"/>
  <c r="BT15" i="1"/>
  <c r="BT12" i="1"/>
  <c r="BT14" i="1"/>
  <c r="BT10" i="1"/>
  <c r="BW7" i="1"/>
  <c r="BV7" i="1"/>
  <c r="BV91" i="1" l="1"/>
  <c r="BV98" i="1"/>
  <c r="BV89" i="1"/>
  <c r="BV96" i="1"/>
  <c r="BV94" i="1"/>
  <c r="BV92" i="1"/>
  <c r="BV99" i="1"/>
  <c r="BV90" i="1"/>
  <c r="BV97" i="1"/>
  <c r="BV88" i="1"/>
  <c r="BV95" i="1"/>
  <c r="BV76" i="1"/>
  <c r="BV100" i="1"/>
  <c r="BV83" i="1"/>
  <c r="BV81" i="1"/>
  <c r="BV72" i="1"/>
  <c r="BV86" i="1"/>
  <c r="BV79" i="1"/>
  <c r="BV87" i="1"/>
  <c r="BV84" i="1"/>
  <c r="BV85" i="1"/>
  <c r="BV82" i="1"/>
  <c r="BV93" i="1"/>
  <c r="BV80" i="1"/>
  <c r="BV65" i="1"/>
  <c r="BV78" i="1"/>
  <c r="BV63" i="1"/>
  <c r="BV75" i="1"/>
  <c r="BV71" i="1"/>
  <c r="BV70" i="1"/>
  <c r="BV68" i="1"/>
  <c r="BV66" i="1"/>
  <c r="BV73" i="1"/>
  <c r="BV69" i="1"/>
  <c r="BV67" i="1"/>
  <c r="BV54" i="1"/>
  <c r="BV62" i="1"/>
  <c r="BV60" i="1"/>
  <c r="BV52" i="1"/>
  <c r="BV59" i="1"/>
  <c r="BV77" i="1"/>
  <c r="BV50" i="1"/>
  <c r="BV57" i="1"/>
  <c r="BV64" i="1"/>
  <c r="BV55" i="1"/>
  <c r="BV61" i="1"/>
  <c r="BV58" i="1"/>
  <c r="BV46" i="1"/>
  <c r="BV37" i="1"/>
  <c r="BV56" i="1"/>
  <c r="BV44" i="1"/>
  <c r="BV35" i="1"/>
  <c r="BV42" i="1"/>
  <c r="BV48" i="1"/>
  <c r="BV49" i="1"/>
  <c r="BV40" i="1"/>
  <c r="BV53" i="1"/>
  <c r="BV74" i="1"/>
  <c r="BV47" i="1"/>
  <c r="BV45" i="1"/>
  <c r="BV43" i="1"/>
  <c r="BV51" i="1"/>
  <c r="BV41" i="1"/>
  <c r="BV26" i="1"/>
  <c r="BV17" i="1"/>
  <c r="BV33" i="1"/>
  <c r="BV24" i="1"/>
  <c r="BV34" i="1"/>
  <c r="BV32" i="1"/>
  <c r="BV31" i="1"/>
  <c r="BV39" i="1"/>
  <c r="BV22" i="1"/>
  <c r="BV29" i="1"/>
  <c r="BV27" i="1"/>
  <c r="BV38" i="1"/>
  <c r="BV25" i="1"/>
  <c r="BV23" i="1"/>
  <c r="BV36" i="1"/>
  <c r="BV30" i="1"/>
  <c r="BV21" i="1"/>
  <c r="BV28" i="1"/>
  <c r="BV13" i="1"/>
  <c r="BV18" i="1"/>
  <c r="BV19" i="1"/>
  <c r="BV11" i="1"/>
  <c r="BV20" i="1"/>
  <c r="BV9" i="1"/>
  <c r="Z2" i="7" s="1"/>
  <c r="BV16" i="1"/>
  <c r="BV15" i="1"/>
  <c r="BV12" i="1"/>
  <c r="BV14" i="1"/>
  <c r="BV10" i="1"/>
  <c r="BW98" i="1"/>
  <c r="BW89" i="1"/>
  <c r="BW96" i="1"/>
  <c r="BW87" i="1"/>
  <c r="BW94" i="1"/>
  <c r="BW85" i="1"/>
  <c r="BW92" i="1"/>
  <c r="BW99" i="1"/>
  <c r="BW90" i="1"/>
  <c r="BW97" i="1"/>
  <c r="BW95" i="1"/>
  <c r="BW93" i="1"/>
  <c r="BW100" i="1"/>
  <c r="BW83" i="1"/>
  <c r="BW74" i="1"/>
  <c r="BW81" i="1"/>
  <c r="BW86" i="1"/>
  <c r="BW79" i="1"/>
  <c r="BW84" i="1"/>
  <c r="BW91" i="1"/>
  <c r="BW82" i="1"/>
  <c r="BW88" i="1"/>
  <c r="BW80" i="1"/>
  <c r="BW65" i="1"/>
  <c r="BW78" i="1"/>
  <c r="BW63" i="1"/>
  <c r="BW75" i="1"/>
  <c r="BW71" i="1"/>
  <c r="BW70" i="1"/>
  <c r="BW61" i="1"/>
  <c r="BW68" i="1"/>
  <c r="BW72" i="1"/>
  <c r="BW66" i="1"/>
  <c r="BW73" i="1"/>
  <c r="BW69" i="1"/>
  <c r="BW77" i="1"/>
  <c r="BW67" i="1"/>
  <c r="BW54" i="1"/>
  <c r="BW62" i="1"/>
  <c r="BW60" i="1"/>
  <c r="BW52" i="1"/>
  <c r="BW59" i="1"/>
  <c r="BW50" i="1"/>
  <c r="BW57" i="1"/>
  <c r="BW64" i="1"/>
  <c r="BW55" i="1"/>
  <c r="BW53" i="1"/>
  <c r="BW76" i="1"/>
  <c r="BW58" i="1"/>
  <c r="BW37" i="1"/>
  <c r="BW56" i="1"/>
  <c r="BW44" i="1"/>
  <c r="BW35" i="1"/>
  <c r="BW42" i="1"/>
  <c r="BW48" i="1"/>
  <c r="BW49" i="1"/>
  <c r="BW40" i="1"/>
  <c r="BW47" i="1"/>
  <c r="BW45" i="1"/>
  <c r="BW43" i="1"/>
  <c r="BW51" i="1"/>
  <c r="BW41" i="1"/>
  <c r="BW17" i="1"/>
  <c r="BW33" i="1"/>
  <c r="BW24" i="1"/>
  <c r="BW34" i="1"/>
  <c r="BW32" i="1"/>
  <c r="BW31" i="1"/>
  <c r="BW39" i="1"/>
  <c r="BW22" i="1"/>
  <c r="BW29" i="1"/>
  <c r="BW20" i="1"/>
  <c r="BW27" i="1"/>
  <c r="BW38" i="1"/>
  <c r="BW25" i="1"/>
  <c r="BW23" i="1"/>
  <c r="BW46" i="1"/>
  <c r="BW36" i="1"/>
  <c r="BW30" i="1"/>
  <c r="BW21" i="1"/>
  <c r="BW28" i="1"/>
  <c r="BW13" i="1"/>
  <c r="BW18" i="1"/>
  <c r="BW19" i="1"/>
  <c r="BW11" i="1"/>
  <c r="BW9" i="1"/>
  <c r="AA2" i="7" s="1"/>
  <c r="BW16" i="1"/>
  <c r="BW15" i="1"/>
  <c r="BW12" i="1"/>
  <c r="BW26" i="1"/>
  <c r="BW14" i="1"/>
  <c r="BW10" i="1"/>
  <c r="BX7" i="1"/>
  <c r="BY7" i="1"/>
  <c r="BY96" i="1" l="1"/>
  <c r="BY87" i="1"/>
  <c r="BY94" i="1"/>
  <c r="BY92" i="1"/>
  <c r="BY99" i="1"/>
  <c r="BY83" i="1"/>
  <c r="BY90" i="1"/>
  <c r="BY97" i="1"/>
  <c r="BY95" i="1"/>
  <c r="BY93" i="1"/>
  <c r="BY100" i="1"/>
  <c r="BY81" i="1"/>
  <c r="BY72" i="1"/>
  <c r="BY86" i="1"/>
  <c r="BY79" i="1"/>
  <c r="BY84" i="1"/>
  <c r="BY77" i="1"/>
  <c r="BY98" i="1"/>
  <c r="BY91" i="1"/>
  <c r="BY85" i="1"/>
  <c r="BY82" i="1"/>
  <c r="BY89" i="1"/>
  <c r="BY80" i="1"/>
  <c r="BY88" i="1"/>
  <c r="BY75" i="1"/>
  <c r="BY71" i="1"/>
  <c r="BY70" i="1"/>
  <c r="BY61" i="1"/>
  <c r="BY68" i="1"/>
  <c r="BY66" i="1"/>
  <c r="BY73" i="1"/>
  <c r="BY69" i="1"/>
  <c r="BY76" i="1"/>
  <c r="BY62" i="1"/>
  <c r="BY60" i="1"/>
  <c r="BY52" i="1"/>
  <c r="BY59" i="1"/>
  <c r="BY50" i="1"/>
  <c r="BY57" i="1"/>
  <c r="BY64" i="1"/>
  <c r="BY55" i="1"/>
  <c r="BY53" i="1"/>
  <c r="BY65" i="1"/>
  <c r="BY58" i="1"/>
  <c r="BY63" i="1"/>
  <c r="BY56" i="1"/>
  <c r="BY35" i="1"/>
  <c r="BY42" i="1"/>
  <c r="BY48" i="1"/>
  <c r="BY49" i="1"/>
  <c r="BY40" i="1"/>
  <c r="BY38" i="1"/>
  <c r="BY54" i="1"/>
  <c r="BY47" i="1"/>
  <c r="BY45" i="1"/>
  <c r="BY74" i="1"/>
  <c r="BY43" i="1"/>
  <c r="BY51" i="1"/>
  <c r="BY41" i="1"/>
  <c r="BY67" i="1"/>
  <c r="BY46" i="1"/>
  <c r="BY34" i="1"/>
  <c r="BY33" i="1"/>
  <c r="BY32" i="1"/>
  <c r="BY31" i="1"/>
  <c r="BY15" i="1"/>
  <c r="AC8" i="7" s="1"/>
  <c r="BY39" i="1"/>
  <c r="BY22" i="1"/>
  <c r="AC15" i="7" s="1"/>
  <c r="BY29" i="1"/>
  <c r="BY20" i="1"/>
  <c r="AC13" i="7" s="1"/>
  <c r="BY27" i="1"/>
  <c r="AC20" i="7" s="1"/>
  <c r="BY25" i="1"/>
  <c r="AC18" i="7" s="1"/>
  <c r="BY44" i="1"/>
  <c r="BY23" i="1"/>
  <c r="AC16" i="7" s="1"/>
  <c r="BY37" i="1"/>
  <c r="BY36" i="1"/>
  <c r="BY30" i="1"/>
  <c r="BY21" i="1"/>
  <c r="AC14" i="7" s="1"/>
  <c r="BY28" i="1"/>
  <c r="BY78" i="1"/>
  <c r="BY26" i="1"/>
  <c r="AC19" i="7" s="1"/>
  <c r="BY18" i="1"/>
  <c r="AC11" i="7" s="1"/>
  <c r="BY19" i="1"/>
  <c r="AC12" i="7" s="1"/>
  <c r="BY11" i="1"/>
  <c r="AC4" i="7" s="1"/>
  <c r="BY9" i="1"/>
  <c r="AC2" i="7" s="1"/>
  <c r="BY17" i="1"/>
  <c r="AC10" i="7" s="1"/>
  <c r="BY24" i="1"/>
  <c r="AC17" i="7" s="1"/>
  <c r="BY16" i="1"/>
  <c r="AC9" i="7" s="1"/>
  <c r="BY12" i="1"/>
  <c r="AC5" i="7" s="1"/>
  <c r="BY14" i="1"/>
  <c r="AC7" i="7" s="1"/>
  <c r="BY10" i="1"/>
  <c r="AC3" i="7" s="1"/>
  <c r="BY13" i="1"/>
  <c r="AC6" i="7" s="1"/>
  <c r="BX89" i="1"/>
  <c r="BX96" i="1"/>
  <c r="BX87" i="1"/>
  <c r="BX94" i="1"/>
  <c r="BX92" i="1"/>
  <c r="BX99" i="1"/>
  <c r="BX90" i="1"/>
  <c r="BX97" i="1"/>
  <c r="BX95" i="1"/>
  <c r="BX93" i="1"/>
  <c r="BX100" i="1"/>
  <c r="BX74" i="1"/>
  <c r="BX81" i="1"/>
  <c r="BX86" i="1"/>
  <c r="BX79" i="1"/>
  <c r="BX84" i="1"/>
  <c r="BX77" i="1"/>
  <c r="BX98" i="1"/>
  <c r="BX91" i="1"/>
  <c r="BX85" i="1"/>
  <c r="BX82" i="1"/>
  <c r="BX80" i="1"/>
  <c r="BX88" i="1"/>
  <c r="BX78" i="1"/>
  <c r="BX63" i="1"/>
  <c r="BX75" i="1"/>
  <c r="BX71" i="1"/>
  <c r="BX70" i="1"/>
  <c r="BX61" i="1"/>
  <c r="BX68" i="1"/>
  <c r="BX83" i="1"/>
  <c r="BX72" i="1"/>
  <c r="BX66" i="1"/>
  <c r="BX73" i="1"/>
  <c r="BX69" i="1"/>
  <c r="BX76" i="1"/>
  <c r="BX62" i="1"/>
  <c r="BX60" i="1"/>
  <c r="BX52" i="1"/>
  <c r="BX59" i="1"/>
  <c r="BX50" i="1"/>
  <c r="BX57" i="1"/>
  <c r="BX64" i="1"/>
  <c r="BX55" i="1"/>
  <c r="BX53" i="1"/>
  <c r="BX65" i="1"/>
  <c r="BX58" i="1"/>
  <c r="BX56" i="1"/>
  <c r="BX44" i="1"/>
  <c r="BX35" i="1"/>
  <c r="BX42" i="1"/>
  <c r="BX48" i="1"/>
  <c r="BX33" i="1"/>
  <c r="BX49" i="1"/>
  <c r="BX40" i="1"/>
  <c r="BX38" i="1"/>
  <c r="BX54" i="1"/>
  <c r="BX47" i="1"/>
  <c r="BX45" i="1"/>
  <c r="BX43" i="1"/>
  <c r="BX51" i="1"/>
  <c r="BX41" i="1"/>
  <c r="BX67" i="1"/>
  <c r="BX46" i="1"/>
  <c r="BX24" i="1"/>
  <c r="BX34" i="1"/>
  <c r="BX32" i="1"/>
  <c r="BX31" i="1"/>
  <c r="BX15" i="1"/>
  <c r="BX39" i="1"/>
  <c r="BX22" i="1"/>
  <c r="BX29" i="1"/>
  <c r="BX20" i="1"/>
  <c r="BX27" i="1"/>
  <c r="BX25" i="1"/>
  <c r="BX23" i="1"/>
  <c r="BX37" i="1"/>
  <c r="BX36" i="1"/>
  <c r="BX30" i="1"/>
  <c r="BX21" i="1"/>
  <c r="BX28" i="1"/>
  <c r="BX26" i="1"/>
  <c r="BX13" i="1"/>
  <c r="BX18" i="1"/>
  <c r="BX19" i="1"/>
  <c r="BX11" i="1"/>
  <c r="BX9" i="1"/>
  <c r="BX17" i="1"/>
  <c r="BX16" i="1"/>
  <c r="BX12" i="1"/>
  <c r="BX14" i="1"/>
  <c r="BX10" i="1"/>
  <c r="CA7" i="1"/>
  <c r="BZ7" i="1"/>
  <c r="BZ87" i="1" l="1"/>
  <c r="BZ94" i="1"/>
  <c r="BZ85" i="1"/>
  <c r="BZ92" i="1"/>
  <c r="BZ99" i="1"/>
  <c r="BZ90" i="1"/>
  <c r="BZ97" i="1"/>
  <c r="BZ95" i="1"/>
  <c r="BZ93" i="1"/>
  <c r="BZ100" i="1"/>
  <c r="BZ98" i="1"/>
  <c r="BZ72" i="1"/>
  <c r="BZ86" i="1"/>
  <c r="BZ79" i="1"/>
  <c r="BZ84" i="1"/>
  <c r="BZ77" i="1"/>
  <c r="BZ91" i="1"/>
  <c r="BZ82" i="1"/>
  <c r="BZ89" i="1"/>
  <c r="BZ80" i="1"/>
  <c r="BZ88" i="1"/>
  <c r="BZ78" i="1"/>
  <c r="BZ96" i="1"/>
  <c r="BZ75" i="1"/>
  <c r="BZ71" i="1"/>
  <c r="BZ70" i="1"/>
  <c r="BZ61" i="1"/>
  <c r="BZ68" i="1"/>
  <c r="BZ83" i="1"/>
  <c r="BZ66" i="1"/>
  <c r="BZ73" i="1"/>
  <c r="BZ69" i="1"/>
  <c r="BZ76" i="1"/>
  <c r="BZ81" i="1"/>
  <c r="BZ74" i="1"/>
  <c r="BZ59" i="1"/>
  <c r="BZ57" i="1"/>
  <c r="BZ64" i="1"/>
  <c r="BZ48" i="1"/>
  <c r="BZ55" i="1"/>
  <c r="BZ53" i="1"/>
  <c r="BZ65" i="1"/>
  <c r="BZ58" i="1"/>
  <c r="BZ63" i="1"/>
  <c r="BZ56" i="1"/>
  <c r="BZ67" i="1"/>
  <c r="BZ54" i="1"/>
  <c r="BZ42" i="1"/>
  <c r="BZ33" i="1"/>
  <c r="BZ49" i="1"/>
  <c r="BZ40" i="1"/>
  <c r="BZ31" i="1"/>
  <c r="BZ62" i="1"/>
  <c r="BZ38" i="1"/>
  <c r="BZ47" i="1"/>
  <c r="BZ45" i="1"/>
  <c r="BZ60" i="1"/>
  <c r="BZ43" i="1"/>
  <c r="BZ51" i="1"/>
  <c r="BZ41" i="1"/>
  <c r="BZ52" i="1"/>
  <c r="BZ46" i="1"/>
  <c r="BZ50" i="1"/>
  <c r="BZ44" i="1"/>
  <c r="BZ39" i="1"/>
  <c r="BZ22" i="1"/>
  <c r="AD15" i="7" s="1"/>
  <c r="BZ29" i="1"/>
  <c r="BZ20" i="1"/>
  <c r="AD13" i="7" s="1"/>
  <c r="BZ27" i="1"/>
  <c r="AD20" i="7" s="1"/>
  <c r="BZ18" i="1"/>
  <c r="AD11" i="7" s="1"/>
  <c r="BZ25" i="1"/>
  <c r="AD18" i="7" s="1"/>
  <c r="BZ23" i="1"/>
  <c r="AD16" i="7" s="1"/>
  <c r="BZ37" i="1"/>
  <c r="BZ36" i="1"/>
  <c r="BZ30" i="1"/>
  <c r="BZ21" i="1"/>
  <c r="AD14" i="7" s="1"/>
  <c r="BZ28" i="1"/>
  <c r="BZ19" i="1"/>
  <c r="AD12" i="7" s="1"/>
  <c r="BZ26" i="1"/>
  <c r="AD19" i="7" s="1"/>
  <c r="BZ35" i="1"/>
  <c r="BZ24" i="1"/>
  <c r="AD17" i="7" s="1"/>
  <c r="BZ11" i="1"/>
  <c r="AD4" i="7" s="1"/>
  <c r="BZ9" i="1"/>
  <c r="AD2" i="7" s="1"/>
  <c r="BZ32" i="1"/>
  <c r="BZ17" i="1"/>
  <c r="AD10" i="7" s="1"/>
  <c r="BZ16" i="1"/>
  <c r="AD9" i="7" s="1"/>
  <c r="BZ12" i="1"/>
  <c r="AD5" i="7" s="1"/>
  <c r="BZ34" i="1"/>
  <c r="BZ14" i="1"/>
  <c r="AD7" i="7" s="1"/>
  <c r="BZ15" i="1"/>
  <c r="AD8" i="7" s="1"/>
  <c r="BZ10" i="1"/>
  <c r="AD3" i="7" s="1"/>
  <c r="BZ13" i="1"/>
  <c r="AD6" i="7" s="1"/>
  <c r="CA94" i="1"/>
  <c r="CA92" i="1"/>
  <c r="CA99" i="1"/>
  <c r="CA90" i="1"/>
  <c r="CA97" i="1"/>
  <c r="CA88" i="1"/>
  <c r="CA95" i="1"/>
  <c r="CA93" i="1"/>
  <c r="CA100" i="1"/>
  <c r="CA91" i="1"/>
  <c r="CA98" i="1"/>
  <c r="CA86" i="1"/>
  <c r="CA79" i="1"/>
  <c r="CA84" i="1"/>
  <c r="CA77" i="1"/>
  <c r="CA75" i="1"/>
  <c r="CA87" i="1"/>
  <c r="CA82" i="1"/>
  <c r="CA85" i="1"/>
  <c r="CA89" i="1"/>
  <c r="CA80" i="1"/>
  <c r="CA96" i="1"/>
  <c r="CA83" i="1"/>
  <c r="CA68" i="1"/>
  <c r="CA66" i="1"/>
  <c r="CA72" i="1"/>
  <c r="CA64" i="1"/>
  <c r="CA73" i="1"/>
  <c r="CA69" i="1"/>
  <c r="CA76" i="1"/>
  <c r="CA81" i="1"/>
  <c r="CA74" i="1"/>
  <c r="CA50" i="1"/>
  <c r="CA57" i="1"/>
  <c r="CA55" i="1"/>
  <c r="CA70" i="1"/>
  <c r="CA53" i="1"/>
  <c r="CA65" i="1"/>
  <c r="CA58" i="1"/>
  <c r="CA63" i="1"/>
  <c r="CA61" i="1"/>
  <c r="CA71" i="1"/>
  <c r="CA56" i="1"/>
  <c r="CA67" i="1"/>
  <c r="CA54" i="1"/>
  <c r="CA59" i="1"/>
  <c r="CA49" i="1"/>
  <c r="CA48" i="1"/>
  <c r="CA40" i="1"/>
  <c r="CA62" i="1"/>
  <c r="CA38" i="1"/>
  <c r="CA47" i="1"/>
  <c r="CA45" i="1"/>
  <c r="CA60" i="1"/>
  <c r="CA43" i="1"/>
  <c r="CA51" i="1"/>
  <c r="CA41" i="1"/>
  <c r="CA39" i="1"/>
  <c r="CA52" i="1"/>
  <c r="CA46" i="1"/>
  <c r="CA44" i="1"/>
  <c r="CA78" i="1"/>
  <c r="CA29" i="1"/>
  <c r="CA20" i="1"/>
  <c r="AE13" i="7" s="1"/>
  <c r="CA27" i="1"/>
  <c r="AE20" i="7" s="1"/>
  <c r="CA18" i="1"/>
  <c r="AE11" i="7" s="1"/>
  <c r="CA42" i="1"/>
  <c r="CA25" i="1"/>
  <c r="AE18" i="7" s="1"/>
  <c r="CA23" i="1"/>
  <c r="AE16" i="7" s="1"/>
  <c r="CA37" i="1"/>
  <c r="CA36" i="1"/>
  <c r="CA30" i="1"/>
  <c r="CA21" i="1"/>
  <c r="AE14" i="7" s="1"/>
  <c r="CA28" i="1"/>
  <c r="CA26" i="1"/>
  <c r="AE19" i="7" s="1"/>
  <c r="CA35" i="1"/>
  <c r="CA24" i="1"/>
  <c r="AE17" i="7" s="1"/>
  <c r="CA34" i="1"/>
  <c r="CA32" i="1"/>
  <c r="CA19" i="1"/>
  <c r="AE12" i="7" s="1"/>
  <c r="CA9" i="1"/>
  <c r="AE2" i="7" s="1"/>
  <c r="CA17" i="1"/>
  <c r="AE10" i="7" s="1"/>
  <c r="CA22" i="1"/>
  <c r="AE15" i="7" s="1"/>
  <c r="CA16" i="1"/>
  <c r="AE9" i="7" s="1"/>
  <c r="CA12" i="1"/>
  <c r="AE5" i="7" s="1"/>
  <c r="CA14" i="1"/>
  <c r="AE7" i="7" s="1"/>
  <c r="CA15" i="1"/>
  <c r="AE8" i="7" s="1"/>
  <c r="CA10" i="1"/>
  <c r="AE3" i="7" s="1"/>
  <c r="CA31" i="1"/>
  <c r="CA13" i="1"/>
  <c r="AE6" i="7" s="1"/>
  <c r="CA33" i="1"/>
  <c r="CA11" i="1"/>
  <c r="AE4" i="7" s="1"/>
  <c r="CC7" i="1"/>
  <c r="CB7" i="1"/>
  <c r="CB85" i="1" l="1"/>
  <c r="CB92" i="1"/>
  <c r="CB99" i="1"/>
  <c r="CB83" i="1"/>
  <c r="CB90" i="1"/>
  <c r="CB97" i="1"/>
  <c r="CB88" i="1"/>
  <c r="CB95" i="1"/>
  <c r="CB93" i="1"/>
  <c r="CB100" i="1"/>
  <c r="CB91" i="1"/>
  <c r="CB98" i="1"/>
  <c r="CB96" i="1"/>
  <c r="CB84" i="1"/>
  <c r="CB94" i="1"/>
  <c r="CB77" i="1"/>
  <c r="CB87" i="1"/>
  <c r="CB82" i="1"/>
  <c r="CB89" i="1"/>
  <c r="CB80" i="1"/>
  <c r="CB81" i="1"/>
  <c r="CB68" i="1"/>
  <c r="CB66" i="1"/>
  <c r="CB72" i="1"/>
  <c r="CB64" i="1"/>
  <c r="CB73" i="1"/>
  <c r="CB79" i="1"/>
  <c r="CB69" i="1"/>
  <c r="CB86" i="1"/>
  <c r="CB76" i="1"/>
  <c r="CB67" i="1"/>
  <c r="CB74" i="1"/>
  <c r="CB78" i="1"/>
  <c r="CB57" i="1"/>
  <c r="CB55" i="1"/>
  <c r="CB70" i="1"/>
  <c r="CB53" i="1"/>
  <c r="CB75" i="1"/>
  <c r="CB65" i="1"/>
  <c r="CB58" i="1"/>
  <c r="CB63" i="1"/>
  <c r="CB61" i="1"/>
  <c r="CB71" i="1"/>
  <c r="CB56" i="1"/>
  <c r="CB54" i="1"/>
  <c r="CB62" i="1"/>
  <c r="CB60" i="1"/>
  <c r="CB49" i="1"/>
  <c r="CB48" i="1"/>
  <c r="CB40" i="1"/>
  <c r="CB31" i="1"/>
  <c r="CB38" i="1"/>
  <c r="CB47" i="1"/>
  <c r="CB45" i="1"/>
  <c r="CB36" i="1"/>
  <c r="CB43" i="1"/>
  <c r="CB51" i="1"/>
  <c r="CB41" i="1"/>
  <c r="CB39" i="1"/>
  <c r="CB52" i="1"/>
  <c r="CB46" i="1"/>
  <c r="CB50" i="1"/>
  <c r="CB44" i="1"/>
  <c r="CB42" i="1"/>
  <c r="CB20" i="1"/>
  <c r="AF13" i="7" s="1"/>
  <c r="CB27" i="1"/>
  <c r="AF20" i="7" s="1"/>
  <c r="CB18" i="1"/>
  <c r="AF11" i="7" s="1"/>
  <c r="CB25" i="1"/>
  <c r="AF18" i="7" s="1"/>
  <c r="CB16" i="1"/>
  <c r="AF9" i="7" s="1"/>
  <c r="CB23" i="1"/>
  <c r="AF16" i="7" s="1"/>
  <c r="CB59" i="1"/>
  <c r="CB37" i="1"/>
  <c r="CB30" i="1"/>
  <c r="CB21" i="1"/>
  <c r="AF14" i="7" s="1"/>
  <c r="CB28" i="1"/>
  <c r="CB26" i="1"/>
  <c r="AF19" i="7" s="1"/>
  <c r="CB35" i="1"/>
  <c r="CB24" i="1"/>
  <c r="AF17" i="7" s="1"/>
  <c r="CB34" i="1"/>
  <c r="CB32" i="1"/>
  <c r="CB33" i="1"/>
  <c r="CB22" i="1"/>
  <c r="AF15" i="7" s="1"/>
  <c r="CB9" i="1"/>
  <c r="AF2" i="7" s="1"/>
  <c r="CB17" i="1"/>
  <c r="AF10" i="7" s="1"/>
  <c r="CB12" i="1"/>
  <c r="AF5" i="7" s="1"/>
  <c r="CB14" i="1"/>
  <c r="AF7" i="7" s="1"/>
  <c r="CB29" i="1"/>
  <c r="CB15" i="1"/>
  <c r="AF8" i="7" s="1"/>
  <c r="CB10" i="1"/>
  <c r="AF3" i="7" s="1"/>
  <c r="CB13" i="1"/>
  <c r="AF6" i="7" s="1"/>
  <c r="CB11" i="1"/>
  <c r="AF4" i="7" s="1"/>
  <c r="CB19" i="1"/>
  <c r="AF12" i="7" s="1"/>
  <c r="CC92" i="1"/>
  <c r="CC99" i="1"/>
  <c r="CC90" i="1"/>
  <c r="CC97" i="1"/>
  <c r="CC88" i="1"/>
  <c r="CC95" i="1"/>
  <c r="CC86" i="1"/>
  <c r="CC93" i="1"/>
  <c r="CC100" i="1"/>
  <c r="CC91" i="1"/>
  <c r="CC98" i="1"/>
  <c r="CC89" i="1"/>
  <c r="CC96" i="1"/>
  <c r="CC94" i="1"/>
  <c r="CC77" i="1"/>
  <c r="CC87" i="1"/>
  <c r="CC82" i="1"/>
  <c r="CC73" i="1"/>
  <c r="CC85" i="1"/>
  <c r="CC80" i="1"/>
  <c r="CC83" i="1"/>
  <c r="CC66" i="1"/>
  <c r="CC72" i="1"/>
  <c r="CC64" i="1"/>
  <c r="CC79" i="1"/>
  <c r="CC69" i="1"/>
  <c r="CC76" i="1"/>
  <c r="CC67" i="1"/>
  <c r="CC74" i="1"/>
  <c r="CC84" i="1"/>
  <c r="CC81" i="1"/>
  <c r="CC78" i="1"/>
  <c r="CC71" i="1"/>
  <c r="CC70" i="1"/>
  <c r="CC48" i="1"/>
  <c r="CC55" i="1"/>
  <c r="CC53" i="1"/>
  <c r="CC75" i="1"/>
  <c r="CC65" i="1"/>
  <c r="CC51" i="1"/>
  <c r="CC58" i="1"/>
  <c r="CC63" i="1"/>
  <c r="CC61" i="1"/>
  <c r="CC56" i="1"/>
  <c r="CC68" i="1"/>
  <c r="CC54" i="1"/>
  <c r="CC62" i="1"/>
  <c r="CC60" i="1"/>
  <c r="CC59" i="1"/>
  <c r="CC38" i="1"/>
  <c r="CC47" i="1"/>
  <c r="CC45" i="1"/>
  <c r="CC36" i="1"/>
  <c r="CC43" i="1"/>
  <c r="CC57" i="1"/>
  <c r="CC41" i="1"/>
  <c r="CC52" i="1"/>
  <c r="CC46" i="1"/>
  <c r="CC50" i="1"/>
  <c r="CC44" i="1"/>
  <c r="CC42" i="1"/>
  <c r="CC27" i="1"/>
  <c r="AG20" i="7" s="1"/>
  <c r="CC40" i="1"/>
  <c r="CC18" i="1"/>
  <c r="AG11" i="7" s="1"/>
  <c r="CC25" i="1"/>
  <c r="AG18" i="7" s="1"/>
  <c r="CC16" i="1"/>
  <c r="AG9" i="7" s="1"/>
  <c r="CC23" i="1"/>
  <c r="AG16" i="7" s="1"/>
  <c r="CC37" i="1"/>
  <c r="CC30" i="1"/>
  <c r="CC21" i="1"/>
  <c r="AG14" i="7" s="1"/>
  <c r="CC28" i="1"/>
  <c r="CC49" i="1"/>
  <c r="CC26" i="1"/>
  <c r="AG19" i="7" s="1"/>
  <c r="CC35" i="1"/>
  <c r="CC24" i="1"/>
  <c r="AG17" i="7" s="1"/>
  <c r="CC34" i="1"/>
  <c r="CC32" i="1"/>
  <c r="CC33" i="1"/>
  <c r="CC22" i="1"/>
  <c r="AG15" i="7" s="1"/>
  <c r="CC31" i="1"/>
  <c r="CC29" i="1"/>
  <c r="CC17" i="1"/>
  <c r="AG10" i="7" s="1"/>
  <c r="CC12" i="1"/>
  <c r="AG5" i="7" s="1"/>
  <c r="CC20" i="1"/>
  <c r="AG13" i="7" s="1"/>
  <c r="CC14" i="1"/>
  <c r="AG7" i="7" s="1"/>
  <c r="CC15" i="1"/>
  <c r="AG8" i="7" s="1"/>
  <c r="CC10" i="1"/>
  <c r="AG3" i="7" s="1"/>
  <c r="CC13" i="1"/>
  <c r="AG6" i="7" s="1"/>
  <c r="CC11" i="1"/>
  <c r="AG4" i="7" s="1"/>
  <c r="CC19" i="1"/>
  <c r="AG12" i="7" s="1"/>
  <c r="CC39" i="1"/>
  <c r="CC9" i="1"/>
  <c r="AG2" i="7" s="1"/>
  <c r="CD7" i="1"/>
  <c r="CE7" i="1"/>
  <c r="CE90" i="1" l="1"/>
  <c r="CE97" i="1"/>
  <c r="CE88" i="1"/>
  <c r="CE95" i="1"/>
  <c r="CE93" i="1"/>
  <c r="CE100" i="1"/>
  <c r="CE91" i="1"/>
  <c r="CE98" i="1"/>
  <c r="CE96" i="1"/>
  <c r="CE94" i="1"/>
  <c r="CE75" i="1"/>
  <c r="CE87" i="1"/>
  <c r="CE82" i="1"/>
  <c r="CE85" i="1"/>
  <c r="CE80" i="1"/>
  <c r="CE89" i="1"/>
  <c r="CE71" i="1"/>
  <c r="CE78" i="1"/>
  <c r="CE92" i="1"/>
  <c r="CE81" i="1"/>
  <c r="CE99" i="1"/>
  <c r="CE83" i="1"/>
  <c r="CE84" i="1"/>
  <c r="CE72" i="1"/>
  <c r="CE64" i="1"/>
  <c r="CE73" i="1"/>
  <c r="CE62" i="1"/>
  <c r="CE69" i="1"/>
  <c r="CE79" i="1"/>
  <c r="CE76" i="1"/>
  <c r="CE67" i="1"/>
  <c r="CE86" i="1"/>
  <c r="CE74" i="1"/>
  <c r="CE77" i="1"/>
  <c r="CE70" i="1"/>
  <c r="CE68" i="1"/>
  <c r="CE53" i="1"/>
  <c r="CE65" i="1"/>
  <c r="CE51" i="1"/>
  <c r="CE58" i="1"/>
  <c r="CE63" i="1"/>
  <c r="CE61" i="1"/>
  <c r="CE56" i="1"/>
  <c r="CE54" i="1"/>
  <c r="CE60" i="1"/>
  <c r="CE59" i="1"/>
  <c r="CE57" i="1"/>
  <c r="CE47" i="1"/>
  <c r="CE45" i="1"/>
  <c r="CE36" i="1"/>
  <c r="CE43" i="1"/>
  <c r="CE66" i="1"/>
  <c r="CE34" i="1"/>
  <c r="CE41" i="1"/>
  <c r="CE39" i="1"/>
  <c r="CE52" i="1"/>
  <c r="CE46" i="1"/>
  <c r="CE50" i="1"/>
  <c r="CE44" i="1"/>
  <c r="CE42" i="1"/>
  <c r="CE55" i="1"/>
  <c r="CE49" i="1"/>
  <c r="CE40" i="1"/>
  <c r="CE48" i="1"/>
  <c r="CE25" i="1"/>
  <c r="AI18" i="7" s="1"/>
  <c r="CE16" i="1"/>
  <c r="AI9" i="7" s="1"/>
  <c r="CE23" i="1"/>
  <c r="AI16" i="7" s="1"/>
  <c r="CE37" i="1"/>
  <c r="CE30" i="1"/>
  <c r="CE21" i="1"/>
  <c r="AI14" i="7" s="1"/>
  <c r="CE28" i="1"/>
  <c r="CE38" i="1"/>
  <c r="CE26" i="1"/>
  <c r="AI19" i="7" s="1"/>
  <c r="CE35" i="1"/>
  <c r="CE24" i="1"/>
  <c r="AI17" i="7" s="1"/>
  <c r="CE32" i="1"/>
  <c r="CE33" i="1"/>
  <c r="CE22" i="1"/>
  <c r="AI15" i="7" s="1"/>
  <c r="CE31" i="1"/>
  <c r="CE29" i="1"/>
  <c r="CE20" i="1"/>
  <c r="AI13" i="7" s="1"/>
  <c r="CE27" i="1"/>
  <c r="AI20" i="7" s="1"/>
  <c r="CE12" i="1"/>
  <c r="AI5" i="7" s="1"/>
  <c r="CE14" i="1"/>
  <c r="AI7" i="7" s="1"/>
  <c r="CE15" i="1"/>
  <c r="AI8" i="7" s="1"/>
  <c r="CE10" i="1"/>
  <c r="AI3" i="7" s="1"/>
  <c r="CE13" i="1"/>
  <c r="AI6" i="7" s="1"/>
  <c r="CE11" i="1"/>
  <c r="AI4" i="7" s="1"/>
  <c r="CE19" i="1"/>
  <c r="AI12" i="7" s="1"/>
  <c r="CE9" i="1"/>
  <c r="AI2" i="7" s="1"/>
  <c r="CE18" i="1"/>
  <c r="AI11" i="7" s="1"/>
  <c r="CE17" i="1"/>
  <c r="AI10" i="7" s="1"/>
  <c r="CD99" i="1"/>
  <c r="CD83" i="1"/>
  <c r="CD90" i="1"/>
  <c r="CD97" i="1"/>
  <c r="CD88" i="1"/>
  <c r="CD95" i="1"/>
  <c r="CD86" i="1"/>
  <c r="CD93" i="1"/>
  <c r="CD100" i="1"/>
  <c r="CD91" i="1"/>
  <c r="CD98" i="1"/>
  <c r="CD96" i="1"/>
  <c r="CD94" i="1"/>
  <c r="CD75" i="1"/>
  <c r="CD87" i="1"/>
  <c r="CD82" i="1"/>
  <c r="CD85" i="1"/>
  <c r="CD80" i="1"/>
  <c r="CD89" i="1"/>
  <c r="CD92" i="1"/>
  <c r="CD81" i="1"/>
  <c r="CD79" i="1"/>
  <c r="CD66" i="1"/>
  <c r="CD72" i="1"/>
  <c r="CD64" i="1"/>
  <c r="CD73" i="1"/>
  <c r="CD62" i="1"/>
  <c r="CD69" i="1"/>
  <c r="CD76" i="1"/>
  <c r="CD67" i="1"/>
  <c r="CD74" i="1"/>
  <c r="CD84" i="1"/>
  <c r="CD78" i="1"/>
  <c r="CD77" i="1"/>
  <c r="CD71" i="1"/>
  <c r="CD70" i="1"/>
  <c r="CD55" i="1"/>
  <c r="CD53" i="1"/>
  <c r="CD65" i="1"/>
  <c r="CD51" i="1"/>
  <c r="CD58" i="1"/>
  <c r="CD63" i="1"/>
  <c r="CD61" i="1"/>
  <c r="CD56" i="1"/>
  <c r="CD68" i="1"/>
  <c r="CD54" i="1"/>
  <c r="CD60" i="1"/>
  <c r="CD59" i="1"/>
  <c r="CD38" i="1"/>
  <c r="CD47" i="1"/>
  <c r="CD45" i="1"/>
  <c r="CD36" i="1"/>
  <c r="CD43" i="1"/>
  <c r="CD57" i="1"/>
  <c r="CD41" i="1"/>
  <c r="CD39" i="1"/>
  <c r="CD52" i="1"/>
  <c r="CD46" i="1"/>
  <c r="CD50" i="1"/>
  <c r="CD44" i="1"/>
  <c r="CD42" i="1"/>
  <c r="CD49" i="1"/>
  <c r="CD40" i="1"/>
  <c r="CD18" i="1"/>
  <c r="AH11" i="7" s="1"/>
  <c r="CD25" i="1"/>
  <c r="AH18" i="7" s="1"/>
  <c r="CD23" i="1"/>
  <c r="AH16" i="7" s="1"/>
  <c r="CD37" i="1"/>
  <c r="CD30" i="1"/>
  <c r="CD21" i="1"/>
  <c r="AH14" i="7" s="1"/>
  <c r="CD28" i="1"/>
  <c r="CD19" i="1"/>
  <c r="AH12" i="7" s="1"/>
  <c r="CD26" i="1"/>
  <c r="AH19" i="7" s="1"/>
  <c r="CD35" i="1"/>
  <c r="CD24" i="1"/>
  <c r="AH17" i="7" s="1"/>
  <c r="CD34" i="1"/>
  <c r="CD32" i="1"/>
  <c r="CD33" i="1"/>
  <c r="CD22" i="1"/>
  <c r="AH15" i="7" s="1"/>
  <c r="CD31" i="1"/>
  <c r="CD29" i="1"/>
  <c r="CD48" i="1"/>
  <c r="CD20" i="1"/>
  <c r="AH13" i="7" s="1"/>
  <c r="CD17" i="1"/>
  <c r="AH10" i="7" s="1"/>
  <c r="CD12" i="1"/>
  <c r="AH5" i="7" s="1"/>
  <c r="CD27" i="1"/>
  <c r="AH20" i="7" s="1"/>
  <c r="CD14" i="1"/>
  <c r="AH7" i="7" s="1"/>
  <c r="CD16" i="1"/>
  <c r="AH9" i="7" s="1"/>
  <c r="CD15" i="1"/>
  <c r="AH8" i="7" s="1"/>
  <c r="CD10" i="1"/>
  <c r="AH3" i="7" s="1"/>
  <c r="CD13" i="1"/>
  <c r="AH6" i="7" s="1"/>
  <c r="CD11" i="1"/>
  <c r="AH4" i="7" s="1"/>
  <c r="CD9" i="1"/>
  <c r="AH2" i="7" s="1"/>
  <c r="CF7" i="1"/>
  <c r="CG7" i="1"/>
  <c r="CG88" i="1" l="1"/>
  <c r="CG95" i="1"/>
  <c r="CG86" i="1"/>
  <c r="CG93" i="1"/>
  <c r="CG100" i="1"/>
  <c r="CG91" i="1"/>
  <c r="CG98" i="1"/>
  <c r="CG96" i="1"/>
  <c r="CG94" i="1"/>
  <c r="CG92" i="1"/>
  <c r="CG99" i="1"/>
  <c r="CG97" i="1"/>
  <c r="CG73" i="1"/>
  <c r="CG85" i="1"/>
  <c r="CG80" i="1"/>
  <c r="CG89" i="1"/>
  <c r="CG78" i="1"/>
  <c r="CG76" i="1"/>
  <c r="CG81" i="1"/>
  <c r="CG83" i="1"/>
  <c r="CG90" i="1"/>
  <c r="CG79" i="1"/>
  <c r="CG84" i="1"/>
  <c r="CG87" i="1"/>
  <c r="CG62" i="1"/>
  <c r="CG69" i="1"/>
  <c r="CG60" i="1"/>
  <c r="CG67" i="1"/>
  <c r="CG74" i="1"/>
  <c r="CG77" i="1"/>
  <c r="CG70" i="1"/>
  <c r="CG71" i="1"/>
  <c r="CG68" i="1"/>
  <c r="CG75" i="1"/>
  <c r="CG72" i="1"/>
  <c r="CG65" i="1"/>
  <c r="CG64" i="1"/>
  <c r="CG58" i="1"/>
  <c r="CG63" i="1"/>
  <c r="CG61" i="1"/>
  <c r="CG49" i="1"/>
  <c r="CG56" i="1"/>
  <c r="CG54" i="1"/>
  <c r="CG52" i="1"/>
  <c r="CG59" i="1"/>
  <c r="CG82" i="1"/>
  <c r="CG57" i="1"/>
  <c r="CG66" i="1"/>
  <c r="CG55" i="1"/>
  <c r="CG43" i="1"/>
  <c r="CG34" i="1"/>
  <c r="CG41" i="1"/>
  <c r="CG32" i="1"/>
  <c r="CG39" i="1"/>
  <c r="CG51" i="1"/>
  <c r="CG46" i="1"/>
  <c r="CG53" i="1"/>
  <c r="CG50" i="1"/>
  <c r="CG44" i="1"/>
  <c r="CG42" i="1"/>
  <c r="CG40" i="1"/>
  <c r="CG48" i="1"/>
  <c r="CG47" i="1"/>
  <c r="CG45" i="1"/>
  <c r="CG23" i="1"/>
  <c r="AK16" i="7" s="1"/>
  <c r="CG37" i="1"/>
  <c r="CG30" i="1"/>
  <c r="CG14" i="1"/>
  <c r="AK7" i="7" s="1"/>
  <c r="CG21" i="1"/>
  <c r="AK14" i="7" s="1"/>
  <c r="CG28" i="1"/>
  <c r="CG38" i="1"/>
  <c r="CG19" i="1"/>
  <c r="AK12" i="7" s="1"/>
  <c r="CG26" i="1"/>
  <c r="AK19" i="7" s="1"/>
  <c r="CG36" i="1"/>
  <c r="CG35" i="1"/>
  <c r="CG24" i="1"/>
  <c r="AK17" i="7" s="1"/>
  <c r="CG33" i="1"/>
  <c r="CG22" i="1"/>
  <c r="AK15" i="7" s="1"/>
  <c r="CG31" i="1"/>
  <c r="CG29" i="1"/>
  <c r="CG20" i="1"/>
  <c r="AK13" i="7" s="1"/>
  <c r="CG27" i="1"/>
  <c r="AK20" i="7" s="1"/>
  <c r="CG25" i="1"/>
  <c r="AK18" i="7" s="1"/>
  <c r="CG12" i="1"/>
  <c r="AK5" i="7" s="1"/>
  <c r="CG15" i="1"/>
  <c r="AK8" i="7" s="1"/>
  <c r="CG10" i="1"/>
  <c r="AK3" i="7" s="1"/>
  <c r="CG16" i="1"/>
  <c r="AK9" i="7" s="1"/>
  <c r="CG13" i="1"/>
  <c r="AK6" i="7" s="1"/>
  <c r="CG11" i="1"/>
  <c r="AK4" i="7" s="1"/>
  <c r="CG9" i="1"/>
  <c r="AK2" i="7" s="1"/>
  <c r="CG18" i="1"/>
  <c r="AK11" i="7" s="1"/>
  <c r="CG17" i="1"/>
  <c r="AK10" i="7" s="1"/>
  <c r="CF97" i="1"/>
  <c r="CF88" i="1"/>
  <c r="CF95" i="1"/>
  <c r="CF86" i="1"/>
  <c r="CF93" i="1"/>
  <c r="CF100" i="1"/>
  <c r="CF84" i="1"/>
  <c r="CF91" i="1"/>
  <c r="CF98" i="1"/>
  <c r="CF96" i="1"/>
  <c r="CF94" i="1"/>
  <c r="CF92" i="1"/>
  <c r="CF87" i="1"/>
  <c r="CF82" i="1"/>
  <c r="CF73" i="1"/>
  <c r="CF85" i="1"/>
  <c r="CF80" i="1"/>
  <c r="CF89" i="1"/>
  <c r="CF78" i="1"/>
  <c r="CF81" i="1"/>
  <c r="CF99" i="1"/>
  <c r="CF83" i="1"/>
  <c r="CF90" i="1"/>
  <c r="CF72" i="1"/>
  <c r="CF64" i="1"/>
  <c r="CF62" i="1"/>
  <c r="CF69" i="1"/>
  <c r="CF79" i="1"/>
  <c r="CF60" i="1"/>
  <c r="CF76" i="1"/>
  <c r="CF67" i="1"/>
  <c r="CF74" i="1"/>
  <c r="CF77" i="1"/>
  <c r="CF70" i="1"/>
  <c r="CF71" i="1"/>
  <c r="CF68" i="1"/>
  <c r="CF75" i="1"/>
  <c r="CF53" i="1"/>
  <c r="CF65" i="1"/>
  <c r="CF51" i="1"/>
  <c r="CF58" i="1"/>
  <c r="CF63" i="1"/>
  <c r="CF61" i="1"/>
  <c r="CF49" i="1"/>
  <c r="CF56" i="1"/>
  <c r="CF54" i="1"/>
  <c r="CF52" i="1"/>
  <c r="CF59" i="1"/>
  <c r="CF57" i="1"/>
  <c r="CF66" i="1"/>
  <c r="CF36" i="1"/>
  <c r="CF43" i="1"/>
  <c r="CF34" i="1"/>
  <c r="CF41" i="1"/>
  <c r="CF39" i="1"/>
  <c r="CF46" i="1"/>
  <c r="CF50" i="1"/>
  <c r="CF44" i="1"/>
  <c r="CF42" i="1"/>
  <c r="CF55" i="1"/>
  <c r="CF40" i="1"/>
  <c r="CF48" i="1"/>
  <c r="CF16" i="1"/>
  <c r="AJ9" i="7" s="1"/>
  <c r="CF45" i="1"/>
  <c r="CF23" i="1"/>
  <c r="AJ16" i="7" s="1"/>
  <c r="CF37" i="1"/>
  <c r="CF30" i="1"/>
  <c r="CF21" i="1"/>
  <c r="AJ14" i="7" s="1"/>
  <c r="CF47" i="1"/>
  <c r="CF28" i="1"/>
  <c r="CF38" i="1"/>
  <c r="CF19" i="1"/>
  <c r="AJ12" i="7" s="1"/>
  <c r="CF26" i="1"/>
  <c r="AJ19" i="7" s="1"/>
  <c r="CF35" i="1"/>
  <c r="CF24" i="1"/>
  <c r="AJ17" i="7" s="1"/>
  <c r="CF32" i="1"/>
  <c r="CF33" i="1"/>
  <c r="CF22" i="1"/>
  <c r="AJ15" i="7" s="1"/>
  <c r="CF31" i="1"/>
  <c r="CF29" i="1"/>
  <c r="CF20" i="1"/>
  <c r="AJ13" i="7" s="1"/>
  <c r="CF27" i="1"/>
  <c r="AJ20" i="7" s="1"/>
  <c r="CF25" i="1"/>
  <c r="AJ18" i="7" s="1"/>
  <c r="CF12" i="1"/>
  <c r="AJ5" i="7" s="1"/>
  <c r="CF14" i="1"/>
  <c r="AJ7" i="7" s="1"/>
  <c r="CF15" i="1"/>
  <c r="AJ8" i="7" s="1"/>
  <c r="CF10" i="1"/>
  <c r="AJ3" i="7" s="1"/>
  <c r="CF13" i="1"/>
  <c r="AJ6" i="7" s="1"/>
  <c r="CF11" i="1"/>
  <c r="AJ4" i="7" s="1"/>
  <c r="CF9" i="1"/>
  <c r="AJ2" i="7" s="1"/>
  <c r="CF18" i="1"/>
  <c r="AJ11" i="7" s="1"/>
  <c r="CF17" i="1"/>
  <c r="AJ10" i="7" s="1"/>
  <c r="CH7" i="1"/>
  <c r="CI7" i="1"/>
  <c r="CI86" i="1" l="1"/>
  <c r="CI93" i="1"/>
  <c r="CI100" i="1"/>
  <c r="CI84" i="1"/>
  <c r="CI91" i="1"/>
  <c r="CI98" i="1"/>
  <c r="CI89" i="1"/>
  <c r="CI96" i="1"/>
  <c r="CI94" i="1"/>
  <c r="CI92" i="1"/>
  <c r="CI99" i="1"/>
  <c r="CI97" i="1"/>
  <c r="CI71" i="1"/>
  <c r="CI78" i="1"/>
  <c r="CI76" i="1"/>
  <c r="CI95" i="1"/>
  <c r="CI81" i="1"/>
  <c r="CI83" i="1"/>
  <c r="CI90" i="1"/>
  <c r="CI88" i="1"/>
  <c r="CI87" i="1"/>
  <c r="CI82" i="1"/>
  <c r="CI69" i="1"/>
  <c r="CI85" i="1"/>
  <c r="CI73" i="1"/>
  <c r="CI60" i="1"/>
  <c r="CI79" i="1"/>
  <c r="CI67" i="1"/>
  <c r="CI74" i="1"/>
  <c r="CI65" i="1"/>
  <c r="CI77" i="1"/>
  <c r="CI70" i="1"/>
  <c r="CI68" i="1"/>
  <c r="CI75" i="1"/>
  <c r="CI72" i="1"/>
  <c r="CI64" i="1"/>
  <c r="CI58" i="1"/>
  <c r="CI63" i="1"/>
  <c r="CI61" i="1"/>
  <c r="CI56" i="1"/>
  <c r="CI80" i="1"/>
  <c r="CI47" i="1"/>
  <c r="CI54" i="1"/>
  <c r="CI59" i="1"/>
  <c r="CI57" i="1"/>
  <c r="CI66" i="1"/>
  <c r="CI62" i="1"/>
  <c r="CI55" i="1"/>
  <c r="CI41" i="1"/>
  <c r="CI32" i="1"/>
  <c r="CI39" i="1"/>
  <c r="CI46" i="1"/>
  <c r="CI51" i="1"/>
  <c r="CI37" i="1"/>
  <c r="CI53" i="1"/>
  <c r="CI52" i="1"/>
  <c r="CI50" i="1"/>
  <c r="CI44" i="1"/>
  <c r="CI42" i="1"/>
  <c r="CI40" i="1"/>
  <c r="CI48" i="1"/>
  <c r="CI49" i="1"/>
  <c r="CI45" i="1"/>
  <c r="CI43" i="1"/>
  <c r="CI21" i="1"/>
  <c r="AM14" i="7" s="1"/>
  <c r="CI28" i="1"/>
  <c r="CI38" i="1"/>
  <c r="CI19" i="1"/>
  <c r="AM12" i="7" s="1"/>
  <c r="CI26" i="1"/>
  <c r="AM19" i="7" s="1"/>
  <c r="CI36" i="1"/>
  <c r="CI17" i="1"/>
  <c r="AM10" i="7" s="1"/>
  <c r="CI35" i="1"/>
  <c r="CI24" i="1"/>
  <c r="AM17" i="7" s="1"/>
  <c r="CI33" i="1"/>
  <c r="CI22" i="1"/>
  <c r="AM15" i="7" s="1"/>
  <c r="CI31" i="1"/>
  <c r="CI29" i="1"/>
  <c r="CI20" i="1"/>
  <c r="AM13" i="7" s="1"/>
  <c r="CI34" i="1"/>
  <c r="CI27" i="1"/>
  <c r="AM20" i="7" s="1"/>
  <c r="CI25" i="1"/>
  <c r="AM18" i="7" s="1"/>
  <c r="CI23" i="1"/>
  <c r="AM16" i="7" s="1"/>
  <c r="CI30" i="1"/>
  <c r="CI15" i="1"/>
  <c r="AM8" i="7" s="1"/>
  <c r="CI10" i="1"/>
  <c r="AM3" i="7" s="1"/>
  <c r="CI14" i="1"/>
  <c r="AM7" i="7" s="1"/>
  <c r="CI16" i="1"/>
  <c r="AM9" i="7" s="1"/>
  <c r="CI13" i="1"/>
  <c r="AM6" i="7" s="1"/>
  <c r="CI11" i="1"/>
  <c r="AM4" i="7" s="1"/>
  <c r="CI9" i="1"/>
  <c r="AM2" i="7" s="1"/>
  <c r="CI18" i="1"/>
  <c r="AM11" i="7" s="1"/>
  <c r="CI12" i="1"/>
  <c r="AM5" i="7" s="1"/>
  <c r="CH95" i="1"/>
  <c r="CH86" i="1"/>
  <c r="CH93" i="1"/>
  <c r="CH100" i="1"/>
  <c r="CH91" i="1"/>
  <c r="CH98" i="1"/>
  <c r="CH89" i="1"/>
  <c r="CH96" i="1"/>
  <c r="CH94" i="1"/>
  <c r="CH92" i="1"/>
  <c r="CH99" i="1"/>
  <c r="CH85" i="1"/>
  <c r="CH80" i="1"/>
  <c r="CH71" i="1"/>
  <c r="CH78" i="1"/>
  <c r="CH76" i="1"/>
  <c r="CH81" i="1"/>
  <c r="CH83" i="1"/>
  <c r="CH90" i="1"/>
  <c r="CH88" i="1"/>
  <c r="CH84" i="1"/>
  <c r="CH87" i="1"/>
  <c r="CH69" i="1"/>
  <c r="CH73" i="1"/>
  <c r="CH60" i="1"/>
  <c r="CH79" i="1"/>
  <c r="CH67" i="1"/>
  <c r="CH74" i="1"/>
  <c r="CH65" i="1"/>
  <c r="CH77" i="1"/>
  <c r="CH70" i="1"/>
  <c r="CH97" i="1"/>
  <c r="CH68" i="1"/>
  <c r="CH75" i="1"/>
  <c r="CH51" i="1"/>
  <c r="CH64" i="1"/>
  <c r="CH58" i="1"/>
  <c r="CH63" i="1"/>
  <c r="CH61" i="1"/>
  <c r="CH56" i="1"/>
  <c r="CH54" i="1"/>
  <c r="CH59" i="1"/>
  <c r="CH82" i="1"/>
  <c r="CH57" i="1"/>
  <c r="CH66" i="1"/>
  <c r="CH62" i="1"/>
  <c r="CH55" i="1"/>
  <c r="CH34" i="1"/>
  <c r="CH41" i="1"/>
  <c r="CH39" i="1"/>
  <c r="CH46" i="1"/>
  <c r="CH53" i="1"/>
  <c r="CH52" i="1"/>
  <c r="CH50" i="1"/>
  <c r="CH44" i="1"/>
  <c r="CH42" i="1"/>
  <c r="CH40" i="1"/>
  <c r="CH48" i="1"/>
  <c r="CH49" i="1"/>
  <c r="CH47" i="1"/>
  <c r="CH45" i="1"/>
  <c r="CH37" i="1"/>
  <c r="CH30" i="1"/>
  <c r="CH14" i="1"/>
  <c r="AL7" i="7" s="1"/>
  <c r="CH21" i="1"/>
  <c r="AL14" i="7" s="1"/>
  <c r="CH28" i="1"/>
  <c r="CH38" i="1"/>
  <c r="CH19" i="1"/>
  <c r="AL12" i="7" s="1"/>
  <c r="CH26" i="1"/>
  <c r="AL19" i="7" s="1"/>
  <c r="CH36" i="1"/>
  <c r="CH35" i="1"/>
  <c r="CH24" i="1"/>
  <c r="AL17" i="7" s="1"/>
  <c r="CH33" i="1"/>
  <c r="CH32" i="1"/>
  <c r="CH22" i="1"/>
  <c r="AL15" i="7" s="1"/>
  <c r="CH72" i="1"/>
  <c r="CH31" i="1"/>
  <c r="CH29" i="1"/>
  <c r="CH20" i="1"/>
  <c r="AL13" i="7" s="1"/>
  <c r="CH27" i="1"/>
  <c r="AL20" i="7" s="1"/>
  <c r="CH43" i="1"/>
  <c r="CH25" i="1"/>
  <c r="AL18" i="7" s="1"/>
  <c r="CH15" i="1"/>
  <c r="AL8" i="7" s="1"/>
  <c r="CH10" i="1"/>
  <c r="AL3" i="7" s="1"/>
  <c r="CH16" i="1"/>
  <c r="AL9" i="7" s="1"/>
  <c r="CH13" i="1"/>
  <c r="AL6" i="7" s="1"/>
  <c r="CH11" i="1"/>
  <c r="AL4" i="7" s="1"/>
  <c r="CH9" i="1"/>
  <c r="AL2" i="7" s="1"/>
  <c r="CH18" i="1"/>
  <c r="AL11" i="7" s="1"/>
  <c r="CH17" i="1"/>
  <c r="AL10" i="7" s="1"/>
  <c r="CH23" i="1"/>
  <c r="AL16" i="7" s="1"/>
  <c r="CH12" i="1"/>
  <c r="AL5" i="7" s="1"/>
  <c r="CJ7" i="1"/>
  <c r="CK7" i="1"/>
  <c r="CK100" i="1" l="1"/>
  <c r="CK84" i="1"/>
  <c r="CK91" i="1"/>
  <c r="CK98" i="1"/>
  <c r="CK89" i="1"/>
  <c r="CK96" i="1"/>
  <c r="CK87" i="1"/>
  <c r="CK94" i="1"/>
  <c r="CK92" i="1"/>
  <c r="CK99" i="1"/>
  <c r="CK90" i="1"/>
  <c r="CK97" i="1"/>
  <c r="CK95" i="1"/>
  <c r="CK76" i="1"/>
  <c r="CK81" i="1"/>
  <c r="CK83" i="1"/>
  <c r="CK88" i="1"/>
  <c r="CK79" i="1"/>
  <c r="CK93" i="1"/>
  <c r="CK82" i="1"/>
  <c r="CK86" i="1"/>
  <c r="CK85" i="1"/>
  <c r="CK80" i="1"/>
  <c r="CK67" i="1"/>
  <c r="CK65" i="1"/>
  <c r="CK74" i="1"/>
  <c r="CK63" i="1"/>
  <c r="CK77" i="1"/>
  <c r="CK70" i="1"/>
  <c r="CK68" i="1"/>
  <c r="CK75" i="1"/>
  <c r="CK71" i="1"/>
  <c r="CK78" i="1"/>
  <c r="CK72" i="1"/>
  <c r="CK56" i="1"/>
  <c r="CK54" i="1"/>
  <c r="CK52" i="1"/>
  <c r="CK59" i="1"/>
  <c r="CK73" i="1"/>
  <c r="CK57" i="1"/>
  <c r="CK66" i="1"/>
  <c r="CK62" i="1"/>
  <c r="CK60" i="1"/>
  <c r="CK55" i="1"/>
  <c r="CK53" i="1"/>
  <c r="CK69" i="1"/>
  <c r="CK39" i="1"/>
  <c r="CK64" i="1"/>
  <c r="CK46" i="1"/>
  <c r="CK51" i="1"/>
  <c r="CK37" i="1"/>
  <c r="CK50" i="1"/>
  <c r="CK44" i="1"/>
  <c r="CK35" i="1"/>
  <c r="CK42" i="1"/>
  <c r="CK40" i="1"/>
  <c r="CK48" i="1"/>
  <c r="CK58" i="1"/>
  <c r="CK49" i="1"/>
  <c r="CK45" i="1"/>
  <c r="CK47" i="1"/>
  <c r="CK61" i="1"/>
  <c r="CK43" i="1"/>
  <c r="CK41" i="1"/>
  <c r="CK38" i="1"/>
  <c r="CK19" i="1"/>
  <c r="AO12" i="7" s="1"/>
  <c r="CK26" i="1"/>
  <c r="AO19" i="7" s="1"/>
  <c r="CK36" i="1"/>
  <c r="CK17" i="1"/>
  <c r="AO10" i="7" s="1"/>
  <c r="CK24" i="1"/>
  <c r="AO17" i="7" s="1"/>
  <c r="CK33" i="1"/>
  <c r="CK22" i="1"/>
  <c r="AO15" i="7" s="1"/>
  <c r="CK32" i="1"/>
  <c r="CK31" i="1"/>
  <c r="CK29" i="1"/>
  <c r="CK20" i="1"/>
  <c r="AO13" i="7" s="1"/>
  <c r="CK34" i="1"/>
  <c r="CK27" i="1"/>
  <c r="AO20" i="7" s="1"/>
  <c r="CK25" i="1"/>
  <c r="AO18" i="7" s="1"/>
  <c r="CK23" i="1"/>
  <c r="AO16" i="7" s="1"/>
  <c r="CK30" i="1"/>
  <c r="CK21" i="1"/>
  <c r="AO14" i="7" s="1"/>
  <c r="CK16" i="1"/>
  <c r="AO9" i="7" s="1"/>
  <c r="CK13" i="1"/>
  <c r="AO6" i="7" s="1"/>
  <c r="CK11" i="1"/>
  <c r="AO4" i="7" s="1"/>
  <c r="CK9" i="1"/>
  <c r="AO2" i="7" s="1"/>
  <c r="CK18" i="1"/>
  <c r="AO11" i="7" s="1"/>
  <c r="CK12" i="1"/>
  <c r="AO5" i="7" s="1"/>
  <c r="CK28" i="1"/>
  <c r="CK15" i="1"/>
  <c r="AO8" i="7" s="1"/>
  <c r="CK10" i="1"/>
  <c r="AO3" i="7" s="1"/>
  <c r="CK14" i="1"/>
  <c r="AO7" i="7" s="1"/>
  <c r="CJ93" i="1"/>
  <c r="CJ100" i="1"/>
  <c r="CJ91" i="1"/>
  <c r="CJ98" i="1"/>
  <c r="CJ89" i="1"/>
  <c r="CJ96" i="1"/>
  <c r="CJ87" i="1"/>
  <c r="CJ94" i="1"/>
  <c r="CJ92" i="1"/>
  <c r="CJ99" i="1"/>
  <c r="CJ90" i="1"/>
  <c r="CJ97" i="1"/>
  <c r="CJ78" i="1"/>
  <c r="CJ76" i="1"/>
  <c r="CJ95" i="1"/>
  <c r="CJ74" i="1"/>
  <c r="CJ81" i="1"/>
  <c r="CJ83" i="1"/>
  <c r="CJ88" i="1"/>
  <c r="CJ79" i="1"/>
  <c r="CJ84" i="1"/>
  <c r="CJ82" i="1"/>
  <c r="CJ86" i="1"/>
  <c r="CJ85" i="1"/>
  <c r="CJ73" i="1"/>
  <c r="CJ67" i="1"/>
  <c r="CJ65" i="1"/>
  <c r="CJ77" i="1"/>
  <c r="CJ70" i="1"/>
  <c r="CJ68" i="1"/>
  <c r="CJ75" i="1"/>
  <c r="CJ71" i="1"/>
  <c r="CJ72" i="1"/>
  <c r="CJ63" i="1"/>
  <c r="CJ61" i="1"/>
  <c r="CJ49" i="1"/>
  <c r="CJ56" i="1"/>
  <c r="CJ80" i="1"/>
  <c r="CJ54" i="1"/>
  <c r="CJ52" i="1"/>
  <c r="CJ59" i="1"/>
  <c r="CJ57" i="1"/>
  <c r="CJ66" i="1"/>
  <c r="CJ62" i="1"/>
  <c r="CJ60" i="1"/>
  <c r="CJ55" i="1"/>
  <c r="CJ39" i="1"/>
  <c r="CJ64" i="1"/>
  <c r="CJ46" i="1"/>
  <c r="CJ51" i="1"/>
  <c r="CJ37" i="1"/>
  <c r="CJ53" i="1"/>
  <c r="CJ50" i="1"/>
  <c r="CJ44" i="1"/>
  <c r="CJ42" i="1"/>
  <c r="CJ69" i="1"/>
  <c r="CJ40" i="1"/>
  <c r="CJ48" i="1"/>
  <c r="CJ58" i="1"/>
  <c r="CJ45" i="1"/>
  <c r="CJ47" i="1"/>
  <c r="CJ43" i="1"/>
  <c r="CJ28" i="1"/>
  <c r="CJ38" i="1"/>
  <c r="CJ19" i="1"/>
  <c r="AN12" i="7" s="1"/>
  <c r="CJ26" i="1"/>
  <c r="AN19" i="7" s="1"/>
  <c r="CJ36" i="1"/>
  <c r="CJ17" i="1"/>
  <c r="AN10" i="7" s="1"/>
  <c r="CJ35" i="1"/>
  <c r="CJ24" i="1"/>
  <c r="AN17" i="7" s="1"/>
  <c r="CJ33" i="1"/>
  <c r="CJ22" i="1"/>
  <c r="AN15" i="7" s="1"/>
  <c r="CJ32" i="1"/>
  <c r="CJ31" i="1"/>
  <c r="CJ29" i="1"/>
  <c r="CJ34" i="1"/>
  <c r="CJ27" i="1"/>
  <c r="AN20" i="7" s="1"/>
  <c r="CJ41" i="1"/>
  <c r="CJ25" i="1"/>
  <c r="AN18" i="7" s="1"/>
  <c r="CJ23" i="1"/>
  <c r="AN16" i="7" s="1"/>
  <c r="CJ30" i="1"/>
  <c r="CJ14" i="1"/>
  <c r="AN7" i="7" s="1"/>
  <c r="CJ16" i="1"/>
  <c r="AN9" i="7" s="1"/>
  <c r="CJ20" i="1"/>
  <c r="AN13" i="7" s="1"/>
  <c r="CJ13" i="1"/>
  <c r="AN6" i="7" s="1"/>
  <c r="CJ11" i="1"/>
  <c r="AN4" i="7" s="1"/>
  <c r="CJ9" i="1"/>
  <c r="AN2" i="7" s="1"/>
  <c r="CJ21" i="1"/>
  <c r="AN14" i="7" s="1"/>
  <c r="CJ18" i="1"/>
  <c r="AN11" i="7" s="1"/>
  <c r="CJ12" i="1"/>
  <c r="AN5" i="7" s="1"/>
  <c r="CJ15" i="1"/>
  <c r="AN8" i="7" s="1"/>
  <c r="CJ10" i="1"/>
  <c r="AN3" i="7" s="1"/>
  <c r="CM7" i="1"/>
  <c r="CL7" i="1"/>
  <c r="CL91" i="1" l="1"/>
  <c r="CL98" i="1"/>
  <c r="CL89" i="1"/>
  <c r="CL96" i="1"/>
  <c r="CL94" i="1"/>
  <c r="CL92" i="1"/>
  <c r="CL99" i="1"/>
  <c r="CL90" i="1"/>
  <c r="CL97" i="1"/>
  <c r="CL88" i="1"/>
  <c r="CL95" i="1"/>
  <c r="CL76" i="1"/>
  <c r="CL81" i="1"/>
  <c r="CL83" i="1"/>
  <c r="CL72" i="1"/>
  <c r="CL79" i="1"/>
  <c r="CL84" i="1"/>
  <c r="CL93" i="1"/>
  <c r="CL82" i="1"/>
  <c r="CL86" i="1"/>
  <c r="CL87" i="1"/>
  <c r="CL85" i="1"/>
  <c r="CL100" i="1"/>
  <c r="CL65" i="1"/>
  <c r="CL74" i="1"/>
  <c r="CL63" i="1"/>
  <c r="CL77" i="1"/>
  <c r="CL70" i="1"/>
  <c r="CL68" i="1"/>
  <c r="CL75" i="1"/>
  <c r="CL71" i="1"/>
  <c r="CL66" i="1"/>
  <c r="CL78" i="1"/>
  <c r="CL80" i="1"/>
  <c r="CL69" i="1"/>
  <c r="CL54" i="1"/>
  <c r="CL52" i="1"/>
  <c r="CL59" i="1"/>
  <c r="CL50" i="1"/>
  <c r="CL73" i="1"/>
  <c r="CL57" i="1"/>
  <c r="CL62" i="1"/>
  <c r="CL60" i="1"/>
  <c r="CL55" i="1"/>
  <c r="CL53" i="1"/>
  <c r="CL67" i="1"/>
  <c r="CL64" i="1"/>
  <c r="CL58" i="1"/>
  <c r="CL56" i="1"/>
  <c r="CL46" i="1"/>
  <c r="CL51" i="1"/>
  <c r="CL37" i="1"/>
  <c r="CL44" i="1"/>
  <c r="CL35" i="1"/>
  <c r="CL42" i="1"/>
  <c r="CL40" i="1"/>
  <c r="CL48" i="1"/>
  <c r="CL49" i="1"/>
  <c r="CL45" i="1"/>
  <c r="CL47" i="1"/>
  <c r="CL61" i="1"/>
  <c r="CL43" i="1"/>
  <c r="CL41" i="1"/>
  <c r="CL26" i="1"/>
  <c r="AP19" i="7" s="1"/>
  <c r="CL36" i="1"/>
  <c r="CL17" i="1"/>
  <c r="AP10" i="7" s="1"/>
  <c r="CL24" i="1"/>
  <c r="AP17" i="7" s="1"/>
  <c r="CL33" i="1"/>
  <c r="CL22" i="1"/>
  <c r="AP15" i="7" s="1"/>
  <c r="CL32" i="1"/>
  <c r="CL31" i="1"/>
  <c r="CL29" i="1"/>
  <c r="CL34" i="1"/>
  <c r="CL27" i="1"/>
  <c r="AP20" i="7" s="1"/>
  <c r="CL25" i="1"/>
  <c r="AP18" i="7" s="1"/>
  <c r="CL23" i="1"/>
  <c r="AP16" i="7" s="1"/>
  <c r="CL30" i="1"/>
  <c r="CL21" i="1"/>
  <c r="AP14" i="7" s="1"/>
  <c r="CL39" i="1"/>
  <c r="CL28" i="1"/>
  <c r="CL13" i="1"/>
  <c r="AP6" i="7" s="1"/>
  <c r="CL38" i="1"/>
  <c r="CL20" i="1"/>
  <c r="AP13" i="7" s="1"/>
  <c r="CL11" i="1"/>
  <c r="AP4" i="7" s="1"/>
  <c r="CL9" i="1"/>
  <c r="AP2" i="7" s="1"/>
  <c r="CL18" i="1"/>
  <c r="AP11" i="7" s="1"/>
  <c r="CL12" i="1"/>
  <c r="AP5" i="7" s="1"/>
  <c r="CL19" i="1"/>
  <c r="AP12" i="7" s="1"/>
  <c r="CL15" i="1"/>
  <c r="AP8" i="7" s="1"/>
  <c r="CL10" i="1"/>
  <c r="AP3" i="7" s="1"/>
  <c r="CL14" i="1"/>
  <c r="AP7" i="7" s="1"/>
  <c r="CL16" i="1"/>
  <c r="AP9" i="7" s="1"/>
  <c r="CM98" i="1"/>
  <c r="CM89" i="1"/>
  <c r="CM96" i="1"/>
  <c r="CM87" i="1"/>
  <c r="CM94" i="1"/>
  <c r="CM85" i="1"/>
  <c r="CM92" i="1"/>
  <c r="CM99" i="1"/>
  <c r="CM90" i="1"/>
  <c r="CM97" i="1"/>
  <c r="CM95" i="1"/>
  <c r="CM93" i="1"/>
  <c r="CM74" i="1"/>
  <c r="CM81" i="1"/>
  <c r="CM83" i="1"/>
  <c r="CM79" i="1"/>
  <c r="CM91" i="1"/>
  <c r="CM88" i="1"/>
  <c r="CM84" i="1"/>
  <c r="CM82" i="1"/>
  <c r="CM86" i="1"/>
  <c r="CM100" i="1"/>
  <c r="CM65" i="1"/>
  <c r="CM63" i="1"/>
  <c r="CM77" i="1"/>
  <c r="CM70" i="1"/>
  <c r="CM76" i="1"/>
  <c r="CM61" i="1"/>
  <c r="CM68" i="1"/>
  <c r="CM75" i="1"/>
  <c r="CM71" i="1"/>
  <c r="CM66" i="1"/>
  <c r="CM78" i="1"/>
  <c r="CM72" i="1"/>
  <c r="CM80" i="1"/>
  <c r="CM69" i="1"/>
  <c r="CM73" i="1"/>
  <c r="CM54" i="1"/>
  <c r="CM52" i="1"/>
  <c r="CM59" i="1"/>
  <c r="CM50" i="1"/>
  <c r="CM57" i="1"/>
  <c r="CM62" i="1"/>
  <c r="CM60" i="1"/>
  <c r="CM55" i="1"/>
  <c r="CM53" i="1"/>
  <c r="CM67" i="1"/>
  <c r="CM64" i="1"/>
  <c r="CM58" i="1"/>
  <c r="CM51" i="1"/>
  <c r="CM37" i="1"/>
  <c r="CM44" i="1"/>
  <c r="CM35" i="1"/>
  <c r="CM42" i="1"/>
  <c r="CM40" i="1"/>
  <c r="CM48" i="1"/>
  <c r="CM49" i="1"/>
  <c r="CM45" i="1"/>
  <c r="CM47" i="1"/>
  <c r="CM43" i="1"/>
  <c r="CM41" i="1"/>
  <c r="CM36" i="1"/>
  <c r="CM17" i="1"/>
  <c r="AQ10" i="7" s="1"/>
  <c r="CM24" i="1"/>
  <c r="AQ17" i="7" s="1"/>
  <c r="CM33" i="1"/>
  <c r="CM22" i="1"/>
  <c r="AQ15" i="7" s="1"/>
  <c r="CM32" i="1"/>
  <c r="CM31" i="1"/>
  <c r="CM29" i="1"/>
  <c r="CM20" i="1"/>
  <c r="AQ13" i="7" s="1"/>
  <c r="CM34" i="1"/>
  <c r="CM27" i="1"/>
  <c r="AQ20" i="7" s="1"/>
  <c r="CM25" i="1"/>
  <c r="AQ18" i="7" s="1"/>
  <c r="CM46" i="1"/>
  <c r="CM23" i="1"/>
  <c r="AQ16" i="7" s="1"/>
  <c r="CM30" i="1"/>
  <c r="CM21" i="1"/>
  <c r="AQ14" i="7" s="1"/>
  <c r="CM56" i="1"/>
  <c r="CM39" i="1"/>
  <c r="CM28" i="1"/>
  <c r="CM38" i="1"/>
  <c r="CM13" i="1"/>
  <c r="AQ6" i="7" s="1"/>
  <c r="CM11" i="1"/>
  <c r="AQ4" i="7" s="1"/>
  <c r="CM9" i="1"/>
  <c r="AQ2" i="7" s="1"/>
  <c r="CM18" i="1"/>
  <c r="AQ11" i="7" s="1"/>
  <c r="CM26" i="1"/>
  <c r="AQ19" i="7" s="1"/>
  <c r="CM12" i="1"/>
  <c r="AQ5" i="7" s="1"/>
  <c r="CM19" i="1"/>
  <c r="AQ12" i="7" s="1"/>
  <c r="CM15" i="1"/>
  <c r="AQ8" i="7" s="1"/>
  <c r="CM10" i="1"/>
  <c r="AQ3" i="7" s="1"/>
  <c r="CM14" i="1"/>
  <c r="AQ7" i="7" s="1"/>
  <c r="CM16" i="1"/>
  <c r="AQ9" i="7" s="1"/>
  <c r="CN7" i="1"/>
  <c r="CO7" i="1"/>
  <c r="CO96" i="1" l="1"/>
  <c r="CO87" i="1"/>
  <c r="CO94" i="1"/>
  <c r="CO92" i="1"/>
  <c r="CO99" i="1"/>
  <c r="CO83" i="1"/>
  <c r="CO90" i="1"/>
  <c r="CO97" i="1"/>
  <c r="CO95" i="1"/>
  <c r="CO93" i="1"/>
  <c r="CO100" i="1"/>
  <c r="CO81" i="1"/>
  <c r="CO89" i="1"/>
  <c r="CO72" i="1"/>
  <c r="CO79" i="1"/>
  <c r="CO98" i="1"/>
  <c r="CO91" i="1"/>
  <c r="CO88" i="1"/>
  <c r="CO77" i="1"/>
  <c r="CO84" i="1"/>
  <c r="CO82" i="1"/>
  <c r="CO86" i="1"/>
  <c r="CO80" i="1"/>
  <c r="CO85" i="1"/>
  <c r="CO74" i="1"/>
  <c r="CO70" i="1"/>
  <c r="CO76" i="1"/>
  <c r="CO61" i="1"/>
  <c r="CO68" i="1"/>
  <c r="CO75" i="1"/>
  <c r="CO71" i="1"/>
  <c r="CO66" i="1"/>
  <c r="CO78" i="1"/>
  <c r="CO69" i="1"/>
  <c r="CO73" i="1"/>
  <c r="CO52" i="1"/>
  <c r="CO59" i="1"/>
  <c r="CO50" i="1"/>
  <c r="CO57" i="1"/>
  <c r="CO62" i="1"/>
  <c r="CO60" i="1"/>
  <c r="CO55" i="1"/>
  <c r="CO53" i="1"/>
  <c r="CO67" i="1"/>
  <c r="CO64" i="1"/>
  <c r="CO58" i="1"/>
  <c r="CO56" i="1"/>
  <c r="CO35" i="1"/>
  <c r="CO42" i="1"/>
  <c r="CO40" i="1"/>
  <c r="CO54" i="1"/>
  <c r="CO48" i="1"/>
  <c r="CO38" i="1"/>
  <c r="CO49" i="1"/>
  <c r="CO45" i="1"/>
  <c r="CO47" i="1"/>
  <c r="CO43" i="1"/>
  <c r="CO65" i="1"/>
  <c r="CO63" i="1"/>
  <c r="CO41" i="1"/>
  <c r="CO46" i="1"/>
  <c r="CO51" i="1"/>
  <c r="CO15" i="1"/>
  <c r="AS8" i="7" s="1"/>
  <c r="CO22" i="1"/>
  <c r="AS15" i="7" s="1"/>
  <c r="CO33" i="1"/>
  <c r="CO32" i="1"/>
  <c r="CO31" i="1"/>
  <c r="CO29" i="1"/>
  <c r="CO20" i="1"/>
  <c r="AS13" i="7" s="1"/>
  <c r="CO34" i="1"/>
  <c r="CO27" i="1"/>
  <c r="AS20" i="7" s="1"/>
  <c r="CO44" i="1"/>
  <c r="CO25" i="1"/>
  <c r="AS18" i="7" s="1"/>
  <c r="CO23" i="1"/>
  <c r="AS16" i="7" s="1"/>
  <c r="CO30" i="1"/>
  <c r="CO21" i="1"/>
  <c r="AS14" i="7" s="1"/>
  <c r="CO39" i="1"/>
  <c r="CO28" i="1"/>
  <c r="CO26" i="1"/>
  <c r="AS19" i="7" s="1"/>
  <c r="CO37" i="1"/>
  <c r="CO36" i="1"/>
  <c r="CO11" i="1"/>
  <c r="AS4" i="7" s="1"/>
  <c r="CO9" i="1"/>
  <c r="AS2" i="7" s="1"/>
  <c r="CO18" i="1"/>
  <c r="AS11" i="7" s="1"/>
  <c r="CO24" i="1"/>
  <c r="AS17" i="7" s="1"/>
  <c r="CO12" i="1"/>
  <c r="AS5" i="7" s="1"/>
  <c r="CO19" i="1"/>
  <c r="AS12" i="7" s="1"/>
  <c r="CO17" i="1"/>
  <c r="AS10" i="7" s="1"/>
  <c r="CO10" i="1"/>
  <c r="AS3" i="7" s="1"/>
  <c r="CO14" i="1"/>
  <c r="AS7" i="7" s="1"/>
  <c r="CO16" i="1"/>
  <c r="AS9" i="7" s="1"/>
  <c r="CO13" i="1"/>
  <c r="AS6" i="7" s="1"/>
  <c r="CN89" i="1"/>
  <c r="CN96" i="1"/>
  <c r="CN87" i="1"/>
  <c r="CN94" i="1"/>
  <c r="CN92" i="1"/>
  <c r="CN99" i="1"/>
  <c r="CN90" i="1"/>
  <c r="CN97" i="1"/>
  <c r="CN95" i="1"/>
  <c r="CN93" i="1"/>
  <c r="CN100" i="1"/>
  <c r="CN74" i="1"/>
  <c r="CN81" i="1"/>
  <c r="CN83" i="1"/>
  <c r="CN79" i="1"/>
  <c r="CN98" i="1"/>
  <c r="CN91" i="1"/>
  <c r="CN88" i="1"/>
  <c r="CN77" i="1"/>
  <c r="CN84" i="1"/>
  <c r="CN82" i="1"/>
  <c r="CN86" i="1"/>
  <c r="CN80" i="1"/>
  <c r="CN85" i="1"/>
  <c r="CN63" i="1"/>
  <c r="CN70" i="1"/>
  <c r="CN76" i="1"/>
  <c r="CN61" i="1"/>
  <c r="CN68" i="1"/>
  <c r="CN75" i="1"/>
  <c r="CN71" i="1"/>
  <c r="CN66" i="1"/>
  <c r="CN78" i="1"/>
  <c r="CN72" i="1"/>
  <c r="CN69" i="1"/>
  <c r="CN73" i="1"/>
  <c r="CN67" i="1"/>
  <c r="CN65" i="1"/>
  <c r="CN52" i="1"/>
  <c r="CN59" i="1"/>
  <c r="CN50" i="1"/>
  <c r="CN57" i="1"/>
  <c r="CN62" i="1"/>
  <c r="CN60" i="1"/>
  <c r="CN55" i="1"/>
  <c r="CN53" i="1"/>
  <c r="CN64" i="1"/>
  <c r="CN58" i="1"/>
  <c r="CN56" i="1"/>
  <c r="CN44" i="1"/>
  <c r="CN35" i="1"/>
  <c r="CN42" i="1"/>
  <c r="CN33" i="1"/>
  <c r="CN40" i="1"/>
  <c r="CN54" i="1"/>
  <c r="CN48" i="1"/>
  <c r="CN38" i="1"/>
  <c r="CN49" i="1"/>
  <c r="CN45" i="1"/>
  <c r="CN47" i="1"/>
  <c r="CN43" i="1"/>
  <c r="CN41" i="1"/>
  <c r="CN46" i="1"/>
  <c r="CN24" i="1"/>
  <c r="AR17" i="7" s="1"/>
  <c r="CN15" i="1"/>
  <c r="AR8" i="7" s="1"/>
  <c r="CN22" i="1"/>
  <c r="AR15" i="7" s="1"/>
  <c r="CN32" i="1"/>
  <c r="CN31" i="1"/>
  <c r="CN29" i="1"/>
  <c r="CN20" i="1"/>
  <c r="AR13" i="7" s="1"/>
  <c r="CN34" i="1"/>
  <c r="CN27" i="1"/>
  <c r="AR20" i="7" s="1"/>
  <c r="CN25" i="1"/>
  <c r="AR18" i="7" s="1"/>
  <c r="CN23" i="1"/>
  <c r="AR16" i="7" s="1"/>
  <c r="CN30" i="1"/>
  <c r="CN21" i="1"/>
  <c r="AR14" i="7" s="1"/>
  <c r="CN39" i="1"/>
  <c r="CN28" i="1"/>
  <c r="CN51" i="1"/>
  <c r="CN26" i="1"/>
  <c r="AR19" i="7" s="1"/>
  <c r="CN13" i="1"/>
  <c r="AR6" i="7" s="1"/>
  <c r="CN11" i="1"/>
  <c r="AR4" i="7" s="1"/>
  <c r="CN9" i="1"/>
  <c r="AR2" i="7" s="1"/>
  <c r="CN18" i="1"/>
  <c r="AR11" i="7" s="1"/>
  <c r="CN37" i="1"/>
  <c r="CN12" i="1"/>
  <c r="AR5" i="7" s="1"/>
  <c r="CN19" i="1"/>
  <c r="AR12" i="7" s="1"/>
  <c r="CN17" i="1"/>
  <c r="AR10" i="7" s="1"/>
  <c r="CN10" i="1"/>
  <c r="AR3" i="7" s="1"/>
  <c r="CN14" i="1"/>
  <c r="AR7" i="7" s="1"/>
  <c r="CN36" i="1"/>
  <c r="CN16" i="1"/>
  <c r="AR9" i="7" s="1"/>
  <c r="CP7" i="1"/>
  <c r="CQ7" i="1"/>
  <c r="CQ94" i="1" l="1"/>
  <c r="CQ92" i="1"/>
  <c r="CQ99" i="1"/>
  <c r="CQ90" i="1"/>
  <c r="CQ97" i="1"/>
  <c r="CQ88" i="1"/>
  <c r="CQ95" i="1"/>
  <c r="CQ93" i="1"/>
  <c r="CQ100" i="1"/>
  <c r="CQ91" i="1"/>
  <c r="CQ98" i="1"/>
  <c r="CQ83" i="1"/>
  <c r="CQ79" i="1"/>
  <c r="CQ77" i="1"/>
  <c r="CQ84" i="1"/>
  <c r="CQ75" i="1"/>
  <c r="CQ82" i="1"/>
  <c r="CQ86" i="1"/>
  <c r="CQ80" i="1"/>
  <c r="CQ96" i="1"/>
  <c r="CQ85" i="1"/>
  <c r="CQ87" i="1"/>
  <c r="CQ76" i="1"/>
  <c r="CQ68" i="1"/>
  <c r="CQ71" i="1"/>
  <c r="CQ59" i="1"/>
  <c r="CQ89" i="1"/>
  <c r="CQ66" i="1"/>
  <c r="CQ78" i="1"/>
  <c r="CQ64" i="1"/>
  <c r="CQ72" i="1"/>
  <c r="CQ69" i="1"/>
  <c r="CQ81" i="1"/>
  <c r="CQ73" i="1"/>
  <c r="CQ50" i="1"/>
  <c r="CQ57" i="1"/>
  <c r="CQ70" i="1"/>
  <c r="CQ62" i="1"/>
  <c r="CQ60" i="1"/>
  <c r="CQ55" i="1"/>
  <c r="CQ53" i="1"/>
  <c r="CQ67" i="1"/>
  <c r="CQ58" i="1"/>
  <c r="CQ56" i="1"/>
  <c r="CQ54" i="1"/>
  <c r="CQ74" i="1"/>
  <c r="CQ65" i="1"/>
  <c r="CQ63" i="1"/>
  <c r="CQ61" i="1"/>
  <c r="CQ40" i="1"/>
  <c r="CQ52" i="1"/>
  <c r="CQ48" i="1"/>
  <c r="CQ38" i="1"/>
  <c r="CQ49" i="1"/>
  <c r="CQ45" i="1"/>
  <c r="CQ47" i="1"/>
  <c r="CQ43" i="1"/>
  <c r="CQ41" i="1"/>
  <c r="CQ39" i="1"/>
  <c r="CQ46" i="1"/>
  <c r="CQ51" i="1"/>
  <c r="CQ44" i="1"/>
  <c r="CQ32" i="1"/>
  <c r="CQ29" i="1"/>
  <c r="CQ33" i="1"/>
  <c r="CQ31" i="1"/>
  <c r="CQ20" i="1"/>
  <c r="AU13" i="7" s="1"/>
  <c r="CQ35" i="1"/>
  <c r="CQ34" i="1"/>
  <c r="CQ27" i="1"/>
  <c r="AU20" i="7" s="1"/>
  <c r="CQ42" i="1"/>
  <c r="CQ18" i="1"/>
  <c r="AU11" i="7" s="1"/>
  <c r="CQ25" i="1"/>
  <c r="AU18" i="7" s="1"/>
  <c r="CQ23" i="1"/>
  <c r="AU16" i="7" s="1"/>
  <c r="CQ30" i="1"/>
  <c r="CQ21" i="1"/>
  <c r="AU14" i="7" s="1"/>
  <c r="CQ28" i="1"/>
  <c r="CQ26" i="1"/>
  <c r="AU19" i="7" s="1"/>
  <c r="CQ37" i="1"/>
  <c r="CQ36" i="1"/>
  <c r="CQ24" i="1"/>
  <c r="AU17" i="7" s="1"/>
  <c r="CQ9" i="1"/>
  <c r="AU2" i="7" s="1"/>
  <c r="CQ22" i="1"/>
  <c r="AU15" i="7" s="1"/>
  <c r="CQ12" i="1"/>
  <c r="AU5" i="7" s="1"/>
  <c r="CQ19" i="1"/>
  <c r="AU12" i="7" s="1"/>
  <c r="CQ17" i="1"/>
  <c r="AU10" i="7" s="1"/>
  <c r="CQ10" i="1"/>
  <c r="AU3" i="7" s="1"/>
  <c r="CQ14" i="1"/>
  <c r="AU7" i="7" s="1"/>
  <c r="CQ16" i="1"/>
  <c r="AU9" i="7" s="1"/>
  <c r="CQ15" i="1"/>
  <c r="AU8" i="7" s="1"/>
  <c r="CQ13" i="1"/>
  <c r="AU6" i="7" s="1"/>
  <c r="CQ11" i="1"/>
  <c r="AU4" i="7" s="1"/>
  <c r="CP87" i="1"/>
  <c r="CP94" i="1"/>
  <c r="CP85" i="1"/>
  <c r="CP92" i="1"/>
  <c r="CP99" i="1"/>
  <c r="CP90" i="1"/>
  <c r="CP97" i="1"/>
  <c r="CP95" i="1"/>
  <c r="CP93" i="1"/>
  <c r="CP100" i="1"/>
  <c r="CP98" i="1"/>
  <c r="CP89" i="1"/>
  <c r="CP72" i="1"/>
  <c r="CP83" i="1"/>
  <c r="CP79" i="1"/>
  <c r="CP91" i="1"/>
  <c r="CP88" i="1"/>
  <c r="CP77" i="1"/>
  <c r="CP84" i="1"/>
  <c r="CP82" i="1"/>
  <c r="CP86" i="1"/>
  <c r="CP80" i="1"/>
  <c r="CP96" i="1"/>
  <c r="CP78" i="1"/>
  <c r="CP74" i="1"/>
  <c r="CP70" i="1"/>
  <c r="CP76" i="1"/>
  <c r="CP61" i="1"/>
  <c r="CP68" i="1"/>
  <c r="CP75" i="1"/>
  <c r="CP71" i="1"/>
  <c r="CP66" i="1"/>
  <c r="CP69" i="1"/>
  <c r="CP81" i="1"/>
  <c r="CP73" i="1"/>
  <c r="CP59" i="1"/>
  <c r="CP57" i="1"/>
  <c r="CP62" i="1"/>
  <c r="CP60" i="1"/>
  <c r="CP48" i="1"/>
  <c r="CP55" i="1"/>
  <c r="CP53" i="1"/>
  <c r="CP67" i="1"/>
  <c r="CP64" i="1"/>
  <c r="CP58" i="1"/>
  <c r="CP56" i="1"/>
  <c r="CP54" i="1"/>
  <c r="CP42" i="1"/>
  <c r="CP33" i="1"/>
  <c r="CP50" i="1"/>
  <c r="CP40" i="1"/>
  <c r="CP31" i="1"/>
  <c r="CP52" i="1"/>
  <c r="CP38" i="1"/>
  <c r="CP49" i="1"/>
  <c r="CP45" i="1"/>
  <c r="CP47" i="1"/>
  <c r="CP43" i="1"/>
  <c r="CP65" i="1"/>
  <c r="CP63" i="1"/>
  <c r="CP41" i="1"/>
  <c r="CP46" i="1"/>
  <c r="CP51" i="1"/>
  <c r="CP44" i="1"/>
  <c r="CP22" i="1"/>
  <c r="AT15" i="7" s="1"/>
  <c r="CP32" i="1"/>
  <c r="CP29" i="1"/>
  <c r="CP13" i="1"/>
  <c r="AT6" i="7" s="1"/>
  <c r="CP20" i="1"/>
  <c r="AT13" i="7" s="1"/>
  <c r="CP35" i="1"/>
  <c r="CP34" i="1"/>
  <c r="CP27" i="1"/>
  <c r="AT20" i="7" s="1"/>
  <c r="CP18" i="1"/>
  <c r="AT11" i="7" s="1"/>
  <c r="CP25" i="1"/>
  <c r="AT18" i="7" s="1"/>
  <c r="CP23" i="1"/>
  <c r="AT16" i="7" s="1"/>
  <c r="CP30" i="1"/>
  <c r="CP21" i="1"/>
  <c r="AT14" i="7" s="1"/>
  <c r="CP39" i="1"/>
  <c r="CP28" i="1"/>
  <c r="CP19" i="1"/>
  <c r="AT12" i="7" s="1"/>
  <c r="CP26" i="1"/>
  <c r="AT19" i="7" s="1"/>
  <c r="CP37" i="1"/>
  <c r="CP36" i="1"/>
  <c r="CP24" i="1"/>
  <c r="AT17" i="7" s="1"/>
  <c r="CP11" i="1"/>
  <c r="AT4" i="7" s="1"/>
  <c r="CP9" i="1"/>
  <c r="AT2" i="7" s="1"/>
  <c r="CP12" i="1"/>
  <c r="AT5" i="7" s="1"/>
  <c r="CP17" i="1"/>
  <c r="AT10" i="7" s="1"/>
  <c r="CP10" i="1"/>
  <c r="AT3" i="7" s="1"/>
  <c r="CP14" i="1"/>
  <c r="AT7" i="7" s="1"/>
  <c r="CP16" i="1"/>
  <c r="AT9" i="7" s="1"/>
  <c r="CP15" i="1"/>
  <c r="AT8" i="7" s="1"/>
  <c r="CS7" i="1"/>
  <c r="CR7" i="1"/>
  <c r="CR85" i="1" l="1"/>
  <c r="CR92" i="1"/>
  <c r="CR99" i="1"/>
  <c r="CR83" i="1"/>
  <c r="CR90" i="1"/>
  <c r="CR97" i="1"/>
  <c r="CR88" i="1"/>
  <c r="CR95" i="1"/>
  <c r="CR93" i="1"/>
  <c r="CR100" i="1"/>
  <c r="CR91" i="1"/>
  <c r="CR98" i="1"/>
  <c r="CR96" i="1"/>
  <c r="CR70" i="1"/>
  <c r="CR77" i="1"/>
  <c r="CR84" i="1"/>
  <c r="CR82" i="1"/>
  <c r="CR86" i="1"/>
  <c r="CR80" i="1"/>
  <c r="CR87" i="1"/>
  <c r="CR81" i="1"/>
  <c r="CR68" i="1"/>
  <c r="CR94" i="1"/>
  <c r="CR79" i="1"/>
  <c r="CR71" i="1"/>
  <c r="CR89" i="1"/>
  <c r="CR75" i="1"/>
  <c r="CR66" i="1"/>
  <c r="CR78" i="1"/>
  <c r="CR64" i="1"/>
  <c r="CR72" i="1"/>
  <c r="CR69" i="1"/>
  <c r="CR73" i="1"/>
  <c r="CR67" i="1"/>
  <c r="CR57" i="1"/>
  <c r="CR62" i="1"/>
  <c r="CR60" i="1"/>
  <c r="CR55" i="1"/>
  <c r="CR53" i="1"/>
  <c r="CR58" i="1"/>
  <c r="CR56" i="1"/>
  <c r="CR76" i="1"/>
  <c r="CR54" i="1"/>
  <c r="CR74" i="1"/>
  <c r="CR65" i="1"/>
  <c r="CR63" i="1"/>
  <c r="CR61" i="1"/>
  <c r="CR40" i="1"/>
  <c r="CR50" i="1"/>
  <c r="CR31" i="1"/>
  <c r="CR52" i="1"/>
  <c r="CR48" i="1"/>
  <c r="CR38" i="1"/>
  <c r="CR49" i="1"/>
  <c r="CR45" i="1"/>
  <c r="CR47" i="1"/>
  <c r="CR36" i="1"/>
  <c r="CR43" i="1"/>
  <c r="CR41" i="1"/>
  <c r="CR39" i="1"/>
  <c r="CR46" i="1"/>
  <c r="CR51" i="1"/>
  <c r="CR44" i="1"/>
  <c r="CR59" i="1"/>
  <c r="CR42" i="1"/>
  <c r="CR33" i="1"/>
  <c r="CR20" i="1"/>
  <c r="AV13" i="7" s="1"/>
  <c r="CR35" i="1"/>
  <c r="CR34" i="1"/>
  <c r="CR27" i="1"/>
  <c r="AV20" i="7" s="1"/>
  <c r="CR18" i="1"/>
  <c r="AV11" i="7" s="1"/>
  <c r="CR25" i="1"/>
  <c r="AV18" i="7" s="1"/>
  <c r="CR16" i="1"/>
  <c r="AV9" i="7" s="1"/>
  <c r="CR23" i="1"/>
  <c r="AV16" i="7" s="1"/>
  <c r="CR30" i="1"/>
  <c r="CR21" i="1"/>
  <c r="AV14" i="7" s="1"/>
  <c r="CR28" i="1"/>
  <c r="CR19" i="1"/>
  <c r="AV12" i="7" s="1"/>
  <c r="CR26" i="1"/>
  <c r="AV19" i="7" s="1"/>
  <c r="CR37" i="1"/>
  <c r="CR24" i="1"/>
  <c r="AV17" i="7" s="1"/>
  <c r="CR22" i="1"/>
  <c r="AV15" i="7" s="1"/>
  <c r="CR9" i="1"/>
  <c r="AV2" i="7" s="1"/>
  <c r="CR32" i="1"/>
  <c r="CR12" i="1"/>
  <c r="AV5" i="7" s="1"/>
  <c r="CR29" i="1"/>
  <c r="CR17" i="1"/>
  <c r="AV10" i="7" s="1"/>
  <c r="CR10" i="1"/>
  <c r="AV3" i="7" s="1"/>
  <c r="CR14" i="1"/>
  <c r="AV7" i="7" s="1"/>
  <c r="CR15" i="1"/>
  <c r="AV8" i="7" s="1"/>
  <c r="CR13" i="1"/>
  <c r="AV6" i="7" s="1"/>
  <c r="CR11" i="1"/>
  <c r="AV4" i="7" s="1"/>
  <c r="CS92" i="1"/>
  <c r="CS99" i="1"/>
  <c r="CS90" i="1"/>
  <c r="CS97" i="1"/>
  <c r="CS88" i="1"/>
  <c r="CS95" i="1"/>
  <c r="CS86" i="1"/>
  <c r="CS93" i="1"/>
  <c r="CS100" i="1"/>
  <c r="CS91" i="1"/>
  <c r="CS98" i="1"/>
  <c r="CS89" i="1"/>
  <c r="CS96" i="1"/>
  <c r="CS77" i="1"/>
  <c r="CS84" i="1"/>
  <c r="CS82" i="1"/>
  <c r="CS73" i="1"/>
  <c r="CS80" i="1"/>
  <c r="CS85" i="1"/>
  <c r="CS87" i="1"/>
  <c r="CS94" i="1"/>
  <c r="CS79" i="1"/>
  <c r="CS71" i="1"/>
  <c r="CS75" i="1"/>
  <c r="CS66" i="1"/>
  <c r="CS83" i="1"/>
  <c r="CS78" i="1"/>
  <c r="CS64" i="1"/>
  <c r="CS72" i="1"/>
  <c r="CS69" i="1"/>
  <c r="CS81" i="1"/>
  <c r="CS67" i="1"/>
  <c r="CS74" i="1"/>
  <c r="CS62" i="1"/>
  <c r="CS60" i="1"/>
  <c r="CS48" i="1"/>
  <c r="CS70" i="1"/>
  <c r="CS55" i="1"/>
  <c r="CS53" i="1"/>
  <c r="CS51" i="1"/>
  <c r="CS58" i="1"/>
  <c r="CS68" i="1"/>
  <c r="CS56" i="1"/>
  <c r="CS76" i="1"/>
  <c r="CS54" i="1"/>
  <c r="CS65" i="1"/>
  <c r="CS63" i="1"/>
  <c r="CS61" i="1"/>
  <c r="CS50" i="1"/>
  <c r="CS52" i="1"/>
  <c r="CS38" i="1"/>
  <c r="CS49" i="1"/>
  <c r="CS45" i="1"/>
  <c r="CS47" i="1"/>
  <c r="CS36" i="1"/>
  <c r="CS57" i="1"/>
  <c r="CS43" i="1"/>
  <c r="CS41" i="1"/>
  <c r="CS46" i="1"/>
  <c r="CS44" i="1"/>
  <c r="CS59" i="1"/>
  <c r="CS42" i="1"/>
  <c r="CS40" i="1"/>
  <c r="CS35" i="1"/>
  <c r="CS34" i="1"/>
  <c r="CS31" i="1"/>
  <c r="CS27" i="1"/>
  <c r="AW20" i="7" s="1"/>
  <c r="CS18" i="1"/>
  <c r="AW11" i="7" s="1"/>
  <c r="CS25" i="1"/>
  <c r="AW18" i="7" s="1"/>
  <c r="CS16" i="1"/>
  <c r="AW9" i="7" s="1"/>
  <c r="CS23" i="1"/>
  <c r="AW16" i="7" s="1"/>
  <c r="CS30" i="1"/>
  <c r="CS21" i="1"/>
  <c r="AW14" i="7" s="1"/>
  <c r="CS28" i="1"/>
  <c r="CS39" i="1"/>
  <c r="CS26" i="1"/>
  <c r="AW19" i="7" s="1"/>
  <c r="CS37" i="1"/>
  <c r="CS24" i="1"/>
  <c r="AW17" i="7" s="1"/>
  <c r="CS22" i="1"/>
  <c r="AW15" i="7" s="1"/>
  <c r="CS32" i="1"/>
  <c r="CS29" i="1"/>
  <c r="CS20" i="1"/>
  <c r="AW13" i="7" s="1"/>
  <c r="CS12" i="1"/>
  <c r="AW5" i="7" s="1"/>
  <c r="CS17" i="1"/>
  <c r="AW10" i="7" s="1"/>
  <c r="CS10" i="1"/>
  <c r="AW3" i="7" s="1"/>
  <c r="CS19" i="1"/>
  <c r="AW12" i="7" s="1"/>
  <c r="CS14" i="1"/>
  <c r="AW7" i="7" s="1"/>
  <c r="CS15" i="1"/>
  <c r="AW8" i="7" s="1"/>
  <c r="CS13" i="1"/>
  <c r="AW6" i="7" s="1"/>
  <c r="CS33" i="1"/>
  <c r="CS11" i="1"/>
  <c r="AW4" i="7" s="1"/>
  <c r="CS9" i="1"/>
  <c r="AW2" i="7" s="1"/>
  <c r="CU7" i="1"/>
  <c r="CT7" i="1"/>
  <c r="CT99" i="1" l="1"/>
  <c r="CT83" i="1"/>
  <c r="CT90" i="1"/>
  <c r="CT97" i="1"/>
  <c r="CT88" i="1"/>
  <c r="CT95" i="1"/>
  <c r="CT86" i="1"/>
  <c r="CT93" i="1"/>
  <c r="CT100" i="1"/>
  <c r="CT91" i="1"/>
  <c r="CT98" i="1"/>
  <c r="CT96" i="1"/>
  <c r="CT94" i="1"/>
  <c r="CT84" i="1"/>
  <c r="CT75" i="1"/>
  <c r="CT82" i="1"/>
  <c r="CT80" i="1"/>
  <c r="CT92" i="1"/>
  <c r="CT85" i="1"/>
  <c r="CT87" i="1"/>
  <c r="CT81" i="1"/>
  <c r="CT89" i="1"/>
  <c r="CT79" i="1"/>
  <c r="CT66" i="1"/>
  <c r="CT78" i="1"/>
  <c r="CT77" i="1"/>
  <c r="CT64" i="1"/>
  <c r="CT62" i="1"/>
  <c r="CT72" i="1"/>
  <c r="CT69" i="1"/>
  <c r="CT73" i="1"/>
  <c r="CT67" i="1"/>
  <c r="CT74" i="1"/>
  <c r="CT76" i="1"/>
  <c r="CT70" i="1"/>
  <c r="CT55" i="1"/>
  <c r="CT53" i="1"/>
  <c r="CT51" i="1"/>
  <c r="CT58" i="1"/>
  <c r="CT68" i="1"/>
  <c r="CT56" i="1"/>
  <c r="CT71" i="1"/>
  <c r="CT54" i="1"/>
  <c r="CT65" i="1"/>
  <c r="CT63" i="1"/>
  <c r="CT61" i="1"/>
  <c r="CT59" i="1"/>
  <c r="CT52" i="1"/>
  <c r="CT38" i="1"/>
  <c r="CT49" i="1"/>
  <c r="CT48" i="1"/>
  <c r="CT45" i="1"/>
  <c r="CT47" i="1"/>
  <c r="CT36" i="1"/>
  <c r="CT57" i="1"/>
  <c r="CT43" i="1"/>
  <c r="CT60" i="1"/>
  <c r="CT34" i="1"/>
  <c r="CT41" i="1"/>
  <c r="CT39" i="1"/>
  <c r="CT46" i="1"/>
  <c r="CT44" i="1"/>
  <c r="CT42" i="1"/>
  <c r="CT40" i="1"/>
  <c r="CT18" i="1"/>
  <c r="AX11" i="7" s="1"/>
  <c r="CT25" i="1"/>
  <c r="AX18" i="7" s="1"/>
  <c r="CT50" i="1"/>
  <c r="CT23" i="1"/>
  <c r="AX16" i="7" s="1"/>
  <c r="CT30" i="1"/>
  <c r="CT21" i="1"/>
  <c r="AX14" i="7" s="1"/>
  <c r="CT28" i="1"/>
  <c r="CT19" i="1"/>
  <c r="AX12" i="7" s="1"/>
  <c r="CT26" i="1"/>
  <c r="AX19" i="7" s="1"/>
  <c r="CT37" i="1"/>
  <c r="CT24" i="1"/>
  <c r="AX17" i="7" s="1"/>
  <c r="CT22" i="1"/>
  <c r="AX15" i="7" s="1"/>
  <c r="CT32" i="1"/>
  <c r="CT29" i="1"/>
  <c r="CT33" i="1"/>
  <c r="CT20" i="1"/>
  <c r="AX13" i="7" s="1"/>
  <c r="CT35" i="1"/>
  <c r="CT27" i="1"/>
  <c r="AX20" i="7" s="1"/>
  <c r="CT12" i="1"/>
  <c r="AX5" i="7" s="1"/>
  <c r="CT17" i="1"/>
  <c r="AX10" i="7" s="1"/>
  <c r="CT10" i="1"/>
  <c r="AX3" i="7" s="1"/>
  <c r="CT14" i="1"/>
  <c r="AX7" i="7" s="1"/>
  <c r="CT15" i="1"/>
  <c r="AX8" i="7" s="1"/>
  <c r="CT31" i="1"/>
  <c r="CT16" i="1"/>
  <c r="AX9" i="7" s="1"/>
  <c r="CT13" i="1"/>
  <c r="AX6" i="7" s="1"/>
  <c r="CT11" i="1"/>
  <c r="AX4" i="7" s="1"/>
  <c r="CT9" i="1"/>
  <c r="AX2" i="7" s="1"/>
  <c r="CU90" i="1"/>
  <c r="CU97" i="1"/>
  <c r="CU88" i="1"/>
  <c r="CU95" i="1"/>
  <c r="CU93" i="1"/>
  <c r="CU100" i="1"/>
  <c r="CU91" i="1"/>
  <c r="CU98" i="1"/>
  <c r="CU96" i="1"/>
  <c r="CU87" i="1"/>
  <c r="CU94" i="1"/>
  <c r="CU84" i="1"/>
  <c r="CU75" i="1"/>
  <c r="CU82" i="1"/>
  <c r="CU80" i="1"/>
  <c r="CU92" i="1"/>
  <c r="CU86" i="1"/>
  <c r="CU71" i="1"/>
  <c r="CU78" i="1"/>
  <c r="CU85" i="1"/>
  <c r="CU99" i="1"/>
  <c r="CU81" i="1"/>
  <c r="CU89" i="1"/>
  <c r="CU77" i="1"/>
  <c r="CU64" i="1"/>
  <c r="CU83" i="1"/>
  <c r="CU62" i="1"/>
  <c r="CU72" i="1"/>
  <c r="CU69" i="1"/>
  <c r="CU73" i="1"/>
  <c r="CU67" i="1"/>
  <c r="CU65" i="1"/>
  <c r="CU74" i="1"/>
  <c r="CU76" i="1"/>
  <c r="CU70" i="1"/>
  <c r="CU68" i="1"/>
  <c r="CU53" i="1"/>
  <c r="CU51" i="1"/>
  <c r="CU58" i="1"/>
  <c r="CU56" i="1"/>
  <c r="CU79" i="1"/>
  <c r="CU66" i="1"/>
  <c r="CU54" i="1"/>
  <c r="CU63" i="1"/>
  <c r="CU61" i="1"/>
  <c r="CU59" i="1"/>
  <c r="CU57" i="1"/>
  <c r="CU49" i="1"/>
  <c r="CU48" i="1"/>
  <c r="CU45" i="1"/>
  <c r="CU47" i="1"/>
  <c r="CU36" i="1"/>
  <c r="CU43" i="1"/>
  <c r="CU60" i="1"/>
  <c r="CU34" i="1"/>
  <c r="CU41" i="1"/>
  <c r="CU39" i="1"/>
  <c r="CU46" i="1"/>
  <c r="CU44" i="1"/>
  <c r="CU55" i="1"/>
  <c r="CU42" i="1"/>
  <c r="CU40" i="1"/>
  <c r="CU50" i="1"/>
  <c r="CU25" i="1"/>
  <c r="AY18" i="7" s="1"/>
  <c r="CU16" i="1"/>
  <c r="AY9" i="7" s="1"/>
  <c r="CU23" i="1"/>
  <c r="AY16" i="7" s="1"/>
  <c r="CU30" i="1"/>
  <c r="CU21" i="1"/>
  <c r="AY14" i="7" s="1"/>
  <c r="CU28" i="1"/>
  <c r="CU26" i="1"/>
  <c r="AY19" i="7" s="1"/>
  <c r="CU52" i="1"/>
  <c r="CU37" i="1"/>
  <c r="CU24" i="1"/>
  <c r="AY17" i="7" s="1"/>
  <c r="CU22" i="1"/>
  <c r="AY15" i="7" s="1"/>
  <c r="CU32" i="1"/>
  <c r="CU29" i="1"/>
  <c r="CU38" i="1"/>
  <c r="CU33" i="1"/>
  <c r="CU20" i="1"/>
  <c r="AY13" i="7" s="1"/>
  <c r="CU35" i="1"/>
  <c r="CU31" i="1"/>
  <c r="CU27" i="1"/>
  <c r="AY20" i="7" s="1"/>
  <c r="CU12" i="1"/>
  <c r="AY5" i="7" s="1"/>
  <c r="CU18" i="1"/>
  <c r="AY11" i="7" s="1"/>
  <c r="CU17" i="1"/>
  <c r="AY10" i="7" s="1"/>
  <c r="CU10" i="1"/>
  <c r="AY3" i="7" s="1"/>
  <c r="CU14" i="1"/>
  <c r="AY7" i="7" s="1"/>
  <c r="CU19" i="1"/>
  <c r="AY12" i="7" s="1"/>
  <c r="CU15" i="1"/>
  <c r="AY8" i="7" s="1"/>
  <c r="CU13" i="1"/>
  <c r="AY6" i="7" s="1"/>
  <c r="CU11" i="1"/>
  <c r="AY4" i="7" s="1"/>
  <c r="CU9" i="1"/>
  <c r="AY2" i="7" s="1"/>
  <c r="CV7" i="1"/>
  <c r="CW7" i="1"/>
  <c r="CW88" i="1" l="1"/>
  <c r="CW95" i="1"/>
  <c r="CW86" i="1"/>
  <c r="CW93" i="1"/>
  <c r="CW100" i="1"/>
  <c r="CW91" i="1"/>
  <c r="CW98" i="1"/>
  <c r="CW89" i="1"/>
  <c r="CW96" i="1"/>
  <c r="CW94" i="1"/>
  <c r="CW92" i="1"/>
  <c r="CW99" i="1"/>
  <c r="CW73" i="1"/>
  <c r="CW80" i="1"/>
  <c r="CW78" i="1"/>
  <c r="CW85" i="1"/>
  <c r="CW76" i="1"/>
  <c r="CW90" i="1"/>
  <c r="CW87" i="1"/>
  <c r="CW81" i="1"/>
  <c r="CW79" i="1"/>
  <c r="CW83" i="1"/>
  <c r="CW62" i="1"/>
  <c r="CW72" i="1"/>
  <c r="CW69" i="1"/>
  <c r="CW60" i="1"/>
  <c r="CW67" i="1"/>
  <c r="CW97" i="1"/>
  <c r="CW84" i="1"/>
  <c r="CW74" i="1"/>
  <c r="CW70" i="1"/>
  <c r="CW68" i="1"/>
  <c r="CW82" i="1"/>
  <c r="CW71" i="1"/>
  <c r="CW51" i="1"/>
  <c r="CW58" i="1"/>
  <c r="CW75" i="1"/>
  <c r="CW49" i="1"/>
  <c r="CW77" i="1"/>
  <c r="CW56" i="1"/>
  <c r="CW66" i="1"/>
  <c r="CW54" i="1"/>
  <c r="CW63" i="1"/>
  <c r="CW61" i="1"/>
  <c r="CW65" i="1"/>
  <c r="CW64" i="1"/>
  <c r="CW52" i="1"/>
  <c r="CW59" i="1"/>
  <c r="CW57" i="1"/>
  <c r="CW55" i="1"/>
  <c r="CW43" i="1"/>
  <c r="CW34" i="1"/>
  <c r="CW41" i="1"/>
  <c r="CW53" i="1"/>
  <c r="CW32" i="1"/>
  <c r="CW39" i="1"/>
  <c r="CW46" i="1"/>
  <c r="CW44" i="1"/>
  <c r="CW42" i="1"/>
  <c r="CW40" i="1"/>
  <c r="CW50" i="1"/>
  <c r="CW48" i="1"/>
  <c r="CW45" i="1"/>
  <c r="CW23" i="1"/>
  <c r="E17" i="7" s="1"/>
  <c r="CW30" i="1"/>
  <c r="CW14" i="1"/>
  <c r="E8" i="7" s="1"/>
  <c r="CW21" i="1"/>
  <c r="E15" i="7" s="1"/>
  <c r="CW47" i="1"/>
  <c r="CW28" i="1"/>
  <c r="CW19" i="1"/>
  <c r="E13" i="7" s="1"/>
  <c r="CW26" i="1"/>
  <c r="E20" i="7" s="1"/>
  <c r="CW37" i="1"/>
  <c r="CW24" i="1"/>
  <c r="E18" i="7" s="1"/>
  <c r="CW22" i="1"/>
  <c r="E16" i="7" s="1"/>
  <c r="CW29" i="1"/>
  <c r="CW38" i="1"/>
  <c r="CW36" i="1"/>
  <c r="CW33" i="1"/>
  <c r="CW20" i="1"/>
  <c r="E14" i="7" s="1"/>
  <c r="CW35" i="1"/>
  <c r="CW31" i="1"/>
  <c r="CW27" i="1"/>
  <c r="CW25" i="1"/>
  <c r="E19" i="7" s="1"/>
  <c r="CW12" i="1"/>
  <c r="E6" i="7" s="1"/>
  <c r="CW18" i="1"/>
  <c r="E12" i="7" s="1"/>
  <c r="CW17" i="1"/>
  <c r="E11" i="7" s="1"/>
  <c r="CW10" i="1"/>
  <c r="E4" i="7" s="1"/>
  <c r="CW15" i="1"/>
  <c r="E9" i="7" s="1"/>
  <c r="CW16" i="1"/>
  <c r="E10" i="7" s="1"/>
  <c r="CW13" i="1"/>
  <c r="E7" i="7" s="1"/>
  <c r="CW11" i="1"/>
  <c r="E5" i="7" s="1"/>
  <c r="CW9" i="1"/>
  <c r="E3" i="7" s="1"/>
  <c r="CV97" i="1"/>
  <c r="CV88" i="1"/>
  <c r="CV95" i="1"/>
  <c r="CV86" i="1"/>
  <c r="CV93" i="1"/>
  <c r="CV100" i="1"/>
  <c r="CV84" i="1"/>
  <c r="CV91" i="1"/>
  <c r="CV98" i="1"/>
  <c r="CV89" i="1"/>
  <c r="CV96" i="1"/>
  <c r="CV94" i="1"/>
  <c r="CV92" i="1"/>
  <c r="CV82" i="1"/>
  <c r="CV73" i="1"/>
  <c r="CV80" i="1"/>
  <c r="CV78" i="1"/>
  <c r="CV85" i="1"/>
  <c r="CV90" i="1"/>
  <c r="CV87" i="1"/>
  <c r="CV99" i="1"/>
  <c r="CV81" i="1"/>
  <c r="CV83" i="1"/>
  <c r="CV77" i="1"/>
  <c r="CV75" i="1"/>
  <c r="CV64" i="1"/>
  <c r="CV62" i="1"/>
  <c r="CV72" i="1"/>
  <c r="CV69" i="1"/>
  <c r="CV60" i="1"/>
  <c r="CV67" i="1"/>
  <c r="CV74" i="1"/>
  <c r="CV76" i="1"/>
  <c r="CV70" i="1"/>
  <c r="CV68" i="1"/>
  <c r="CV53" i="1"/>
  <c r="CV51" i="1"/>
  <c r="CV58" i="1"/>
  <c r="CV49" i="1"/>
  <c r="CV56" i="1"/>
  <c r="CV79" i="1"/>
  <c r="CV66" i="1"/>
  <c r="CV71" i="1"/>
  <c r="CV54" i="1"/>
  <c r="CV63" i="1"/>
  <c r="CV61" i="1"/>
  <c r="CV65" i="1"/>
  <c r="CV52" i="1"/>
  <c r="CV59" i="1"/>
  <c r="CV57" i="1"/>
  <c r="CV47" i="1"/>
  <c r="CV36" i="1"/>
  <c r="CV43" i="1"/>
  <c r="CV34" i="1"/>
  <c r="CV41" i="1"/>
  <c r="CV39" i="1"/>
  <c r="CV46" i="1"/>
  <c r="CV44" i="1"/>
  <c r="CV55" i="1"/>
  <c r="CV42" i="1"/>
  <c r="CV40" i="1"/>
  <c r="CV50" i="1"/>
  <c r="CV45" i="1"/>
  <c r="CV16" i="1"/>
  <c r="D10" i="7" s="1"/>
  <c r="CV23" i="1"/>
  <c r="D17" i="7" s="1"/>
  <c r="CV30" i="1"/>
  <c r="CV21" i="1"/>
  <c r="D15" i="7" s="1"/>
  <c r="CV28" i="1"/>
  <c r="CV19" i="1"/>
  <c r="D13" i="7" s="1"/>
  <c r="CV26" i="1"/>
  <c r="D20" i="7" s="1"/>
  <c r="CV37" i="1"/>
  <c r="CV24" i="1"/>
  <c r="D18" i="7" s="1"/>
  <c r="CV22" i="1"/>
  <c r="D16" i="7" s="1"/>
  <c r="CV32" i="1"/>
  <c r="CV29" i="1"/>
  <c r="CV38" i="1"/>
  <c r="CV33" i="1"/>
  <c r="CV20" i="1"/>
  <c r="D14" i="7" s="1"/>
  <c r="CV48" i="1"/>
  <c r="CV35" i="1"/>
  <c r="CV31" i="1"/>
  <c r="CV27" i="1"/>
  <c r="CV25" i="1"/>
  <c r="D19" i="7" s="1"/>
  <c r="CV12" i="1"/>
  <c r="D6" i="7" s="1"/>
  <c r="CV18" i="1"/>
  <c r="D12" i="7" s="1"/>
  <c r="CV17" i="1"/>
  <c r="D11" i="7" s="1"/>
  <c r="CV10" i="1"/>
  <c r="D4" i="7" s="1"/>
  <c r="CV14" i="1"/>
  <c r="D8" i="7" s="1"/>
  <c r="CV15" i="1"/>
  <c r="D9" i="7" s="1"/>
  <c r="CV13" i="1"/>
  <c r="D7" i="7" s="1"/>
  <c r="CV11" i="1"/>
  <c r="D5" i="7" s="1"/>
  <c r="CV9" i="1"/>
  <c r="D3" i="7" s="1"/>
  <c r="CX7" i="1"/>
  <c r="CY7" i="1"/>
  <c r="CY86" i="1" l="1"/>
  <c r="CY93" i="1"/>
  <c r="CY100" i="1"/>
  <c r="CY84" i="1"/>
  <c r="CY91" i="1"/>
  <c r="CY98" i="1"/>
  <c r="CY89" i="1"/>
  <c r="CY96" i="1"/>
  <c r="CY94" i="1"/>
  <c r="CY92" i="1"/>
  <c r="CY99" i="1"/>
  <c r="CY97" i="1"/>
  <c r="CY88" i="1"/>
  <c r="CY71" i="1"/>
  <c r="CY78" i="1"/>
  <c r="CY85" i="1"/>
  <c r="CY95" i="1"/>
  <c r="CY76" i="1"/>
  <c r="CY90" i="1"/>
  <c r="CY87" i="1"/>
  <c r="CY81" i="1"/>
  <c r="CY79" i="1"/>
  <c r="CY83" i="1"/>
  <c r="CY82" i="1"/>
  <c r="CY72" i="1"/>
  <c r="CY69" i="1"/>
  <c r="CY60" i="1"/>
  <c r="CY67" i="1"/>
  <c r="CY73" i="1"/>
  <c r="CY65" i="1"/>
  <c r="CY74" i="1"/>
  <c r="CY70" i="1"/>
  <c r="CY68" i="1"/>
  <c r="CY80" i="1"/>
  <c r="CY77" i="1"/>
  <c r="CY75" i="1"/>
  <c r="CY58" i="1"/>
  <c r="CY56" i="1"/>
  <c r="CY66" i="1"/>
  <c r="CY47" i="1"/>
  <c r="CY54" i="1"/>
  <c r="CY63" i="1"/>
  <c r="CY61" i="1"/>
  <c r="CY64" i="1"/>
  <c r="CY59" i="1"/>
  <c r="CY57" i="1"/>
  <c r="CY55" i="1"/>
  <c r="CY41" i="1"/>
  <c r="CY62" i="1"/>
  <c r="CY53" i="1"/>
  <c r="CY32" i="1"/>
  <c r="CY39" i="1"/>
  <c r="CY46" i="1"/>
  <c r="CY37" i="1"/>
  <c r="CY44" i="1"/>
  <c r="CY42" i="1"/>
  <c r="CY40" i="1"/>
  <c r="CY51" i="1"/>
  <c r="CY50" i="1"/>
  <c r="CY48" i="1"/>
  <c r="CY45" i="1"/>
  <c r="CY52" i="1"/>
  <c r="CY43" i="1"/>
  <c r="CY21" i="1"/>
  <c r="G15" i="7" s="1"/>
  <c r="CY28" i="1"/>
  <c r="CY19" i="1"/>
  <c r="G13" i="7" s="1"/>
  <c r="CY26" i="1"/>
  <c r="G20" i="7" s="1"/>
  <c r="CY17" i="1"/>
  <c r="G11" i="7" s="1"/>
  <c r="CY24" i="1"/>
  <c r="G18" i="7" s="1"/>
  <c r="CY49" i="1"/>
  <c r="CY22" i="1"/>
  <c r="G16" i="7" s="1"/>
  <c r="CY29" i="1"/>
  <c r="CY38" i="1"/>
  <c r="CY36" i="1"/>
  <c r="CY33" i="1"/>
  <c r="CY20" i="1"/>
  <c r="G14" i="7" s="1"/>
  <c r="CY35" i="1"/>
  <c r="CY31" i="1"/>
  <c r="CY27" i="1"/>
  <c r="CY25" i="1"/>
  <c r="G19" i="7" s="1"/>
  <c r="CY23" i="1"/>
  <c r="G17" i="7" s="1"/>
  <c r="CY18" i="1"/>
  <c r="G12" i="7" s="1"/>
  <c r="CY10" i="1"/>
  <c r="G4" i="7" s="1"/>
  <c r="CY15" i="1"/>
  <c r="G9" i="7" s="1"/>
  <c r="CY14" i="1"/>
  <c r="G8" i="7" s="1"/>
  <c r="CY16" i="1"/>
  <c r="G10" i="7" s="1"/>
  <c r="CY13" i="1"/>
  <c r="G7" i="7" s="1"/>
  <c r="CY34" i="1"/>
  <c r="CY11" i="1"/>
  <c r="G5" i="7" s="1"/>
  <c r="CY9" i="1"/>
  <c r="G3" i="7" s="1"/>
  <c r="CY12" i="1"/>
  <c r="G6" i="7" s="1"/>
  <c r="CY30" i="1"/>
  <c r="CX95" i="1"/>
  <c r="CX86" i="1"/>
  <c r="CX93" i="1"/>
  <c r="CX100" i="1"/>
  <c r="CX91" i="1"/>
  <c r="CX98" i="1"/>
  <c r="CX89" i="1"/>
  <c r="CX96" i="1"/>
  <c r="CX94" i="1"/>
  <c r="CX92" i="1"/>
  <c r="CX99" i="1"/>
  <c r="CX80" i="1"/>
  <c r="CX88" i="1"/>
  <c r="CX71" i="1"/>
  <c r="CX78" i="1"/>
  <c r="CX85" i="1"/>
  <c r="CX76" i="1"/>
  <c r="CX90" i="1"/>
  <c r="CX87" i="1"/>
  <c r="CX81" i="1"/>
  <c r="CX79" i="1"/>
  <c r="CX83" i="1"/>
  <c r="CX97" i="1"/>
  <c r="CX72" i="1"/>
  <c r="CX69" i="1"/>
  <c r="CX60" i="1"/>
  <c r="CX67" i="1"/>
  <c r="CX73" i="1"/>
  <c r="CX65" i="1"/>
  <c r="CX84" i="1"/>
  <c r="CX74" i="1"/>
  <c r="CX70" i="1"/>
  <c r="CX68" i="1"/>
  <c r="CX82" i="1"/>
  <c r="CX51" i="1"/>
  <c r="CX58" i="1"/>
  <c r="CX75" i="1"/>
  <c r="CX49" i="1"/>
  <c r="CX77" i="1"/>
  <c r="CX56" i="1"/>
  <c r="CX66" i="1"/>
  <c r="CX54" i="1"/>
  <c r="CX63" i="1"/>
  <c r="CX61" i="1"/>
  <c r="CX64" i="1"/>
  <c r="CX59" i="1"/>
  <c r="CX57" i="1"/>
  <c r="CX55" i="1"/>
  <c r="CX34" i="1"/>
  <c r="CX41" i="1"/>
  <c r="CX62" i="1"/>
  <c r="CX53" i="1"/>
  <c r="CX39" i="1"/>
  <c r="CX46" i="1"/>
  <c r="CX44" i="1"/>
  <c r="CX42" i="1"/>
  <c r="CX40" i="1"/>
  <c r="CX50" i="1"/>
  <c r="CX48" i="1"/>
  <c r="CX45" i="1"/>
  <c r="CX52" i="1"/>
  <c r="CX47" i="1"/>
  <c r="CX30" i="1"/>
  <c r="CX14" i="1"/>
  <c r="F8" i="7" s="1"/>
  <c r="CX21" i="1"/>
  <c r="F15" i="7" s="1"/>
  <c r="CX28" i="1"/>
  <c r="CX19" i="1"/>
  <c r="F13" i="7" s="1"/>
  <c r="CX26" i="1"/>
  <c r="F20" i="7" s="1"/>
  <c r="CX37" i="1"/>
  <c r="CX24" i="1"/>
  <c r="F18" i="7" s="1"/>
  <c r="CX22" i="1"/>
  <c r="F16" i="7" s="1"/>
  <c r="CX29" i="1"/>
  <c r="CX38" i="1"/>
  <c r="CX36" i="1"/>
  <c r="CX33" i="1"/>
  <c r="CX32" i="1"/>
  <c r="CX20" i="1"/>
  <c r="F14" i="7" s="1"/>
  <c r="CX35" i="1"/>
  <c r="CX31" i="1"/>
  <c r="CX27" i="1"/>
  <c r="CX43" i="1"/>
  <c r="CX25" i="1"/>
  <c r="F19" i="7" s="1"/>
  <c r="CX18" i="1"/>
  <c r="F12" i="7" s="1"/>
  <c r="CX17" i="1"/>
  <c r="F11" i="7" s="1"/>
  <c r="CX10" i="1"/>
  <c r="F4" i="7" s="1"/>
  <c r="CX15" i="1"/>
  <c r="F9" i="7" s="1"/>
  <c r="CX16" i="1"/>
  <c r="F10" i="7" s="1"/>
  <c r="CX13" i="1"/>
  <c r="F7" i="7" s="1"/>
  <c r="CX11" i="1"/>
  <c r="F5" i="7" s="1"/>
  <c r="CX9" i="1"/>
  <c r="F3" i="7" s="1"/>
  <c r="CX23" i="1"/>
  <c r="F17" i="7" s="1"/>
  <c r="CX12" i="1"/>
  <c r="F6" i="7" s="1"/>
  <c r="DA7" i="1"/>
  <c r="CZ7" i="1"/>
  <c r="CZ93" i="1" l="1"/>
  <c r="CZ100" i="1"/>
  <c r="CZ91" i="1"/>
  <c r="CZ98" i="1"/>
  <c r="CZ89" i="1"/>
  <c r="CZ96" i="1"/>
  <c r="CZ87" i="1"/>
  <c r="CZ94" i="1"/>
  <c r="CZ92" i="1"/>
  <c r="CZ99" i="1"/>
  <c r="CZ90" i="1"/>
  <c r="CZ97" i="1"/>
  <c r="CZ78" i="1"/>
  <c r="CZ85" i="1"/>
  <c r="CZ95" i="1"/>
  <c r="CZ76" i="1"/>
  <c r="CZ86" i="1"/>
  <c r="CZ74" i="1"/>
  <c r="CZ81" i="1"/>
  <c r="CZ79" i="1"/>
  <c r="CZ83" i="1"/>
  <c r="CZ82" i="1"/>
  <c r="CZ84" i="1"/>
  <c r="CZ67" i="1"/>
  <c r="CZ73" i="1"/>
  <c r="CZ65" i="1"/>
  <c r="CZ70" i="1"/>
  <c r="CZ68" i="1"/>
  <c r="CZ88" i="1"/>
  <c r="CZ80" i="1"/>
  <c r="CZ77" i="1"/>
  <c r="CZ75" i="1"/>
  <c r="CZ71" i="1"/>
  <c r="CZ49" i="1"/>
  <c r="CZ56" i="1"/>
  <c r="CZ66" i="1"/>
  <c r="CZ54" i="1"/>
  <c r="CZ63" i="1"/>
  <c r="CZ61" i="1"/>
  <c r="CZ64" i="1"/>
  <c r="CZ52" i="1"/>
  <c r="CZ59" i="1"/>
  <c r="CZ57" i="1"/>
  <c r="CZ55" i="1"/>
  <c r="CZ69" i="1"/>
  <c r="CZ62" i="1"/>
  <c r="CZ60" i="1"/>
  <c r="CZ53" i="1"/>
  <c r="CZ39" i="1"/>
  <c r="CZ46" i="1"/>
  <c r="CZ37" i="1"/>
  <c r="CZ44" i="1"/>
  <c r="CZ42" i="1"/>
  <c r="CZ58" i="1"/>
  <c r="CZ40" i="1"/>
  <c r="CZ51" i="1"/>
  <c r="CZ50" i="1"/>
  <c r="CZ48" i="1"/>
  <c r="CZ45" i="1"/>
  <c r="CZ47" i="1"/>
  <c r="CZ43" i="1"/>
  <c r="CZ72" i="1"/>
  <c r="CZ28" i="1"/>
  <c r="CZ19" i="1"/>
  <c r="H13" i="7" s="1"/>
  <c r="CZ26" i="1"/>
  <c r="H20" i="7" s="1"/>
  <c r="CZ17" i="1"/>
  <c r="H11" i="7" s="1"/>
  <c r="CZ24" i="1"/>
  <c r="H18" i="7" s="1"/>
  <c r="CZ22" i="1"/>
  <c r="H16" i="7" s="1"/>
  <c r="CZ29" i="1"/>
  <c r="CZ38" i="1"/>
  <c r="CZ36" i="1"/>
  <c r="CZ33" i="1"/>
  <c r="CZ41" i="1"/>
  <c r="CZ35" i="1"/>
  <c r="CZ32" i="1"/>
  <c r="CZ31" i="1"/>
  <c r="CZ27" i="1"/>
  <c r="CZ25" i="1"/>
  <c r="H19" i="7" s="1"/>
  <c r="CZ23" i="1"/>
  <c r="H17" i="7" s="1"/>
  <c r="CZ34" i="1"/>
  <c r="CZ30" i="1"/>
  <c r="CZ20" i="1"/>
  <c r="H14" i="7" s="1"/>
  <c r="CZ15" i="1"/>
  <c r="H9" i="7" s="1"/>
  <c r="CZ14" i="1"/>
  <c r="H8" i="7" s="1"/>
  <c r="CZ16" i="1"/>
  <c r="H10" i="7" s="1"/>
  <c r="CZ13" i="1"/>
  <c r="H7" i="7" s="1"/>
  <c r="CZ11" i="1"/>
  <c r="H5" i="7" s="1"/>
  <c r="CZ9" i="1"/>
  <c r="H3" i="7" s="1"/>
  <c r="CZ21" i="1"/>
  <c r="H15" i="7" s="1"/>
  <c r="CZ12" i="1"/>
  <c r="H6" i="7" s="1"/>
  <c r="CZ18" i="1"/>
  <c r="H12" i="7" s="1"/>
  <c r="CZ10" i="1"/>
  <c r="H4" i="7" s="1"/>
  <c r="DA100" i="1"/>
  <c r="DA84" i="1"/>
  <c r="DA91" i="1"/>
  <c r="DA98" i="1"/>
  <c r="DA89" i="1"/>
  <c r="DA96" i="1"/>
  <c r="DA87" i="1"/>
  <c r="DA94" i="1"/>
  <c r="DA92" i="1"/>
  <c r="DA99" i="1"/>
  <c r="DA90" i="1"/>
  <c r="DA97" i="1"/>
  <c r="DA95" i="1"/>
  <c r="DA85" i="1"/>
  <c r="DA76" i="1"/>
  <c r="DA86" i="1"/>
  <c r="DA81" i="1"/>
  <c r="DA79" i="1"/>
  <c r="DA83" i="1"/>
  <c r="DA93" i="1"/>
  <c r="DA82" i="1"/>
  <c r="DA80" i="1"/>
  <c r="DA67" i="1"/>
  <c r="DA78" i="1"/>
  <c r="DA73" i="1"/>
  <c r="DA65" i="1"/>
  <c r="DA63" i="1"/>
  <c r="DA74" i="1"/>
  <c r="DA70" i="1"/>
  <c r="DA68" i="1"/>
  <c r="DA88" i="1"/>
  <c r="DA77" i="1"/>
  <c r="DA75" i="1"/>
  <c r="DA71" i="1"/>
  <c r="DA56" i="1"/>
  <c r="DA66" i="1"/>
  <c r="DA54" i="1"/>
  <c r="DA61" i="1"/>
  <c r="DA64" i="1"/>
  <c r="DA52" i="1"/>
  <c r="DA59" i="1"/>
  <c r="DA57" i="1"/>
  <c r="DA55" i="1"/>
  <c r="DA69" i="1"/>
  <c r="DA53" i="1"/>
  <c r="DA62" i="1"/>
  <c r="DA60" i="1"/>
  <c r="DA72" i="1"/>
  <c r="DA39" i="1"/>
  <c r="DA46" i="1"/>
  <c r="DA37" i="1"/>
  <c r="DA44" i="1"/>
  <c r="DA35" i="1"/>
  <c r="DA42" i="1"/>
  <c r="DA58" i="1"/>
  <c r="DA40" i="1"/>
  <c r="DA51" i="1"/>
  <c r="DA50" i="1"/>
  <c r="DA48" i="1"/>
  <c r="DA45" i="1"/>
  <c r="DA47" i="1"/>
  <c r="DA43" i="1"/>
  <c r="DA49" i="1"/>
  <c r="DA41" i="1"/>
  <c r="DA19" i="1"/>
  <c r="I13" i="7" s="1"/>
  <c r="DA26" i="1"/>
  <c r="I20" i="7" s="1"/>
  <c r="DA17" i="1"/>
  <c r="I11" i="7" s="1"/>
  <c r="DA24" i="1"/>
  <c r="I18" i="7" s="1"/>
  <c r="DA22" i="1"/>
  <c r="I16" i="7" s="1"/>
  <c r="DA29" i="1"/>
  <c r="DA38" i="1"/>
  <c r="DA36" i="1"/>
  <c r="DA33" i="1"/>
  <c r="DA20" i="1"/>
  <c r="I14" i="7" s="1"/>
  <c r="DA32" i="1"/>
  <c r="DA31" i="1"/>
  <c r="DA27" i="1"/>
  <c r="DA25" i="1"/>
  <c r="I19" i="7" s="1"/>
  <c r="DA23" i="1"/>
  <c r="I17" i="7" s="1"/>
  <c r="DA34" i="1"/>
  <c r="DA30" i="1"/>
  <c r="DA21" i="1"/>
  <c r="I15" i="7" s="1"/>
  <c r="DA15" i="1"/>
  <c r="I9" i="7" s="1"/>
  <c r="DA14" i="1"/>
  <c r="I8" i="7" s="1"/>
  <c r="DA16" i="1"/>
  <c r="I10" i="7" s="1"/>
  <c r="DA13" i="1"/>
  <c r="I7" i="7" s="1"/>
  <c r="DA11" i="1"/>
  <c r="I5" i="7" s="1"/>
  <c r="DA9" i="1"/>
  <c r="I3" i="7" s="1"/>
  <c r="DA28" i="1"/>
  <c r="DA12" i="1"/>
  <c r="I6" i="7" s="1"/>
  <c r="DA18" i="1"/>
  <c r="I12" i="7" s="1"/>
  <c r="DA10" i="1"/>
  <c r="I4" i="7" s="1"/>
  <c r="DC7" i="1"/>
  <c r="DB7" i="1"/>
  <c r="DB91" i="1" l="1"/>
  <c r="DB98" i="1"/>
  <c r="DB89" i="1"/>
  <c r="DB96" i="1"/>
  <c r="DB87" i="1"/>
  <c r="DB94" i="1"/>
  <c r="DB85" i="1"/>
  <c r="DB92" i="1"/>
  <c r="DB99" i="1"/>
  <c r="DB90" i="1"/>
  <c r="DB97" i="1"/>
  <c r="DB88" i="1"/>
  <c r="DB95" i="1"/>
  <c r="DB76" i="1"/>
  <c r="DB86" i="1"/>
  <c r="DB81" i="1"/>
  <c r="DB72" i="1"/>
  <c r="DB79" i="1"/>
  <c r="DB83" i="1"/>
  <c r="DB93" i="1"/>
  <c r="DB82" i="1"/>
  <c r="DB84" i="1"/>
  <c r="DB100" i="1"/>
  <c r="DB78" i="1"/>
  <c r="DB73" i="1"/>
  <c r="DB65" i="1"/>
  <c r="DB63" i="1"/>
  <c r="DB74" i="1"/>
  <c r="DB70" i="1"/>
  <c r="DB68" i="1"/>
  <c r="DB66" i="1"/>
  <c r="DB80" i="1"/>
  <c r="DB77" i="1"/>
  <c r="DB75" i="1"/>
  <c r="DB71" i="1"/>
  <c r="DB69" i="1"/>
  <c r="DB54" i="1"/>
  <c r="DB61" i="1"/>
  <c r="DB64" i="1"/>
  <c r="DB52" i="1"/>
  <c r="DB59" i="1"/>
  <c r="DB50" i="1"/>
  <c r="DB67" i="1"/>
  <c r="DB57" i="1"/>
  <c r="DB55" i="1"/>
  <c r="DB53" i="1"/>
  <c r="DB62" i="1"/>
  <c r="DB60" i="1"/>
  <c r="DB58" i="1"/>
  <c r="DB46" i="1"/>
  <c r="DB37" i="1"/>
  <c r="DB44" i="1"/>
  <c r="DB35" i="1"/>
  <c r="DB42" i="1"/>
  <c r="DB40" i="1"/>
  <c r="DB51" i="1"/>
  <c r="DB48" i="1"/>
  <c r="DB45" i="1"/>
  <c r="DB47" i="1"/>
  <c r="DB43" i="1"/>
  <c r="DB49" i="1"/>
  <c r="DB41" i="1"/>
  <c r="DB56" i="1"/>
  <c r="DB26" i="1"/>
  <c r="J20" i="7" s="1"/>
  <c r="DB17" i="1"/>
  <c r="J11" i="7" s="1"/>
  <c r="DB24" i="1"/>
  <c r="J18" i="7" s="1"/>
  <c r="DB22" i="1"/>
  <c r="J16" i="7" s="1"/>
  <c r="DB29" i="1"/>
  <c r="DB38" i="1"/>
  <c r="DB36" i="1"/>
  <c r="DB33" i="1"/>
  <c r="DB20" i="1"/>
  <c r="J14" i="7" s="1"/>
  <c r="DB32" i="1"/>
  <c r="DB31" i="1"/>
  <c r="DB27" i="1"/>
  <c r="DB39" i="1"/>
  <c r="DB25" i="1"/>
  <c r="J19" i="7" s="1"/>
  <c r="DB23" i="1"/>
  <c r="J17" i="7" s="1"/>
  <c r="DB34" i="1"/>
  <c r="DB30" i="1"/>
  <c r="DB21" i="1"/>
  <c r="J15" i="7" s="1"/>
  <c r="DB28" i="1"/>
  <c r="DB14" i="1"/>
  <c r="J8" i="7" s="1"/>
  <c r="DB16" i="1"/>
  <c r="J10" i="7" s="1"/>
  <c r="DB13" i="1"/>
  <c r="J7" i="7" s="1"/>
  <c r="DB11" i="1"/>
  <c r="J5" i="7" s="1"/>
  <c r="DB19" i="1"/>
  <c r="J13" i="7" s="1"/>
  <c r="DB9" i="1"/>
  <c r="J3" i="7" s="1"/>
  <c r="DB12" i="1"/>
  <c r="J6" i="7" s="1"/>
  <c r="DB18" i="1"/>
  <c r="J12" i="7" s="1"/>
  <c r="DB10" i="1"/>
  <c r="J4" i="7" s="1"/>
  <c r="DB15" i="1"/>
  <c r="J9" i="7" s="1"/>
  <c r="DC98" i="1"/>
  <c r="DC89" i="1"/>
  <c r="DC96" i="1"/>
  <c r="DC87" i="1"/>
  <c r="DC94" i="1"/>
  <c r="DC85" i="1"/>
  <c r="DC92" i="1"/>
  <c r="DC99" i="1"/>
  <c r="DC90" i="1"/>
  <c r="DC97" i="1"/>
  <c r="DC95" i="1"/>
  <c r="DC93" i="1"/>
  <c r="DC86" i="1"/>
  <c r="DC91" i="1"/>
  <c r="DC74" i="1"/>
  <c r="DC81" i="1"/>
  <c r="DC79" i="1"/>
  <c r="DC83" i="1"/>
  <c r="DC82" i="1"/>
  <c r="DC84" i="1"/>
  <c r="DC100" i="1"/>
  <c r="DC88" i="1"/>
  <c r="DC73" i="1"/>
  <c r="DC65" i="1"/>
  <c r="DC63" i="1"/>
  <c r="DC70" i="1"/>
  <c r="DC61" i="1"/>
  <c r="DC68" i="1"/>
  <c r="DC66" i="1"/>
  <c r="DC80" i="1"/>
  <c r="DC77" i="1"/>
  <c r="DC75" i="1"/>
  <c r="DC71" i="1"/>
  <c r="DC76" i="1"/>
  <c r="DC69" i="1"/>
  <c r="DC72" i="1"/>
  <c r="DC54" i="1"/>
  <c r="DC64" i="1"/>
  <c r="DC52" i="1"/>
  <c r="DC59" i="1"/>
  <c r="DC50" i="1"/>
  <c r="DC67" i="1"/>
  <c r="DC57" i="1"/>
  <c r="DC55" i="1"/>
  <c r="DC53" i="1"/>
  <c r="DC62" i="1"/>
  <c r="DC60" i="1"/>
  <c r="DC58" i="1"/>
  <c r="DC78" i="1"/>
  <c r="DC37" i="1"/>
  <c r="DC44" i="1"/>
  <c r="DC35" i="1"/>
  <c r="DC42" i="1"/>
  <c r="DC40" i="1"/>
  <c r="DC51" i="1"/>
  <c r="DC48" i="1"/>
  <c r="DC45" i="1"/>
  <c r="DC47" i="1"/>
  <c r="DC43" i="1"/>
  <c r="DC49" i="1"/>
  <c r="DC41" i="1"/>
  <c r="DC56" i="1"/>
  <c r="DC17" i="1"/>
  <c r="K11" i="7" s="1"/>
  <c r="DC24" i="1"/>
  <c r="K18" i="7" s="1"/>
  <c r="DC22" i="1"/>
  <c r="K16" i="7" s="1"/>
  <c r="DC29" i="1"/>
  <c r="DC38" i="1"/>
  <c r="DC36" i="1"/>
  <c r="DC33" i="1"/>
  <c r="DC20" i="1"/>
  <c r="K14" i="7" s="1"/>
  <c r="DC32" i="1"/>
  <c r="DC31" i="1"/>
  <c r="DC27" i="1"/>
  <c r="DC39" i="1"/>
  <c r="DC25" i="1"/>
  <c r="K19" i="7" s="1"/>
  <c r="DC46" i="1"/>
  <c r="DC23" i="1"/>
  <c r="K17" i="7" s="1"/>
  <c r="DC34" i="1"/>
  <c r="DC30" i="1"/>
  <c r="DC21" i="1"/>
  <c r="K15" i="7" s="1"/>
  <c r="DC28" i="1"/>
  <c r="DC16" i="1"/>
  <c r="K10" i="7" s="1"/>
  <c r="DC13" i="1"/>
  <c r="K7" i="7" s="1"/>
  <c r="DC11" i="1"/>
  <c r="K5" i="7" s="1"/>
  <c r="DC19" i="1"/>
  <c r="K13" i="7" s="1"/>
  <c r="DC9" i="1"/>
  <c r="K3" i="7" s="1"/>
  <c r="DC26" i="1"/>
  <c r="K20" i="7" s="1"/>
  <c r="DC12" i="1"/>
  <c r="K6" i="7" s="1"/>
  <c r="DC18" i="1"/>
  <c r="K12" i="7" s="1"/>
  <c r="DC10" i="1"/>
  <c r="K4" i="7" s="1"/>
  <c r="DC15" i="1"/>
  <c r="K9" i="7" s="1"/>
  <c r="DC14" i="1"/>
  <c r="K8" i="7" s="1"/>
  <c r="DE7" i="1"/>
  <c r="DD7" i="1"/>
  <c r="DD89" i="1" l="1"/>
  <c r="DD96" i="1"/>
  <c r="DD87" i="1"/>
  <c r="DD94" i="1"/>
  <c r="DD92" i="1"/>
  <c r="DD99" i="1"/>
  <c r="DD90" i="1"/>
  <c r="DD97" i="1"/>
  <c r="DD95" i="1"/>
  <c r="DD93" i="1"/>
  <c r="DD100" i="1"/>
  <c r="DD91" i="1"/>
  <c r="DD74" i="1"/>
  <c r="DD81" i="1"/>
  <c r="DD98" i="1"/>
  <c r="DD79" i="1"/>
  <c r="DD70" i="1"/>
  <c r="DD83" i="1"/>
  <c r="DD77" i="1"/>
  <c r="DD82" i="1"/>
  <c r="DD84" i="1"/>
  <c r="DD80" i="1"/>
  <c r="DD88" i="1"/>
  <c r="DD63" i="1"/>
  <c r="DD61" i="1"/>
  <c r="DD68" i="1"/>
  <c r="DD66" i="1"/>
  <c r="DD86" i="1"/>
  <c r="DD75" i="1"/>
  <c r="DD71" i="1"/>
  <c r="DD76" i="1"/>
  <c r="DD69" i="1"/>
  <c r="DD72" i="1"/>
  <c r="DD67" i="1"/>
  <c r="DD64" i="1"/>
  <c r="DD52" i="1"/>
  <c r="DD85" i="1"/>
  <c r="DD59" i="1"/>
  <c r="DD50" i="1"/>
  <c r="DD57" i="1"/>
  <c r="DD73" i="1"/>
  <c r="DD55" i="1"/>
  <c r="DD65" i="1"/>
  <c r="DD53" i="1"/>
  <c r="DD62" i="1"/>
  <c r="DD60" i="1"/>
  <c r="DD58" i="1"/>
  <c r="DD78" i="1"/>
  <c r="DD56" i="1"/>
  <c r="DD44" i="1"/>
  <c r="DD35" i="1"/>
  <c r="DD42" i="1"/>
  <c r="DD54" i="1"/>
  <c r="DD33" i="1"/>
  <c r="DD40" i="1"/>
  <c r="DD51" i="1"/>
  <c r="DD38" i="1"/>
  <c r="DD48" i="1"/>
  <c r="DD45" i="1"/>
  <c r="DD47" i="1"/>
  <c r="DD43" i="1"/>
  <c r="DD49" i="1"/>
  <c r="DD41" i="1"/>
  <c r="DD46" i="1"/>
  <c r="DD24" i="1"/>
  <c r="L18" i="7" s="1"/>
  <c r="DD15" i="1"/>
  <c r="L9" i="7" s="1"/>
  <c r="DD22" i="1"/>
  <c r="L16" i="7" s="1"/>
  <c r="DD29" i="1"/>
  <c r="DD37" i="1"/>
  <c r="DD36" i="1"/>
  <c r="DD20" i="1"/>
  <c r="L14" i="7" s="1"/>
  <c r="DD32" i="1"/>
  <c r="DD31" i="1"/>
  <c r="DD27" i="1"/>
  <c r="DD39" i="1"/>
  <c r="DD25" i="1"/>
  <c r="L19" i="7" s="1"/>
  <c r="DD23" i="1"/>
  <c r="L17" i="7" s="1"/>
  <c r="DD34" i="1"/>
  <c r="DD30" i="1"/>
  <c r="DD21" i="1"/>
  <c r="L15" i="7" s="1"/>
  <c r="DD28" i="1"/>
  <c r="DD26" i="1"/>
  <c r="L20" i="7" s="1"/>
  <c r="DD17" i="1"/>
  <c r="L11" i="7" s="1"/>
  <c r="DD16" i="1"/>
  <c r="L10" i="7" s="1"/>
  <c r="DD13" i="1"/>
  <c r="L7" i="7" s="1"/>
  <c r="DD11" i="1"/>
  <c r="L5" i="7" s="1"/>
  <c r="DD19" i="1"/>
  <c r="L13" i="7" s="1"/>
  <c r="DD9" i="1"/>
  <c r="L3" i="7" s="1"/>
  <c r="DD12" i="1"/>
  <c r="L6" i="7" s="1"/>
  <c r="DD18" i="1"/>
  <c r="L12" i="7" s="1"/>
  <c r="DD10" i="1"/>
  <c r="L4" i="7" s="1"/>
  <c r="DD14" i="1"/>
  <c r="L8" i="7" s="1"/>
  <c r="DE96" i="1"/>
  <c r="DE87" i="1"/>
  <c r="DE94" i="1"/>
  <c r="DE92" i="1"/>
  <c r="DE99" i="1"/>
  <c r="DE83" i="1"/>
  <c r="DE90" i="1"/>
  <c r="DE97" i="1"/>
  <c r="DE95" i="1"/>
  <c r="DE93" i="1"/>
  <c r="DE100" i="1"/>
  <c r="DE81" i="1"/>
  <c r="DE98" i="1"/>
  <c r="DE72" i="1"/>
  <c r="DE79" i="1"/>
  <c r="DE77" i="1"/>
  <c r="DE82" i="1"/>
  <c r="DE84" i="1"/>
  <c r="DE80" i="1"/>
  <c r="DE89" i="1"/>
  <c r="DE88" i="1"/>
  <c r="DE61" i="1"/>
  <c r="DE70" i="1"/>
  <c r="DE68" i="1"/>
  <c r="DE74" i="1"/>
  <c r="DE66" i="1"/>
  <c r="DE86" i="1"/>
  <c r="DE75" i="1"/>
  <c r="DE71" i="1"/>
  <c r="DE76" i="1"/>
  <c r="DE69" i="1"/>
  <c r="DE91" i="1"/>
  <c r="DE78" i="1"/>
  <c r="DE64" i="1"/>
  <c r="DE52" i="1"/>
  <c r="DE85" i="1"/>
  <c r="DE59" i="1"/>
  <c r="DE50" i="1"/>
  <c r="DE63" i="1"/>
  <c r="DE57" i="1"/>
  <c r="DE73" i="1"/>
  <c r="DE67" i="1"/>
  <c r="DE55" i="1"/>
  <c r="DE65" i="1"/>
  <c r="DE53" i="1"/>
  <c r="DE62" i="1"/>
  <c r="DE60" i="1"/>
  <c r="DE58" i="1"/>
  <c r="DE56" i="1"/>
  <c r="DE35" i="1"/>
  <c r="DE42" i="1"/>
  <c r="DE54" i="1"/>
  <c r="DE40" i="1"/>
  <c r="DE51" i="1"/>
  <c r="DE38" i="1"/>
  <c r="DE48" i="1"/>
  <c r="DE45" i="1"/>
  <c r="DE47" i="1"/>
  <c r="DE43" i="1"/>
  <c r="DE49" i="1"/>
  <c r="DE41" i="1"/>
  <c r="DE39" i="1"/>
  <c r="DE46" i="1"/>
  <c r="DE15" i="1"/>
  <c r="M9" i="7" s="1"/>
  <c r="DE22" i="1"/>
  <c r="M16" i="7" s="1"/>
  <c r="DE29" i="1"/>
  <c r="DE37" i="1"/>
  <c r="DE36" i="1"/>
  <c r="DE20" i="1"/>
  <c r="M14" i="7" s="1"/>
  <c r="DE33" i="1"/>
  <c r="DE32" i="1"/>
  <c r="DE31" i="1"/>
  <c r="DE27" i="1"/>
  <c r="DE44" i="1"/>
  <c r="DE25" i="1"/>
  <c r="M19" i="7" s="1"/>
  <c r="DE23" i="1"/>
  <c r="M17" i="7" s="1"/>
  <c r="DE34" i="1"/>
  <c r="DE30" i="1"/>
  <c r="DE21" i="1"/>
  <c r="M15" i="7" s="1"/>
  <c r="DE28" i="1"/>
  <c r="DE26" i="1"/>
  <c r="M20" i="7" s="1"/>
  <c r="DE16" i="1"/>
  <c r="M10" i="7" s="1"/>
  <c r="DE13" i="1"/>
  <c r="M7" i="7" s="1"/>
  <c r="DE11" i="1"/>
  <c r="M5" i="7" s="1"/>
  <c r="DE19" i="1"/>
  <c r="M13" i="7" s="1"/>
  <c r="DE9" i="1"/>
  <c r="M3" i="7" s="1"/>
  <c r="DE24" i="1"/>
  <c r="M18" i="7" s="1"/>
  <c r="DE12" i="1"/>
  <c r="M6" i="7" s="1"/>
  <c r="DE18" i="1"/>
  <c r="M12" i="7" s="1"/>
  <c r="DE10" i="1"/>
  <c r="M4" i="7" s="1"/>
  <c r="DE14" i="1"/>
  <c r="M8" i="7" s="1"/>
  <c r="DE17" i="1"/>
  <c r="M11" i="7" s="1"/>
  <c r="DG7" i="1"/>
  <c r="DF7" i="1"/>
  <c r="DF87" i="1" l="1"/>
  <c r="DF94" i="1"/>
  <c r="DF85" i="1"/>
  <c r="DF92" i="1"/>
  <c r="DF99" i="1"/>
  <c r="DF90" i="1"/>
  <c r="DF97" i="1"/>
  <c r="DF95" i="1"/>
  <c r="DF93" i="1"/>
  <c r="DF100" i="1"/>
  <c r="DF98" i="1"/>
  <c r="DF72" i="1"/>
  <c r="DF79" i="1"/>
  <c r="DF77" i="1"/>
  <c r="DF83" i="1"/>
  <c r="DF82" i="1"/>
  <c r="DF96" i="1"/>
  <c r="DF84" i="1"/>
  <c r="DF80" i="1"/>
  <c r="DF89" i="1"/>
  <c r="DF88" i="1"/>
  <c r="DF78" i="1"/>
  <c r="DF86" i="1"/>
  <c r="DF61" i="1"/>
  <c r="DF70" i="1"/>
  <c r="DF68" i="1"/>
  <c r="DF74" i="1"/>
  <c r="DF66" i="1"/>
  <c r="DF75" i="1"/>
  <c r="DF71" i="1"/>
  <c r="DF81" i="1"/>
  <c r="DF76" i="1"/>
  <c r="DF69" i="1"/>
  <c r="DF91" i="1"/>
  <c r="DF73" i="1"/>
  <c r="DF59" i="1"/>
  <c r="DF63" i="1"/>
  <c r="DF57" i="1"/>
  <c r="DF67" i="1"/>
  <c r="DF48" i="1"/>
  <c r="DF55" i="1"/>
  <c r="DF65" i="1"/>
  <c r="DF53" i="1"/>
  <c r="DF62" i="1"/>
  <c r="DF60" i="1"/>
  <c r="DF58" i="1"/>
  <c r="DF56" i="1"/>
  <c r="DF54" i="1"/>
  <c r="DF64" i="1"/>
  <c r="DF42" i="1"/>
  <c r="DF33" i="1"/>
  <c r="DF40" i="1"/>
  <c r="DF51" i="1"/>
  <c r="DF31" i="1"/>
  <c r="DF38" i="1"/>
  <c r="DF45" i="1"/>
  <c r="DF50" i="1"/>
  <c r="DF47" i="1"/>
  <c r="DF43" i="1"/>
  <c r="DF49" i="1"/>
  <c r="DF41" i="1"/>
  <c r="DF39" i="1"/>
  <c r="DF52" i="1"/>
  <c r="DF46" i="1"/>
  <c r="DF44" i="1"/>
  <c r="DF22" i="1"/>
  <c r="N16" i="7" s="1"/>
  <c r="DF29" i="1"/>
  <c r="DF13" i="1"/>
  <c r="N7" i="7" s="1"/>
  <c r="DF37" i="1"/>
  <c r="DF36" i="1"/>
  <c r="DF20" i="1"/>
  <c r="N14" i="7" s="1"/>
  <c r="DF32" i="1"/>
  <c r="DF27" i="1"/>
  <c r="DF18" i="1"/>
  <c r="N12" i="7" s="1"/>
  <c r="DF25" i="1"/>
  <c r="N19" i="7" s="1"/>
  <c r="DF23" i="1"/>
  <c r="N17" i="7" s="1"/>
  <c r="DF35" i="1"/>
  <c r="DF34" i="1"/>
  <c r="DF30" i="1"/>
  <c r="DF21" i="1"/>
  <c r="N15" i="7" s="1"/>
  <c r="DF28" i="1"/>
  <c r="DF19" i="1"/>
  <c r="N13" i="7" s="1"/>
  <c r="DF26" i="1"/>
  <c r="N20" i="7" s="1"/>
  <c r="DF24" i="1"/>
  <c r="N18" i="7" s="1"/>
  <c r="DF11" i="1"/>
  <c r="N5" i="7" s="1"/>
  <c r="DF9" i="1"/>
  <c r="N3" i="7" s="1"/>
  <c r="DF12" i="1"/>
  <c r="N6" i="7" s="1"/>
  <c r="DF10" i="1"/>
  <c r="N4" i="7" s="1"/>
  <c r="DF14" i="1"/>
  <c r="N8" i="7" s="1"/>
  <c r="DF15" i="1"/>
  <c r="N9" i="7" s="1"/>
  <c r="DF17" i="1"/>
  <c r="N11" i="7" s="1"/>
  <c r="DF16" i="1"/>
  <c r="N10" i="7" s="1"/>
  <c r="DG94" i="1"/>
  <c r="DG85" i="1"/>
  <c r="DG92" i="1"/>
  <c r="DG99" i="1"/>
  <c r="DG90" i="1"/>
  <c r="DG97" i="1"/>
  <c r="DG88" i="1"/>
  <c r="DG95" i="1"/>
  <c r="DG93" i="1"/>
  <c r="DG100" i="1"/>
  <c r="DG91" i="1"/>
  <c r="DG98" i="1"/>
  <c r="DG79" i="1"/>
  <c r="DG77" i="1"/>
  <c r="DG87" i="1"/>
  <c r="DG83" i="1"/>
  <c r="DG75" i="1"/>
  <c r="DG82" i="1"/>
  <c r="DG96" i="1"/>
  <c r="DG84" i="1"/>
  <c r="DG80" i="1"/>
  <c r="DG89" i="1"/>
  <c r="DG86" i="1"/>
  <c r="DG70" i="1"/>
  <c r="DG68" i="1"/>
  <c r="DG74" i="1"/>
  <c r="DG59" i="1"/>
  <c r="DG66" i="1"/>
  <c r="DG71" i="1"/>
  <c r="DG64" i="1"/>
  <c r="DG81" i="1"/>
  <c r="DG76" i="1"/>
  <c r="DG69" i="1"/>
  <c r="DG72" i="1"/>
  <c r="DG78" i="1"/>
  <c r="DG73" i="1"/>
  <c r="DG50" i="1"/>
  <c r="DG63" i="1"/>
  <c r="DG61" i="1"/>
  <c r="DG57" i="1"/>
  <c r="DG67" i="1"/>
  <c r="DG55" i="1"/>
  <c r="DG65" i="1"/>
  <c r="DG53" i="1"/>
  <c r="DG62" i="1"/>
  <c r="DG60" i="1"/>
  <c r="DG58" i="1"/>
  <c r="DG56" i="1"/>
  <c r="DG54" i="1"/>
  <c r="DG40" i="1"/>
  <c r="DG51" i="1"/>
  <c r="DG38" i="1"/>
  <c r="DG45" i="1"/>
  <c r="DG48" i="1"/>
  <c r="DG47" i="1"/>
  <c r="DG43" i="1"/>
  <c r="DG49" i="1"/>
  <c r="DG41" i="1"/>
  <c r="DG39" i="1"/>
  <c r="DG52" i="1"/>
  <c r="DG46" i="1"/>
  <c r="DG44" i="1"/>
  <c r="DG29" i="1"/>
  <c r="DG37" i="1"/>
  <c r="DG36" i="1"/>
  <c r="DG20" i="1"/>
  <c r="O14" i="7" s="1"/>
  <c r="DG42" i="1"/>
  <c r="DG32" i="1"/>
  <c r="DG27" i="1"/>
  <c r="DG33" i="1"/>
  <c r="DG31" i="1"/>
  <c r="DG18" i="1"/>
  <c r="O12" i="7" s="1"/>
  <c r="DG25" i="1"/>
  <c r="O19" i="7" s="1"/>
  <c r="DG23" i="1"/>
  <c r="O17" i="7" s="1"/>
  <c r="DG35" i="1"/>
  <c r="DG34" i="1"/>
  <c r="DG30" i="1"/>
  <c r="DG21" i="1"/>
  <c r="O15" i="7" s="1"/>
  <c r="DG28" i="1"/>
  <c r="DG19" i="1"/>
  <c r="O13" i="7" s="1"/>
  <c r="DG26" i="1"/>
  <c r="O20" i="7" s="1"/>
  <c r="DG24" i="1"/>
  <c r="O18" i="7" s="1"/>
  <c r="DG9" i="1"/>
  <c r="O3" i="7" s="1"/>
  <c r="DG22" i="1"/>
  <c r="O16" i="7" s="1"/>
  <c r="DG12" i="1"/>
  <c r="O6" i="7" s="1"/>
  <c r="DG10" i="1"/>
  <c r="O4" i="7" s="1"/>
  <c r="DG14" i="1"/>
  <c r="O8" i="7" s="1"/>
  <c r="DG15" i="1"/>
  <c r="O9" i="7" s="1"/>
  <c r="DG17" i="1"/>
  <c r="O11" i="7" s="1"/>
  <c r="DG16" i="1"/>
  <c r="O10" i="7" s="1"/>
  <c r="DG13" i="1"/>
  <c r="O7" i="7" s="1"/>
  <c r="DG11" i="1"/>
  <c r="O5" i="7" s="1"/>
  <c r="DH7" i="1"/>
  <c r="DI7" i="1"/>
  <c r="DI92" i="1" l="1"/>
  <c r="DI99" i="1"/>
  <c r="DI90" i="1"/>
  <c r="DI97" i="1"/>
  <c r="DI88" i="1"/>
  <c r="DI95" i="1"/>
  <c r="DI86" i="1"/>
  <c r="DI93" i="1"/>
  <c r="DI100" i="1"/>
  <c r="DI91" i="1"/>
  <c r="DI98" i="1"/>
  <c r="DI89" i="1"/>
  <c r="DI96" i="1"/>
  <c r="DI77" i="1"/>
  <c r="DI87" i="1"/>
  <c r="DI83" i="1"/>
  <c r="DI82" i="1"/>
  <c r="DI73" i="1"/>
  <c r="DI84" i="1"/>
  <c r="DI80" i="1"/>
  <c r="DI94" i="1"/>
  <c r="DI85" i="1"/>
  <c r="DI74" i="1"/>
  <c r="DI70" i="1"/>
  <c r="DI66" i="1"/>
  <c r="DI71" i="1"/>
  <c r="DI64" i="1"/>
  <c r="DI76" i="1"/>
  <c r="DI75" i="1"/>
  <c r="DI81" i="1"/>
  <c r="DI69" i="1"/>
  <c r="DI67" i="1"/>
  <c r="DI72" i="1"/>
  <c r="DI78" i="1"/>
  <c r="DI79" i="1"/>
  <c r="DI48" i="1"/>
  <c r="DI55" i="1"/>
  <c r="DI65" i="1"/>
  <c r="DI53" i="1"/>
  <c r="DI62" i="1"/>
  <c r="DI60" i="1"/>
  <c r="DI51" i="1"/>
  <c r="DI68" i="1"/>
  <c r="DI58" i="1"/>
  <c r="DI56" i="1"/>
  <c r="DI54" i="1"/>
  <c r="DI38" i="1"/>
  <c r="DI57" i="1"/>
  <c r="DI45" i="1"/>
  <c r="DI36" i="1"/>
  <c r="DI47" i="1"/>
  <c r="DI43" i="1"/>
  <c r="DI50" i="1"/>
  <c r="DI49" i="1"/>
  <c r="DI41" i="1"/>
  <c r="DI63" i="1"/>
  <c r="DI39" i="1"/>
  <c r="DI52" i="1"/>
  <c r="DI46" i="1"/>
  <c r="DI61" i="1"/>
  <c r="DI44" i="1"/>
  <c r="DI59" i="1"/>
  <c r="DI42" i="1"/>
  <c r="DI32" i="1"/>
  <c r="DI27" i="1"/>
  <c r="DI33" i="1"/>
  <c r="DI18" i="1"/>
  <c r="Q12" i="7" s="1"/>
  <c r="DI31" i="1"/>
  <c r="DI25" i="1"/>
  <c r="Q19" i="7" s="1"/>
  <c r="DI16" i="1"/>
  <c r="Q10" i="7" s="1"/>
  <c r="DI23" i="1"/>
  <c r="Q17" i="7" s="1"/>
  <c r="DI35" i="1"/>
  <c r="DI34" i="1"/>
  <c r="DI30" i="1"/>
  <c r="DI21" i="1"/>
  <c r="Q15" i="7" s="1"/>
  <c r="DI28" i="1"/>
  <c r="DI26" i="1"/>
  <c r="Q20" i="7" s="1"/>
  <c r="DI24" i="1"/>
  <c r="Q18" i="7" s="1"/>
  <c r="DI22" i="1"/>
  <c r="Q16" i="7" s="1"/>
  <c r="DI29" i="1"/>
  <c r="DI20" i="1"/>
  <c r="Q14" i="7" s="1"/>
  <c r="DI19" i="1"/>
  <c r="Q13" i="7" s="1"/>
  <c r="DI12" i="1"/>
  <c r="Q6" i="7" s="1"/>
  <c r="DI10" i="1"/>
  <c r="Q4" i="7" s="1"/>
  <c r="DI37" i="1"/>
  <c r="DI14" i="1"/>
  <c r="Q8" i="7" s="1"/>
  <c r="DI15" i="1"/>
  <c r="Q9" i="7" s="1"/>
  <c r="DI17" i="1"/>
  <c r="Q11" i="7" s="1"/>
  <c r="DI40" i="1"/>
  <c r="DI13" i="1"/>
  <c r="Q7" i="7" s="1"/>
  <c r="DI11" i="1"/>
  <c r="Q5" i="7" s="1"/>
  <c r="DI9" i="1"/>
  <c r="Q3" i="7" s="1"/>
  <c r="DH85" i="1"/>
  <c r="DH92" i="1"/>
  <c r="DH99" i="1"/>
  <c r="DH83" i="1"/>
  <c r="DH90" i="1"/>
  <c r="DH97" i="1"/>
  <c r="DH88" i="1"/>
  <c r="DH95" i="1"/>
  <c r="DH93" i="1"/>
  <c r="DH100" i="1"/>
  <c r="DH91" i="1"/>
  <c r="DH98" i="1"/>
  <c r="DH96" i="1"/>
  <c r="DH70" i="1"/>
  <c r="DH77" i="1"/>
  <c r="DH87" i="1"/>
  <c r="DH82" i="1"/>
  <c r="DH84" i="1"/>
  <c r="DH80" i="1"/>
  <c r="DH89" i="1"/>
  <c r="DH86" i="1"/>
  <c r="DH94" i="1"/>
  <c r="DH81" i="1"/>
  <c r="DH68" i="1"/>
  <c r="DH74" i="1"/>
  <c r="DH66" i="1"/>
  <c r="DH71" i="1"/>
  <c r="DH64" i="1"/>
  <c r="DH76" i="1"/>
  <c r="DH75" i="1"/>
  <c r="DH69" i="1"/>
  <c r="DH67" i="1"/>
  <c r="DH72" i="1"/>
  <c r="DH78" i="1"/>
  <c r="DH73" i="1"/>
  <c r="DH79" i="1"/>
  <c r="DH63" i="1"/>
  <c r="DH61" i="1"/>
  <c r="DH59" i="1"/>
  <c r="DH57" i="1"/>
  <c r="DH55" i="1"/>
  <c r="DH65" i="1"/>
  <c r="DH53" i="1"/>
  <c r="DH62" i="1"/>
  <c r="DH60" i="1"/>
  <c r="DH58" i="1"/>
  <c r="DH56" i="1"/>
  <c r="DH54" i="1"/>
  <c r="DH40" i="1"/>
  <c r="DH51" i="1"/>
  <c r="DH31" i="1"/>
  <c r="DH38" i="1"/>
  <c r="DH45" i="1"/>
  <c r="DH48" i="1"/>
  <c r="DH36" i="1"/>
  <c r="DH47" i="1"/>
  <c r="DH43" i="1"/>
  <c r="DH50" i="1"/>
  <c r="DH49" i="1"/>
  <c r="DH41" i="1"/>
  <c r="DH39" i="1"/>
  <c r="DH52" i="1"/>
  <c r="DH46" i="1"/>
  <c r="DH44" i="1"/>
  <c r="DH42" i="1"/>
  <c r="DH37" i="1"/>
  <c r="DH20" i="1"/>
  <c r="P14" i="7" s="1"/>
  <c r="DH32" i="1"/>
  <c r="DH27" i="1"/>
  <c r="DH33" i="1"/>
  <c r="DH18" i="1"/>
  <c r="P12" i="7" s="1"/>
  <c r="DH25" i="1"/>
  <c r="P19" i="7" s="1"/>
  <c r="DH16" i="1"/>
  <c r="P10" i="7" s="1"/>
  <c r="DH23" i="1"/>
  <c r="P17" i="7" s="1"/>
  <c r="DH35" i="1"/>
  <c r="DH34" i="1"/>
  <c r="DH30" i="1"/>
  <c r="DH21" i="1"/>
  <c r="P15" i="7" s="1"/>
  <c r="DH28" i="1"/>
  <c r="DH19" i="1"/>
  <c r="P13" i="7" s="1"/>
  <c r="DH26" i="1"/>
  <c r="P20" i="7" s="1"/>
  <c r="DH24" i="1"/>
  <c r="P18" i="7" s="1"/>
  <c r="DH22" i="1"/>
  <c r="P16" i="7" s="1"/>
  <c r="DH9" i="1"/>
  <c r="P3" i="7" s="1"/>
  <c r="DH29" i="1"/>
  <c r="DH12" i="1"/>
  <c r="P6" i="7" s="1"/>
  <c r="DH10" i="1"/>
  <c r="P4" i="7" s="1"/>
  <c r="DH14" i="1"/>
  <c r="P8" i="7" s="1"/>
  <c r="DH15" i="1"/>
  <c r="P9" i="7" s="1"/>
  <c r="DH17" i="1"/>
  <c r="P11" i="7" s="1"/>
  <c r="DH13" i="1"/>
  <c r="P7" i="7" s="1"/>
  <c r="DH11" i="1"/>
  <c r="P5" i="7" s="1"/>
  <c r="DK7" i="1"/>
  <c r="DJ7" i="1"/>
  <c r="DJ99" i="1" l="1"/>
  <c r="DJ83" i="1"/>
  <c r="DJ90" i="1"/>
  <c r="DJ97" i="1"/>
  <c r="DJ88" i="1"/>
  <c r="DJ95" i="1"/>
  <c r="DJ86" i="1"/>
  <c r="DJ93" i="1"/>
  <c r="DJ100" i="1"/>
  <c r="DJ91" i="1"/>
  <c r="DJ98" i="1"/>
  <c r="DJ96" i="1"/>
  <c r="DJ94" i="1"/>
  <c r="DJ87" i="1"/>
  <c r="DJ75" i="1"/>
  <c r="DJ82" i="1"/>
  <c r="DJ92" i="1"/>
  <c r="DJ84" i="1"/>
  <c r="DJ80" i="1"/>
  <c r="DJ89" i="1"/>
  <c r="DJ81" i="1"/>
  <c r="DJ85" i="1"/>
  <c r="DJ79" i="1"/>
  <c r="DJ66" i="1"/>
  <c r="DJ71" i="1"/>
  <c r="DJ64" i="1"/>
  <c r="DJ76" i="1"/>
  <c r="DJ62" i="1"/>
  <c r="DJ69" i="1"/>
  <c r="DJ67" i="1"/>
  <c r="DJ77" i="1"/>
  <c r="DJ72" i="1"/>
  <c r="DJ78" i="1"/>
  <c r="DJ73" i="1"/>
  <c r="DJ70" i="1"/>
  <c r="DJ55" i="1"/>
  <c r="DJ65" i="1"/>
  <c r="DJ53" i="1"/>
  <c r="DJ60" i="1"/>
  <c r="DJ51" i="1"/>
  <c r="DJ68" i="1"/>
  <c r="DJ58" i="1"/>
  <c r="DJ56" i="1"/>
  <c r="DJ54" i="1"/>
  <c r="DJ74" i="1"/>
  <c r="DJ38" i="1"/>
  <c r="DJ57" i="1"/>
  <c r="DJ45" i="1"/>
  <c r="DJ36" i="1"/>
  <c r="DJ48" i="1"/>
  <c r="DJ47" i="1"/>
  <c r="DJ43" i="1"/>
  <c r="DJ50" i="1"/>
  <c r="DJ34" i="1"/>
  <c r="DJ49" i="1"/>
  <c r="DJ41" i="1"/>
  <c r="DJ63" i="1"/>
  <c r="DJ39" i="1"/>
  <c r="DJ52" i="1"/>
  <c r="DJ46" i="1"/>
  <c r="DJ61" i="1"/>
  <c r="DJ44" i="1"/>
  <c r="DJ59" i="1"/>
  <c r="DJ42" i="1"/>
  <c r="DJ40" i="1"/>
  <c r="DJ33" i="1"/>
  <c r="DJ18" i="1"/>
  <c r="R12" i="7" s="1"/>
  <c r="DJ31" i="1"/>
  <c r="DJ25" i="1"/>
  <c r="R19" i="7" s="1"/>
  <c r="DJ23" i="1"/>
  <c r="R17" i="7" s="1"/>
  <c r="DJ35" i="1"/>
  <c r="DJ30" i="1"/>
  <c r="DJ21" i="1"/>
  <c r="R15" i="7" s="1"/>
  <c r="DJ28" i="1"/>
  <c r="DJ19" i="1"/>
  <c r="R13" i="7" s="1"/>
  <c r="DJ26" i="1"/>
  <c r="R20" i="7" s="1"/>
  <c r="DJ24" i="1"/>
  <c r="R18" i="7" s="1"/>
  <c r="DJ22" i="1"/>
  <c r="R16" i="7" s="1"/>
  <c r="DJ29" i="1"/>
  <c r="DJ37" i="1"/>
  <c r="DJ20" i="1"/>
  <c r="R14" i="7" s="1"/>
  <c r="DJ32" i="1"/>
  <c r="DJ27" i="1"/>
  <c r="DJ12" i="1"/>
  <c r="R6" i="7" s="1"/>
  <c r="DJ10" i="1"/>
  <c r="R4" i="7" s="1"/>
  <c r="DJ14" i="1"/>
  <c r="R8" i="7" s="1"/>
  <c r="DJ15" i="1"/>
  <c r="R9" i="7" s="1"/>
  <c r="DJ17" i="1"/>
  <c r="R11" i="7" s="1"/>
  <c r="DJ13" i="1"/>
  <c r="R7" i="7" s="1"/>
  <c r="DJ11" i="1"/>
  <c r="R5" i="7" s="1"/>
  <c r="DJ16" i="1"/>
  <c r="R10" i="7" s="1"/>
  <c r="DJ9" i="1"/>
  <c r="R3" i="7" s="1"/>
  <c r="DK90" i="1"/>
  <c r="DK97" i="1"/>
  <c r="DK88" i="1"/>
  <c r="DK95" i="1"/>
  <c r="DK93" i="1"/>
  <c r="DK100" i="1"/>
  <c r="DK91" i="1"/>
  <c r="DK98" i="1"/>
  <c r="DK96" i="1"/>
  <c r="DK87" i="1"/>
  <c r="DK94" i="1"/>
  <c r="DK75" i="1"/>
  <c r="DK83" i="1"/>
  <c r="DK82" i="1"/>
  <c r="DK92" i="1"/>
  <c r="DK84" i="1"/>
  <c r="DK80" i="1"/>
  <c r="DK71" i="1"/>
  <c r="DK78" i="1"/>
  <c r="DK89" i="1"/>
  <c r="DK99" i="1"/>
  <c r="DK86" i="1"/>
  <c r="DK81" i="1"/>
  <c r="DK85" i="1"/>
  <c r="DK64" i="1"/>
  <c r="DK76" i="1"/>
  <c r="DK62" i="1"/>
  <c r="DK69" i="1"/>
  <c r="DK67" i="1"/>
  <c r="DK77" i="1"/>
  <c r="DK72" i="1"/>
  <c r="DK65" i="1"/>
  <c r="DK73" i="1"/>
  <c r="DK79" i="1"/>
  <c r="DK68" i="1"/>
  <c r="DK66" i="1"/>
  <c r="DK53" i="1"/>
  <c r="DK60" i="1"/>
  <c r="DK51" i="1"/>
  <c r="DK58" i="1"/>
  <c r="DK56" i="1"/>
  <c r="DK54" i="1"/>
  <c r="DK74" i="1"/>
  <c r="DK63" i="1"/>
  <c r="DK61" i="1"/>
  <c r="DK59" i="1"/>
  <c r="DK57" i="1"/>
  <c r="DK45" i="1"/>
  <c r="DK36" i="1"/>
  <c r="DK48" i="1"/>
  <c r="DK47" i="1"/>
  <c r="DK43" i="1"/>
  <c r="DK50" i="1"/>
  <c r="DK34" i="1"/>
  <c r="DK70" i="1"/>
  <c r="DK49" i="1"/>
  <c r="DK41" i="1"/>
  <c r="DK39" i="1"/>
  <c r="DK52" i="1"/>
  <c r="DK46" i="1"/>
  <c r="DK55" i="1"/>
  <c r="DK44" i="1"/>
  <c r="DK42" i="1"/>
  <c r="DK40" i="1"/>
  <c r="DK31" i="1"/>
  <c r="DK25" i="1"/>
  <c r="S19" i="7" s="1"/>
  <c r="DK16" i="1"/>
  <c r="S10" i="7" s="1"/>
  <c r="DK23" i="1"/>
  <c r="S17" i="7" s="1"/>
  <c r="DK35" i="1"/>
  <c r="DK30" i="1"/>
  <c r="DK38" i="1"/>
  <c r="DK21" i="1"/>
  <c r="S15" i="7" s="1"/>
  <c r="DK28" i="1"/>
  <c r="DK26" i="1"/>
  <c r="S20" i="7" s="1"/>
  <c r="DK24" i="1"/>
  <c r="S18" i="7" s="1"/>
  <c r="DK22" i="1"/>
  <c r="S16" i="7" s="1"/>
  <c r="DK29" i="1"/>
  <c r="DK37" i="1"/>
  <c r="DK20" i="1"/>
  <c r="S14" i="7" s="1"/>
  <c r="DK32" i="1"/>
  <c r="DK27" i="1"/>
  <c r="DK19" i="1"/>
  <c r="S13" i="7" s="1"/>
  <c r="DK12" i="1"/>
  <c r="S6" i="7" s="1"/>
  <c r="DK10" i="1"/>
  <c r="S4" i="7" s="1"/>
  <c r="DK14" i="1"/>
  <c r="S8" i="7" s="1"/>
  <c r="DK15" i="1"/>
  <c r="S9" i="7" s="1"/>
  <c r="DK18" i="1"/>
  <c r="S12" i="7" s="1"/>
  <c r="DK17" i="1"/>
  <c r="S11" i="7" s="1"/>
  <c r="DK13" i="1"/>
  <c r="S7" i="7" s="1"/>
  <c r="DK11" i="1"/>
  <c r="S5" i="7" s="1"/>
  <c r="DK33" i="1"/>
  <c r="DK9" i="1"/>
  <c r="S3" i="7" s="1"/>
  <c r="DM7" i="1"/>
  <c r="DL7" i="1"/>
  <c r="DL97" i="1" l="1"/>
  <c r="DL88" i="1"/>
  <c r="DL95" i="1"/>
  <c r="DL86" i="1"/>
  <c r="DL93" i="1"/>
  <c r="DL100" i="1"/>
  <c r="DL84" i="1"/>
  <c r="DL91" i="1"/>
  <c r="DL98" i="1"/>
  <c r="DL89" i="1"/>
  <c r="DL96" i="1"/>
  <c r="DL94" i="1"/>
  <c r="DL92" i="1"/>
  <c r="DL83" i="1"/>
  <c r="DL82" i="1"/>
  <c r="DL73" i="1"/>
  <c r="DL80" i="1"/>
  <c r="DL90" i="1"/>
  <c r="DL78" i="1"/>
  <c r="DL99" i="1"/>
  <c r="DL81" i="1"/>
  <c r="DL85" i="1"/>
  <c r="DL64" i="1"/>
  <c r="DL76" i="1"/>
  <c r="DL71" i="1"/>
  <c r="DL62" i="1"/>
  <c r="DL75" i="1"/>
  <c r="DL69" i="1"/>
  <c r="DL60" i="1"/>
  <c r="DL67" i="1"/>
  <c r="DL77" i="1"/>
  <c r="DL72" i="1"/>
  <c r="DL79" i="1"/>
  <c r="DL68" i="1"/>
  <c r="DL74" i="1"/>
  <c r="DL70" i="1"/>
  <c r="DL65" i="1"/>
  <c r="DL53" i="1"/>
  <c r="DL51" i="1"/>
  <c r="DL58" i="1"/>
  <c r="DL49" i="1"/>
  <c r="DL56" i="1"/>
  <c r="DL54" i="1"/>
  <c r="DL52" i="1"/>
  <c r="DL63" i="1"/>
  <c r="DL61" i="1"/>
  <c r="DL59" i="1"/>
  <c r="DL57" i="1"/>
  <c r="DL87" i="1"/>
  <c r="DL36" i="1"/>
  <c r="DL48" i="1"/>
  <c r="DL47" i="1"/>
  <c r="DL43" i="1"/>
  <c r="DL66" i="1"/>
  <c r="DL50" i="1"/>
  <c r="DL34" i="1"/>
  <c r="DL41" i="1"/>
  <c r="DL39" i="1"/>
  <c r="DL46" i="1"/>
  <c r="DL55" i="1"/>
  <c r="DL44" i="1"/>
  <c r="DL42" i="1"/>
  <c r="DL40" i="1"/>
  <c r="DL16" i="1"/>
  <c r="T10" i="7" s="1"/>
  <c r="DL23" i="1"/>
  <c r="T17" i="7" s="1"/>
  <c r="DL35" i="1"/>
  <c r="DL30" i="1"/>
  <c r="DL38" i="1"/>
  <c r="DL21" i="1"/>
  <c r="T15" i="7" s="1"/>
  <c r="DL28" i="1"/>
  <c r="DL19" i="1"/>
  <c r="T13" i="7" s="1"/>
  <c r="DL26" i="1"/>
  <c r="T20" i="7" s="1"/>
  <c r="DL24" i="1"/>
  <c r="T18" i="7" s="1"/>
  <c r="DL22" i="1"/>
  <c r="T16" i="7" s="1"/>
  <c r="DL29" i="1"/>
  <c r="DL37" i="1"/>
  <c r="DL20" i="1"/>
  <c r="T14" i="7" s="1"/>
  <c r="DL32" i="1"/>
  <c r="DL27" i="1"/>
  <c r="DL33" i="1"/>
  <c r="DL45" i="1"/>
  <c r="DL12" i="1"/>
  <c r="T6" i="7" s="1"/>
  <c r="DL10" i="1"/>
  <c r="T4" i="7" s="1"/>
  <c r="DL14" i="1"/>
  <c r="T8" i="7" s="1"/>
  <c r="DL15" i="1"/>
  <c r="T9" i="7" s="1"/>
  <c r="DL31" i="1"/>
  <c r="DL18" i="1"/>
  <c r="T12" i="7" s="1"/>
  <c r="DL17" i="1"/>
  <c r="T11" i="7" s="1"/>
  <c r="DL13" i="1"/>
  <c r="T7" i="7" s="1"/>
  <c r="DL11" i="1"/>
  <c r="T5" i="7" s="1"/>
  <c r="DL9" i="1"/>
  <c r="T3" i="7" s="1"/>
  <c r="DL25" i="1"/>
  <c r="T19" i="7" s="1"/>
  <c r="DM88" i="1"/>
  <c r="DM95" i="1"/>
  <c r="DM86" i="1"/>
  <c r="DM93" i="1"/>
  <c r="DM100" i="1"/>
  <c r="DM91" i="1"/>
  <c r="DM98" i="1"/>
  <c r="DM89" i="1"/>
  <c r="DM96" i="1"/>
  <c r="DM94" i="1"/>
  <c r="DM92" i="1"/>
  <c r="DM99" i="1"/>
  <c r="DM73" i="1"/>
  <c r="DM80" i="1"/>
  <c r="DM90" i="1"/>
  <c r="DM84" i="1"/>
  <c r="DM78" i="1"/>
  <c r="DM76" i="1"/>
  <c r="DM81" i="1"/>
  <c r="DM85" i="1"/>
  <c r="DM79" i="1"/>
  <c r="DM97" i="1"/>
  <c r="DM71" i="1"/>
  <c r="DM83" i="1"/>
  <c r="DM62" i="1"/>
  <c r="DM75" i="1"/>
  <c r="DM69" i="1"/>
  <c r="DM60" i="1"/>
  <c r="DM67" i="1"/>
  <c r="DM77" i="1"/>
  <c r="DM72" i="1"/>
  <c r="DM82" i="1"/>
  <c r="DM68" i="1"/>
  <c r="DM74" i="1"/>
  <c r="DM70" i="1"/>
  <c r="DM51" i="1"/>
  <c r="DM58" i="1"/>
  <c r="DM49" i="1"/>
  <c r="DM56" i="1"/>
  <c r="DM54" i="1"/>
  <c r="DM52" i="1"/>
  <c r="DM63" i="1"/>
  <c r="DM61" i="1"/>
  <c r="DM59" i="1"/>
  <c r="DM57" i="1"/>
  <c r="DM87" i="1"/>
  <c r="DM55" i="1"/>
  <c r="DM48" i="1"/>
  <c r="DM47" i="1"/>
  <c r="DM43" i="1"/>
  <c r="DM66" i="1"/>
  <c r="DM50" i="1"/>
  <c r="DM34" i="1"/>
  <c r="DM41" i="1"/>
  <c r="DM32" i="1"/>
  <c r="DM39" i="1"/>
  <c r="DM46" i="1"/>
  <c r="DM44" i="1"/>
  <c r="DM65" i="1"/>
  <c r="DM42" i="1"/>
  <c r="DM40" i="1"/>
  <c r="DM45" i="1"/>
  <c r="DM36" i="1"/>
  <c r="DM23" i="1"/>
  <c r="U17" i="7" s="1"/>
  <c r="DM35" i="1"/>
  <c r="DM30" i="1"/>
  <c r="DM14" i="1"/>
  <c r="U8" i="7" s="1"/>
  <c r="DM38" i="1"/>
  <c r="DM21" i="1"/>
  <c r="U15" i="7" s="1"/>
  <c r="DM28" i="1"/>
  <c r="DM53" i="1"/>
  <c r="DM19" i="1"/>
  <c r="U13" i="7" s="1"/>
  <c r="DM26" i="1"/>
  <c r="U20" i="7" s="1"/>
  <c r="DM24" i="1"/>
  <c r="U18" i="7" s="1"/>
  <c r="DM22" i="1"/>
  <c r="U16" i="7" s="1"/>
  <c r="DM64" i="1"/>
  <c r="DM29" i="1"/>
  <c r="DM37" i="1"/>
  <c r="DM20" i="1"/>
  <c r="U14" i="7" s="1"/>
  <c r="DM27" i="1"/>
  <c r="DM33" i="1"/>
  <c r="DM31" i="1"/>
  <c r="DM25" i="1"/>
  <c r="U19" i="7" s="1"/>
  <c r="DM12" i="1"/>
  <c r="U6" i="7" s="1"/>
  <c r="DM10" i="1"/>
  <c r="U4" i="7" s="1"/>
  <c r="DM15" i="1"/>
  <c r="U9" i="7" s="1"/>
  <c r="DM18" i="1"/>
  <c r="U12" i="7" s="1"/>
  <c r="DM17" i="1"/>
  <c r="U11" i="7" s="1"/>
  <c r="DM13" i="1"/>
  <c r="U7" i="7" s="1"/>
  <c r="DM11" i="1"/>
  <c r="U5" i="7" s="1"/>
  <c r="DM9" i="1"/>
  <c r="U3" i="7" s="1"/>
  <c r="DM16" i="1"/>
  <c r="U10" i="7" s="1"/>
  <c r="DO7" i="1"/>
  <c r="DN7" i="1"/>
  <c r="DN95" i="1" l="1"/>
  <c r="DN86" i="1"/>
  <c r="DN93" i="1"/>
  <c r="DN100" i="1"/>
  <c r="DN91" i="1"/>
  <c r="DN98" i="1"/>
  <c r="DN89" i="1"/>
  <c r="DN96" i="1"/>
  <c r="DN94" i="1"/>
  <c r="DN92" i="1"/>
  <c r="DN99" i="1"/>
  <c r="DN80" i="1"/>
  <c r="DN90" i="1"/>
  <c r="DN84" i="1"/>
  <c r="DN71" i="1"/>
  <c r="DN78" i="1"/>
  <c r="DN76" i="1"/>
  <c r="DN81" i="1"/>
  <c r="DN85" i="1"/>
  <c r="DN88" i="1"/>
  <c r="DN79" i="1"/>
  <c r="DN97" i="1"/>
  <c r="DN87" i="1"/>
  <c r="DN83" i="1"/>
  <c r="DN75" i="1"/>
  <c r="DN69" i="1"/>
  <c r="DN60" i="1"/>
  <c r="DN67" i="1"/>
  <c r="DN77" i="1"/>
  <c r="DN72" i="1"/>
  <c r="DN65" i="1"/>
  <c r="DN73" i="1"/>
  <c r="DN82" i="1"/>
  <c r="DN68" i="1"/>
  <c r="DN74" i="1"/>
  <c r="DN70" i="1"/>
  <c r="DN51" i="1"/>
  <c r="DN58" i="1"/>
  <c r="DN49" i="1"/>
  <c r="DN62" i="1"/>
  <c r="DN56" i="1"/>
  <c r="DN54" i="1"/>
  <c r="DN63" i="1"/>
  <c r="DN61" i="1"/>
  <c r="DN59" i="1"/>
  <c r="DN57" i="1"/>
  <c r="DN55" i="1"/>
  <c r="DN66" i="1"/>
  <c r="DN64" i="1"/>
  <c r="DN50" i="1"/>
  <c r="DN34" i="1"/>
  <c r="DN41" i="1"/>
  <c r="DN39" i="1"/>
  <c r="DN46" i="1"/>
  <c r="DN52" i="1"/>
  <c r="DN44" i="1"/>
  <c r="DN42" i="1"/>
  <c r="DN40" i="1"/>
  <c r="DN45" i="1"/>
  <c r="DN53" i="1"/>
  <c r="DN35" i="1"/>
  <c r="DN30" i="1"/>
  <c r="DN14" i="1"/>
  <c r="V8" i="7" s="1"/>
  <c r="DN38" i="1"/>
  <c r="DN21" i="1"/>
  <c r="V15" i="7" s="1"/>
  <c r="DN47" i="1"/>
  <c r="DN28" i="1"/>
  <c r="DN19" i="1"/>
  <c r="V13" i="7" s="1"/>
  <c r="DN26" i="1"/>
  <c r="V20" i="7" s="1"/>
  <c r="DN24" i="1"/>
  <c r="V18" i="7" s="1"/>
  <c r="DN22" i="1"/>
  <c r="V16" i="7" s="1"/>
  <c r="DN29" i="1"/>
  <c r="DN37" i="1"/>
  <c r="DN20" i="1"/>
  <c r="V14" i="7" s="1"/>
  <c r="DN43" i="1"/>
  <c r="DN27" i="1"/>
  <c r="DN48" i="1"/>
  <c r="DN33" i="1"/>
  <c r="DN32" i="1"/>
  <c r="DN31" i="1"/>
  <c r="DN25" i="1"/>
  <c r="V19" i="7" s="1"/>
  <c r="DN10" i="1"/>
  <c r="V4" i="7" s="1"/>
  <c r="DN15" i="1"/>
  <c r="V9" i="7" s="1"/>
  <c r="DN18" i="1"/>
  <c r="V12" i="7" s="1"/>
  <c r="DN17" i="1"/>
  <c r="V11" i="7" s="1"/>
  <c r="DN13" i="1"/>
  <c r="V7" i="7" s="1"/>
  <c r="DN11" i="1"/>
  <c r="V5" i="7" s="1"/>
  <c r="DN9" i="1"/>
  <c r="V3" i="7" s="1"/>
  <c r="DN23" i="1"/>
  <c r="V17" i="7" s="1"/>
  <c r="DN16" i="1"/>
  <c r="V10" i="7" s="1"/>
  <c r="DN36" i="1"/>
  <c r="DN12" i="1"/>
  <c r="V6" i="7" s="1"/>
  <c r="DO86" i="1"/>
  <c r="DO93" i="1"/>
  <c r="DO100" i="1"/>
  <c r="DO84" i="1"/>
  <c r="DO91" i="1"/>
  <c r="DO98" i="1"/>
  <c r="DO89" i="1"/>
  <c r="DO96" i="1"/>
  <c r="DO94" i="1"/>
  <c r="DO92" i="1"/>
  <c r="DO99" i="1"/>
  <c r="DO97" i="1"/>
  <c r="DO90" i="1"/>
  <c r="DO71" i="1"/>
  <c r="DO95" i="1"/>
  <c r="DO78" i="1"/>
  <c r="DO76" i="1"/>
  <c r="DO81" i="1"/>
  <c r="DO85" i="1"/>
  <c r="DO88" i="1"/>
  <c r="DO79" i="1"/>
  <c r="DO87" i="1"/>
  <c r="DO83" i="1"/>
  <c r="DO82" i="1"/>
  <c r="DO75" i="1"/>
  <c r="DO69" i="1"/>
  <c r="DO60" i="1"/>
  <c r="DO67" i="1"/>
  <c r="DO77" i="1"/>
  <c r="DO72" i="1"/>
  <c r="DO65" i="1"/>
  <c r="DO80" i="1"/>
  <c r="DO73" i="1"/>
  <c r="DO68" i="1"/>
  <c r="DO74" i="1"/>
  <c r="DO70" i="1"/>
  <c r="DO58" i="1"/>
  <c r="DO62" i="1"/>
  <c r="DO56" i="1"/>
  <c r="DO47" i="1"/>
  <c r="DO54" i="1"/>
  <c r="DO63" i="1"/>
  <c r="DO61" i="1"/>
  <c r="DO59" i="1"/>
  <c r="DO57" i="1"/>
  <c r="DO55" i="1"/>
  <c r="DO66" i="1"/>
  <c r="DO64" i="1"/>
  <c r="DO51" i="1"/>
  <c r="DO41" i="1"/>
  <c r="DO32" i="1"/>
  <c r="DO39" i="1"/>
  <c r="DO49" i="1"/>
  <c r="DO46" i="1"/>
  <c r="DO37" i="1"/>
  <c r="DO52" i="1"/>
  <c r="DO44" i="1"/>
  <c r="DO42" i="1"/>
  <c r="DO40" i="1"/>
  <c r="DO45" i="1"/>
  <c r="DO53" i="1"/>
  <c r="DO48" i="1"/>
  <c r="DO43" i="1"/>
  <c r="DO38" i="1"/>
  <c r="DO21" i="1"/>
  <c r="W15" i="7" s="1"/>
  <c r="DO50" i="1"/>
  <c r="DO28" i="1"/>
  <c r="DO19" i="1"/>
  <c r="W13" i="7" s="1"/>
  <c r="DO26" i="1"/>
  <c r="W20" i="7" s="1"/>
  <c r="DO34" i="1"/>
  <c r="DO17" i="1"/>
  <c r="W11" i="7" s="1"/>
  <c r="DO24" i="1"/>
  <c r="W18" i="7" s="1"/>
  <c r="DO22" i="1"/>
  <c r="W16" i="7" s="1"/>
  <c r="DO29" i="1"/>
  <c r="DO20" i="1"/>
  <c r="W14" i="7" s="1"/>
  <c r="DO27" i="1"/>
  <c r="DO33" i="1"/>
  <c r="DO31" i="1"/>
  <c r="DO25" i="1"/>
  <c r="W19" i="7" s="1"/>
  <c r="DO36" i="1"/>
  <c r="DO23" i="1"/>
  <c r="W17" i="7" s="1"/>
  <c r="DO10" i="1"/>
  <c r="W4" i="7" s="1"/>
  <c r="DO35" i="1"/>
  <c r="DO15" i="1"/>
  <c r="W9" i="7" s="1"/>
  <c r="DO18" i="1"/>
  <c r="W12" i="7" s="1"/>
  <c r="DO14" i="1"/>
  <c r="W8" i="7" s="1"/>
  <c r="DO13" i="1"/>
  <c r="W7" i="7" s="1"/>
  <c r="DO11" i="1"/>
  <c r="W5" i="7" s="1"/>
  <c r="DO9" i="1"/>
  <c r="W3" i="7" s="1"/>
  <c r="DO16" i="1"/>
  <c r="W10" i="7" s="1"/>
  <c r="DO30" i="1"/>
  <c r="DO12" i="1"/>
  <c r="W6" i="7" s="1"/>
  <c r="DQ7" i="1"/>
  <c r="DP7" i="1"/>
  <c r="DP93" i="1" l="1"/>
  <c r="DP100" i="1"/>
  <c r="DP91" i="1"/>
  <c r="DP98" i="1"/>
  <c r="DP89" i="1"/>
  <c r="DP96" i="1"/>
  <c r="DP87" i="1"/>
  <c r="DP94" i="1"/>
  <c r="DP92" i="1"/>
  <c r="DP99" i="1"/>
  <c r="DP90" i="1"/>
  <c r="DP97" i="1"/>
  <c r="DP95" i="1"/>
  <c r="DP84" i="1"/>
  <c r="DP78" i="1"/>
  <c r="DP76" i="1"/>
  <c r="DP74" i="1"/>
  <c r="DP81" i="1"/>
  <c r="DP85" i="1"/>
  <c r="DP88" i="1"/>
  <c r="DP79" i="1"/>
  <c r="DP86" i="1"/>
  <c r="DP83" i="1"/>
  <c r="DP82" i="1"/>
  <c r="DP67" i="1"/>
  <c r="DP77" i="1"/>
  <c r="DP72" i="1"/>
  <c r="DP65" i="1"/>
  <c r="DP80" i="1"/>
  <c r="DP73" i="1"/>
  <c r="DP68" i="1"/>
  <c r="DP70" i="1"/>
  <c r="DP49" i="1"/>
  <c r="DP75" i="1"/>
  <c r="DP62" i="1"/>
  <c r="DP60" i="1"/>
  <c r="DP56" i="1"/>
  <c r="DP54" i="1"/>
  <c r="DP52" i="1"/>
  <c r="DP71" i="1"/>
  <c r="DP63" i="1"/>
  <c r="DP61" i="1"/>
  <c r="DP59" i="1"/>
  <c r="DP57" i="1"/>
  <c r="DP69" i="1"/>
  <c r="DP55" i="1"/>
  <c r="DP66" i="1"/>
  <c r="DP64" i="1"/>
  <c r="DP39" i="1"/>
  <c r="DP46" i="1"/>
  <c r="DP37" i="1"/>
  <c r="DP44" i="1"/>
  <c r="DP58" i="1"/>
  <c r="DP42" i="1"/>
  <c r="DP40" i="1"/>
  <c r="DP45" i="1"/>
  <c r="DP53" i="1"/>
  <c r="DP48" i="1"/>
  <c r="DP43" i="1"/>
  <c r="DP50" i="1"/>
  <c r="DP47" i="1"/>
  <c r="DP28" i="1"/>
  <c r="DP19" i="1"/>
  <c r="X13" i="7" s="1"/>
  <c r="DP26" i="1"/>
  <c r="X20" i="7" s="1"/>
  <c r="DP34" i="1"/>
  <c r="DP17" i="1"/>
  <c r="X11" i="7" s="1"/>
  <c r="DP24" i="1"/>
  <c r="X18" i="7" s="1"/>
  <c r="DP22" i="1"/>
  <c r="X16" i="7" s="1"/>
  <c r="DP29" i="1"/>
  <c r="DP41" i="1"/>
  <c r="DP27" i="1"/>
  <c r="DP33" i="1"/>
  <c r="DP32" i="1"/>
  <c r="DP31" i="1"/>
  <c r="DP25" i="1"/>
  <c r="X19" i="7" s="1"/>
  <c r="DP51" i="1"/>
  <c r="DP36" i="1"/>
  <c r="DP23" i="1"/>
  <c r="X17" i="7" s="1"/>
  <c r="DP35" i="1"/>
  <c r="DP30" i="1"/>
  <c r="DP38" i="1"/>
  <c r="DP15" i="1"/>
  <c r="X9" i="7" s="1"/>
  <c r="DP18" i="1"/>
  <c r="X12" i="7" s="1"/>
  <c r="DP14" i="1"/>
  <c r="X8" i="7" s="1"/>
  <c r="DP13" i="1"/>
  <c r="X7" i="7" s="1"/>
  <c r="DP11" i="1"/>
  <c r="X5" i="7" s="1"/>
  <c r="DP21" i="1"/>
  <c r="X15" i="7" s="1"/>
  <c r="DP9" i="1"/>
  <c r="X3" i="7" s="1"/>
  <c r="DP16" i="1"/>
  <c r="X10" i="7" s="1"/>
  <c r="DP12" i="1"/>
  <c r="X6" i="7" s="1"/>
  <c r="DP20" i="1"/>
  <c r="X14" i="7" s="1"/>
  <c r="DP10" i="1"/>
  <c r="X4" i="7" s="1"/>
  <c r="DQ100" i="1"/>
  <c r="DQ84" i="1"/>
  <c r="DQ91" i="1"/>
  <c r="DQ98" i="1"/>
  <c r="DQ89" i="1"/>
  <c r="DQ96" i="1"/>
  <c r="DQ87" i="1"/>
  <c r="DQ94" i="1"/>
  <c r="DQ92" i="1"/>
  <c r="DQ99" i="1"/>
  <c r="DQ90" i="1"/>
  <c r="DQ97" i="1"/>
  <c r="DQ95" i="1"/>
  <c r="DQ76" i="1"/>
  <c r="DQ81" i="1"/>
  <c r="DQ85" i="1"/>
  <c r="DQ88" i="1"/>
  <c r="DQ79" i="1"/>
  <c r="DQ93" i="1"/>
  <c r="DQ86" i="1"/>
  <c r="DQ83" i="1"/>
  <c r="DQ82" i="1"/>
  <c r="DQ80" i="1"/>
  <c r="DQ67" i="1"/>
  <c r="DQ77" i="1"/>
  <c r="DQ72" i="1"/>
  <c r="DQ65" i="1"/>
  <c r="DQ63" i="1"/>
  <c r="DQ73" i="1"/>
  <c r="DQ68" i="1"/>
  <c r="DQ78" i="1"/>
  <c r="DQ70" i="1"/>
  <c r="DQ74" i="1"/>
  <c r="DQ75" i="1"/>
  <c r="DQ62" i="1"/>
  <c r="DQ60" i="1"/>
  <c r="DQ56" i="1"/>
  <c r="DQ54" i="1"/>
  <c r="DQ52" i="1"/>
  <c r="DQ71" i="1"/>
  <c r="DQ61" i="1"/>
  <c r="DQ59" i="1"/>
  <c r="DQ57" i="1"/>
  <c r="DQ69" i="1"/>
  <c r="DQ55" i="1"/>
  <c r="DQ66" i="1"/>
  <c r="DQ64" i="1"/>
  <c r="DQ53" i="1"/>
  <c r="DQ39" i="1"/>
  <c r="DQ46" i="1"/>
  <c r="DQ49" i="1"/>
  <c r="DQ37" i="1"/>
  <c r="DQ44" i="1"/>
  <c r="DQ35" i="1"/>
  <c r="DQ58" i="1"/>
  <c r="DQ42" i="1"/>
  <c r="DQ40" i="1"/>
  <c r="DQ45" i="1"/>
  <c r="DQ48" i="1"/>
  <c r="DQ43" i="1"/>
  <c r="DQ50" i="1"/>
  <c r="DQ47" i="1"/>
  <c r="DQ51" i="1"/>
  <c r="DQ41" i="1"/>
  <c r="DQ19" i="1"/>
  <c r="Y13" i="7" s="1"/>
  <c r="DQ26" i="1"/>
  <c r="Y20" i="7" s="1"/>
  <c r="DQ34" i="1"/>
  <c r="DQ17" i="1"/>
  <c r="Y11" i="7" s="1"/>
  <c r="DQ24" i="1"/>
  <c r="Y18" i="7" s="1"/>
  <c r="DQ22" i="1"/>
  <c r="Y16" i="7" s="1"/>
  <c r="DQ29" i="1"/>
  <c r="DQ20" i="1"/>
  <c r="Y14" i="7" s="1"/>
  <c r="DQ27" i="1"/>
  <c r="DQ33" i="1"/>
  <c r="DQ32" i="1"/>
  <c r="DQ31" i="1"/>
  <c r="DQ25" i="1"/>
  <c r="Y19" i="7" s="1"/>
  <c r="DQ36" i="1"/>
  <c r="DQ23" i="1"/>
  <c r="Y17" i="7" s="1"/>
  <c r="DQ30" i="1"/>
  <c r="DQ38" i="1"/>
  <c r="DQ21" i="1"/>
  <c r="Y15" i="7" s="1"/>
  <c r="DQ15" i="1"/>
  <c r="Y9" i="7" s="1"/>
  <c r="DQ18" i="1"/>
  <c r="Y12" i="7" s="1"/>
  <c r="DQ14" i="1"/>
  <c r="Y8" i="7" s="1"/>
  <c r="DQ13" i="1"/>
  <c r="Y7" i="7" s="1"/>
  <c r="DQ11" i="1"/>
  <c r="Y5" i="7" s="1"/>
  <c r="DQ9" i="1"/>
  <c r="Y3" i="7" s="1"/>
  <c r="DQ16" i="1"/>
  <c r="Y10" i="7" s="1"/>
  <c r="DQ28" i="1"/>
  <c r="DQ12" i="1"/>
  <c r="Y6" i="7" s="1"/>
  <c r="DQ10" i="1"/>
  <c r="Y4" i="7" s="1"/>
  <c r="DS7" i="1"/>
  <c r="DR7" i="1"/>
  <c r="DR91" i="1" l="1"/>
  <c r="DR98" i="1"/>
  <c r="DR89" i="1"/>
  <c r="DR96" i="1"/>
  <c r="DR87" i="1"/>
  <c r="DR94" i="1"/>
  <c r="DR85" i="1"/>
  <c r="DR92" i="1"/>
  <c r="DR99" i="1"/>
  <c r="DR90" i="1"/>
  <c r="DR97" i="1"/>
  <c r="DR88" i="1"/>
  <c r="DR95" i="1"/>
  <c r="DR76" i="1"/>
  <c r="DR81" i="1"/>
  <c r="DR72" i="1"/>
  <c r="DR79" i="1"/>
  <c r="DR93" i="1"/>
  <c r="DR86" i="1"/>
  <c r="DR83" i="1"/>
  <c r="DR82" i="1"/>
  <c r="DR100" i="1"/>
  <c r="DR77" i="1"/>
  <c r="DR65" i="1"/>
  <c r="DR63" i="1"/>
  <c r="DR73" i="1"/>
  <c r="DR80" i="1"/>
  <c r="DR68" i="1"/>
  <c r="DR84" i="1"/>
  <c r="DR78" i="1"/>
  <c r="DR70" i="1"/>
  <c r="DR74" i="1"/>
  <c r="DR66" i="1"/>
  <c r="DR75" i="1"/>
  <c r="DR71" i="1"/>
  <c r="DR69" i="1"/>
  <c r="DR67" i="1"/>
  <c r="DR54" i="1"/>
  <c r="DR52" i="1"/>
  <c r="DR50" i="1"/>
  <c r="DR61" i="1"/>
  <c r="DR59" i="1"/>
  <c r="DR57" i="1"/>
  <c r="DR55" i="1"/>
  <c r="DR64" i="1"/>
  <c r="DR53" i="1"/>
  <c r="DR58" i="1"/>
  <c r="DR62" i="1"/>
  <c r="DR46" i="1"/>
  <c r="DR49" i="1"/>
  <c r="DR37" i="1"/>
  <c r="DR60" i="1"/>
  <c r="DR44" i="1"/>
  <c r="DR35" i="1"/>
  <c r="DR42" i="1"/>
  <c r="DR40" i="1"/>
  <c r="DR45" i="1"/>
  <c r="DR48" i="1"/>
  <c r="DR43" i="1"/>
  <c r="DR56" i="1"/>
  <c r="DR47" i="1"/>
  <c r="DR51" i="1"/>
  <c r="DR41" i="1"/>
  <c r="DR26" i="1"/>
  <c r="Z20" i="7" s="1"/>
  <c r="DR34" i="1"/>
  <c r="DR17" i="1"/>
  <c r="Z11" i="7" s="1"/>
  <c r="DR24" i="1"/>
  <c r="Z18" i="7" s="1"/>
  <c r="DR22" i="1"/>
  <c r="Z16" i="7" s="1"/>
  <c r="DR39" i="1"/>
  <c r="DR29" i="1"/>
  <c r="DR20" i="1"/>
  <c r="Z14" i="7" s="1"/>
  <c r="DR27" i="1"/>
  <c r="DR33" i="1"/>
  <c r="DR32" i="1"/>
  <c r="DR31" i="1"/>
  <c r="DR25" i="1"/>
  <c r="Z19" i="7" s="1"/>
  <c r="DR36" i="1"/>
  <c r="DR23" i="1"/>
  <c r="Z17" i="7" s="1"/>
  <c r="DR30" i="1"/>
  <c r="DR38" i="1"/>
  <c r="DR21" i="1"/>
  <c r="Z15" i="7" s="1"/>
  <c r="DR28" i="1"/>
  <c r="DR15" i="1"/>
  <c r="Z9" i="7" s="1"/>
  <c r="DR18" i="1"/>
  <c r="Z12" i="7" s="1"/>
  <c r="DR14" i="1"/>
  <c r="Z8" i="7" s="1"/>
  <c r="DR13" i="1"/>
  <c r="Z7" i="7" s="1"/>
  <c r="DR11" i="1"/>
  <c r="Z5" i="7" s="1"/>
  <c r="DR9" i="1"/>
  <c r="Z3" i="7" s="1"/>
  <c r="DR16" i="1"/>
  <c r="Z10" i="7" s="1"/>
  <c r="DR12" i="1"/>
  <c r="Z6" i="7" s="1"/>
  <c r="DR10" i="1"/>
  <c r="Z4" i="7" s="1"/>
  <c r="DR19" i="1"/>
  <c r="Z13" i="7" s="1"/>
  <c r="DS98" i="1"/>
  <c r="DS89" i="1"/>
  <c r="DS96" i="1"/>
  <c r="DS87" i="1"/>
  <c r="DS94" i="1"/>
  <c r="DS85" i="1"/>
  <c r="DS92" i="1"/>
  <c r="DS99" i="1"/>
  <c r="DS90" i="1"/>
  <c r="DS97" i="1"/>
  <c r="DS95" i="1"/>
  <c r="DS93" i="1"/>
  <c r="DS74" i="1"/>
  <c r="DS81" i="1"/>
  <c r="DS79" i="1"/>
  <c r="DS88" i="1"/>
  <c r="DS86" i="1"/>
  <c r="DS83" i="1"/>
  <c r="DS82" i="1"/>
  <c r="DS100" i="1"/>
  <c r="DS91" i="1"/>
  <c r="DS76" i="1"/>
  <c r="DS72" i="1"/>
  <c r="DS65" i="1"/>
  <c r="DS63" i="1"/>
  <c r="DS73" i="1"/>
  <c r="DS80" i="1"/>
  <c r="DS61" i="1"/>
  <c r="DS68" i="1"/>
  <c r="DS84" i="1"/>
  <c r="DS78" i="1"/>
  <c r="DS70" i="1"/>
  <c r="DS66" i="1"/>
  <c r="DS75" i="1"/>
  <c r="DS71" i="1"/>
  <c r="DS69" i="1"/>
  <c r="DS67" i="1"/>
  <c r="DS54" i="1"/>
  <c r="DS77" i="1"/>
  <c r="DS52" i="1"/>
  <c r="DS50" i="1"/>
  <c r="DS59" i="1"/>
  <c r="DS57" i="1"/>
  <c r="DS55" i="1"/>
  <c r="DS64" i="1"/>
  <c r="DS53" i="1"/>
  <c r="DS58" i="1"/>
  <c r="DS49" i="1"/>
  <c r="DS37" i="1"/>
  <c r="DS60" i="1"/>
  <c r="DS44" i="1"/>
  <c r="DS35" i="1"/>
  <c r="DS42" i="1"/>
  <c r="DS40" i="1"/>
  <c r="DS38" i="1"/>
  <c r="DS45" i="1"/>
  <c r="DS48" i="1"/>
  <c r="DS43" i="1"/>
  <c r="DS56" i="1"/>
  <c r="DS47" i="1"/>
  <c r="DS51" i="1"/>
  <c r="DS41" i="1"/>
  <c r="DS39" i="1"/>
  <c r="DS34" i="1"/>
  <c r="DS17" i="1"/>
  <c r="AA11" i="7" s="1"/>
  <c r="DS24" i="1"/>
  <c r="AA18" i="7" s="1"/>
  <c r="DS22" i="1"/>
  <c r="AA16" i="7" s="1"/>
  <c r="DS29" i="1"/>
  <c r="DS20" i="1"/>
  <c r="AA14" i="7" s="1"/>
  <c r="DS27" i="1"/>
  <c r="DS33" i="1"/>
  <c r="DS46" i="1"/>
  <c r="DS32" i="1"/>
  <c r="DS31" i="1"/>
  <c r="DS25" i="1"/>
  <c r="AA19" i="7" s="1"/>
  <c r="DS36" i="1"/>
  <c r="DS23" i="1"/>
  <c r="AA17" i="7" s="1"/>
  <c r="DS30" i="1"/>
  <c r="DS21" i="1"/>
  <c r="AA15" i="7" s="1"/>
  <c r="DS28" i="1"/>
  <c r="DS15" i="1"/>
  <c r="AA9" i="7" s="1"/>
  <c r="DS18" i="1"/>
  <c r="AA12" i="7" s="1"/>
  <c r="DS14" i="1"/>
  <c r="AA8" i="7" s="1"/>
  <c r="DS13" i="1"/>
  <c r="AA7" i="7" s="1"/>
  <c r="DS11" i="1"/>
  <c r="AA5" i="7" s="1"/>
  <c r="DS9" i="1"/>
  <c r="AA3" i="7" s="1"/>
  <c r="DS16" i="1"/>
  <c r="AA10" i="7" s="1"/>
  <c r="DS26" i="1"/>
  <c r="AA20" i="7" s="1"/>
  <c r="DS12" i="1"/>
  <c r="AA6" i="7" s="1"/>
  <c r="DS62" i="1"/>
  <c r="DS10" i="1"/>
  <c r="AA4" i="7" s="1"/>
  <c r="DS19" i="1"/>
  <c r="AA13" i="7" s="1"/>
  <c r="DT7" i="1"/>
  <c r="DT89" i="1" l="1"/>
  <c r="DT96" i="1"/>
  <c r="DT87" i="1"/>
  <c r="DT94" i="1"/>
  <c r="DT92" i="1"/>
  <c r="DT99" i="1"/>
  <c r="DT90" i="1"/>
  <c r="DT97" i="1"/>
  <c r="DT95" i="1"/>
  <c r="DT93" i="1"/>
  <c r="DT100" i="1"/>
  <c r="DT98" i="1"/>
  <c r="DT74" i="1"/>
  <c r="DT81" i="1"/>
  <c r="DT79" i="1"/>
  <c r="DT88" i="1"/>
  <c r="DT85" i="1"/>
  <c r="DT70" i="1"/>
  <c r="DT86" i="1"/>
  <c r="DT77" i="1"/>
  <c r="DT83" i="1"/>
  <c r="DT82" i="1"/>
  <c r="DT80" i="1"/>
  <c r="DT91" i="1"/>
  <c r="DT84" i="1"/>
  <c r="DT63" i="1"/>
  <c r="DT73" i="1"/>
  <c r="DT61" i="1"/>
  <c r="DT68" i="1"/>
  <c r="DT78" i="1"/>
  <c r="DT66" i="1"/>
  <c r="DT75" i="1"/>
  <c r="DT71" i="1"/>
  <c r="DT69" i="1"/>
  <c r="DT67" i="1"/>
  <c r="DT52" i="1"/>
  <c r="DT50" i="1"/>
  <c r="DT59" i="1"/>
  <c r="DT57" i="1"/>
  <c r="DT55" i="1"/>
  <c r="DT64" i="1"/>
  <c r="DT53" i="1"/>
  <c r="DT76" i="1"/>
  <c r="DT58" i="1"/>
  <c r="DT72" i="1"/>
  <c r="DT62" i="1"/>
  <c r="DT60" i="1"/>
  <c r="DT56" i="1"/>
  <c r="DT44" i="1"/>
  <c r="DT54" i="1"/>
  <c r="DT35" i="1"/>
  <c r="DT42" i="1"/>
  <c r="DT33" i="1"/>
  <c r="DT40" i="1"/>
  <c r="DT38" i="1"/>
  <c r="DT65" i="1"/>
  <c r="DT45" i="1"/>
  <c r="DT48" i="1"/>
  <c r="DT43" i="1"/>
  <c r="DT47" i="1"/>
  <c r="DT51" i="1"/>
  <c r="DT41" i="1"/>
  <c r="DT39" i="1"/>
  <c r="DT46" i="1"/>
  <c r="DT24" i="1"/>
  <c r="AB17" i="7" s="1"/>
  <c r="DT15" i="1"/>
  <c r="AB8" i="7" s="1"/>
  <c r="DT22" i="1"/>
  <c r="AB15" i="7" s="1"/>
  <c r="DT29" i="1"/>
  <c r="DT20" i="1"/>
  <c r="AB13" i="7" s="1"/>
  <c r="DT27" i="1"/>
  <c r="AB20" i="7" s="1"/>
  <c r="DT49" i="1"/>
  <c r="DT32" i="1"/>
  <c r="DT31" i="1"/>
  <c r="DT25" i="1"/>
  <c r="AB18" i="7" s="1"/>
  <c r="DT37" i="1"/>
  <c r="DT36" i="1"/>
  <c r="DT23" i="1"/>
  <c r="AB16" i="7" s="1"/>
  <c r="DT30" i="1"/>
  <c r="DT21" i="1"/>
  <c r="AB14" i="7" s="1"/>
  <c r="DT28" i="1"/>
  <c r="DT26" i="1"/>
  <c r="AB19" i="7" s="1"/>
  <c r="DT18" i="1"/>
  <c r="AB11" i="7" s="1"/>
  <c r="DT14" i="1"/>
  <c r="AB7" i="7" s="1"/>
  <c r="DT13" i="1"/>
  <c r="AB6" i="7" s="1"/>
  <c r="DT11" i="1"/>
  <c r="AB4" i="7" s="1"/>
  <c r="DT9" i="1"/>
  <c r="AB2" i="7" s="1"/>
  <c r="DT17" i="1"/>
  <c r="AB10" i="7" s="1"/>
  <c r="DT16" i="1"/>
  <c r="AB9" i="7" s="1"/>
  <c r="DT34" i="1"/>
  <c r="DT12" i="1"/>
  <c r="AB5" i="7" s="1"/>
  <c r="DT10" i="1"/>
  <c r="AB3" i="7" s="1"/>
  <c r="DT19" i="1"/>
  <c r="AB12" i="7" s="1"/>
</calcChain>
</file>

<file path=xl/sharedStrings.xml><?xml version="1.0" encoding="utf-8"?>
<sst xmlns="http://schemas.openxmlformats.org/spreadsheetml/2006/main" count="1507" uniqueCount="780">
  <si>
    <t>木田 あさみ</t>
  </si>
  <si>
    <t>高城 真一</t>
  </si>
  <si>
    <t>大久保 宏行</t>
  </si>
  <si>
    <t>米倉 宏行</t>
  </si>
  <si>
    <t>上野 友香</t>
  </si>
  <si>
    <t>熊井 樹里</t>
  </si>
  <si>
    <t>井本 敏江</t>
  </si>
  <si>
    <t>米倉 一也</t>
  </si>
  <si>
    <t>玉井 麗美</t>
  </si>
  <si>
    <t>板倉 詩織</t>
  </si>
  <si>
    <t>河本 順子</t>
  </si>
  <si>
    <t>中村 照生</t>
  </si>
  <si>
    <t>市川 薫</t>
  </si>
  <si>
    <t>木田 麗美</t>
  </si>
  <si>
    <t>和泉 あさみ</t>
  </si>
  <si>
    <t>野村 染五郎</t>
  </si>
  <si>
    <t>福田 彩夏</t>
  </si>
  <si>
    <t>安藤 涼子</t>
  </si>
  <si>
    <t>浅見 有紗</t>
  </si>
  <si>
    <t>永山 直美</t>
  </si>
  <si>
    <t>木本 真吾</t>
  </si>
  <si>
    <t>永山 涼子</t>
  </si>
  <si>
    <t>北沢 大五郎</t>
  </si>
  <si>
    <t>岩淵 郁恵</t>
  </si>
  <si>
    <t>大久保 アキラ</t>
  </si>
  <si>
    <t>柳原 千佳</t>
  </si>
  <si>
    <t>菊地 英嗣</t>
  </si>
  <si>
    <t>永山 光臣</t>
  </si>
  <si>
    <t>河原 夏希</t>
  </si>
  <si>
    <t>板倉 賢治</t>
  </si>
  <si>
    <t>小峰 郁恵</t>
  </si>
  <si>
    <t>奥村 知史</t>
  </si>
  <si>
    <t>井本 環樹</t>
  </si>
  <si>
    <t>米倉 将也</t>
  </si>
  <si>
    <t>片桐 桃子</t>
  </si>
  <si>
    <t>八木 精児</t>
  </si>
  <si>
    <t>伊沢 新太</t>
  </si>
  <si>
    <t>熊井 和之</t>
  </si>
  <si>
    <t>河原 未來</t>
  </si>
  <si>
    <t>妹尾 環樹</t>
  </si>
  <si>
    <t>米倉 春香</t>
  </si>
  <si>
    <t>浅利 涼子</t>
  </si>
  <si>
    <t>堀 環樹</t>
  </si>
  <si>
    <t>赤坂 新太</t>
  </si>
  <si>
    <t>相馬 瞳</t>
  </si>
  <si>
    <t>板倉 郁恵</t>
  </si>
  <si>
    <t>矢部 恵美</t>
  </si>
  <si>
    <t>丸田 花子</t>
  </si>
  <si>
    <t>畠山 樹里</t>
  </si>
  <si>
    <t>津田 寛</t>
  </si>
  <si>
    <t>津田 郁恵</t>
  </si>
  <si>
    <t>市川 真奈美</t>
  </si>
  <si>
    <t>片桐 夏菜子</t>
  </si>
  <si>
    <t>坪井 光洋</t>
  </si>
  <si>
    <t>相馬 寛</t>
  </si>
  <si>
    <t>相馬 竜也</t>
  </si>
  <si>
    <t>安藤 美帆</t>
  </si>
  <si>
    <t>富樫 彩夏</t>
  </si>
  <si>
    <t>竹本 幸平</t>
  </si>
  <si>
    <t>竹本 寛</t>
  </si>
  <si>
    <t>塩田 新太</t>
  </si>
  <si>
    <t>畠山 郁恵</t>
  </si>
  <si>
    <t>菅原 直美</t>
  </si>
  <si>
    <t>坪井 翔太</t>
  </si>
  <si>
    <t>柴田 大五郎</t>
  </si>
  <si>
    <t>横尾 沙耶</t>
  </si>
  <si>
    <t>河本 育二</t>
  </si>
  <si>
    <t>北沢 京子</t>
  </si>
  <si>
    <t>杉本 麻由子</t>
  </si>
  <si>
    <t>土橋 扶樹</t>
  </si>
  <si>
    <t>稲田 新太</t>
  </si>
  <si>
    <t>八木 雅彦</t>
  </si>
  <si>
    <t>小柳 明宏</t>
  </si>
  <si>
    <t>河原 陽子</t>
  </si>
  <si>
    <t>杉浦 京子</t>
  </si>
  <si>
    <t>吉野 賢治</t>
  </si>
  <si>
    <t>岡田 利夫</t>
  </si>
  <si>
    <t>片桐 淳子</t>
  </si>
  <si>
    <t>菊地 美佳</t>
  </si>
  <si>
    <t>目黒 光洋</t>
  </si>
  <si>
    <t>菅原 順子</t>
  </si>
  <si>
    <t>斎藤 千佳</t>
  </si>
  <si>
    <t>妹尾 京子</t>
  </si>
  <si>
    <t>田中 順子</t>
  </si>
  <si>
    <t>山西 早紀</t>
  </si>
  <si>
    <t>小峰 晃司</t>
  </si>
  <si>
    <t>福田 美幸</t>
  </si>
  <si>
    <t>古谷 彩夏</t>
  </si>
  <si>
    <t>石田 真奈美</t>
  </si>
  <si>
    <t>森川 実紀</t>
  </si>
  <si>
    <t>森川 寿明</t>
  </si>
  <si>
    <t>佐竹 桃子</t>
  </si>
  <si>
    <t>曽我 千佳</t>
  </si>
  <si>
    <t>脇田 真吾</t>
  </si>
  <si>
    <t>森川 俊二</t>
  </si>
  <si>
    <t>赤坂 丈雄</t>
  </si>
  <si>
    <t>園田 倫子</t>
  </si>
  <si>
    <t>津田 染五郎</t>
  </si>
  <si>
    <t>平田 真奈美</t>
  </si>
  <si>
    <t>板倉 桃子</t>
  </si>
  <si>
    <t>前原 真吾</t>
  </si>
  <si>
    <t>斎藤 アキラ</t>
  </si>
  <si>
    <t>早川 恵美</t>
  </si>
  <si>
    <t>鶴田 敏江</t>
  </si>
  <si>
    <t>目黒 涼子</t>
  </si>
  <si>
    <t>椎名 栄一</t>
  </si>
  <si>
    <t>上野 守</t>
  </si>
  <si>
    <t>百田 美帆</t>
  </si>
  <si>
    <t>森川 亜希</t>
  </si>
  <si>
    <t>木本 晃司</t>
  </si>
  <si>
    <t>北沢 美帆</t>
  </si>
  <si>
    <t>竹本 聡</t>
  </si>
  <si>
    <t>目黒 俊二</t>
  </si>
  <si>
    <t>宮部 昴</t>
  </si>
  <si>
    <t>斎藤 真一</t>
  </si>
  <si>
    <t>成瀬 綾</t>
  </si>
  <si>
    <t>戸塚 人志</t>
  </si>
  <si>
    <t>香川 人志</t>
  </si>
  <si>
    <t>相馬 友香</t>
  </si>
  <si>
    <t>榊原 奈々</t>
  </si>
  <si>
    <t>百田 新太</t>
  </si>
  <si>
    <t>倉田 美帆</t>
  </si>
  <si>
    <t>安藤 育二</t>
  </si>
  <si>
    <t>竹本 恵美</t>
  </si>
  <si>
    <t>富樫 守</t>
  </si>
  <si>
    <t>杉浦 太郎</t>
  </si>
  <si>
    <t>奥村 花子</t>
  </si>
  <si>
    <t>伊沢 染五郎</t>
  </si>
  <si>
    <t>塩田 美幸</t>
  </si>
  <si>
    <t>大久保 竜也</t>
  </si>
  <si>
    <t>岩村 丈雄</t>
  </si>
  <si>
    <t>河本 雅彦</t>
  </si>
  <si>
    <t>堀 京子</t>
  </si>
  <si>
    <t>竹本 実紀</t>
  </si>
  <si>
    <t>河本 幸平</t>
  </si>
  <si>
    <t>梅津 希美</t>
  </si>
  <si>
    <t>福田 宏</t>
  </si>
  <si>
    <t>稲田 真奈美</t>
  </si>
  <si>
    <t>杉浦 聡美</t>
  </si>
  <si>
    <t>田中 亮</t>
  </si>
  <si>
    <t>井本 慶太</t>
  </si>
  <si>
    <t>倉田 早紀</t>
  </si>
  <si>
    <t>上野 春香</t>
  </si>
  <si>
    <t>斎藤 美佳</t>
  </si>
  <si>
    <t>堀 亜希</t>
  </si>
  <si>
    <t>三谷 郁恵</t>
  </si>
  <si>
    <t>坂下 徹</t>
  </si>
  <si>
    <t>茂木 知史</t>
  </si>
  <si>
    <t>前原 翔太</t>
  </si>
  <si>
    <t>丸田 利夫</t>
  </si>
  <si>
    <t>伊沢 竜也</t>
  </si>
  <si>
    <t>田辺 染五郎</t>
  </si>
  <si>
    <t>相馬 倫子</t>
  </si>
  <si>
    <t>柳原 敏江</t>
  </si>
  <si>
    <t>目黒 淳子</t>
  </si>
  <si>
    <t>小池 陽子</t>
  </si>
  <si>
    <t>鶴田 麗美</t>
  </si>
  <si>
    <t>浅利 竜也</t>
  </si>
  <si>
    <t>菊地 宏行</t>
  </si>
  <si>
    <t>乾 樹里</t>
  </si>
  <si>
    <t>平田 真吾</t>
  </si>
  <si>
    <t>片桐 恵子</t>
  </si>
  <si>
    <t>茂木 杏</t>
  </si>
  <si>
    <t>石田 太郎</t>
  </si>
  <si>
    <t>岡田 優</t>
  </si>
  <si>
    <t>畠山 新太</t>
  </si>
  <si>
    <t>曽我 俊二</t>
  </si>
  <si>
    <t>百田 早紀</t>
  </si>
  <si>
    <t>倉田 光洋</t>
  </si>
  <si>
    <t>永山 惇</t>
  </si>
  <si>
    <t>田中 雅之</t>
  </si>
  <si>
    <t>相馬 賢治</t>
  </si>
  <si>
    <t>児島 利夫</t>
  </si>
  <si>
    <t>岩村 亜希</t>
  </si>
  <si>
    <t>小柳 聡美</t>
  </si>
  <si>
    <t>矢部 慶太</t>
  </si>
  <si>
    <t>高城 美佳</t>
  </si>
  <si>
    <t>森川 照生</t>
  </si>
  <si>
    <t>木田 明宏</t>
  </si>
  <si>
    <t>斎藤 薫</t>
  </si>
  <si>
    <t>田中 宏行</t>
  </si>
  <si>
    <t>河原 守</t>
  </si>
  <si>
    <t>園田 翔太</t>
  </si>
  <si>
    <t>佐川 晃司</t>
  </si>
  <si>
    <t>曽我 敏也</t>
  </si>
  <si>
    <t>松本 涼子</t>
  </si>
  <si>
    <t>木村 沙耶</t>
  </si>
  <si>
    <t>柳原 一也</t>
  </si>
  <si>
    <t>園田 一恵</t>
  </si>
  <si>
    <t>河原 涼子</t>
  </si>
  <si>
    <t>木本 アキラ</t>
  </si>
  <si>
    <t>板倉 一也</t>
  </si>
  <si>
    <t>松本 薫</t>
  </si>
  <si>
    <t>柳原 幸平</t>
  </si>
  <si>
    <t>石田 春香</t>
  </si>
  <si>
    <t>伊沢 恵梨香</t>
  </si>
  <si>
    <t>佐々木 樹里</t>
  </si>
  <si>
    <t>戸塚 アキラ</t>
  </si>
  <si>
    <t>片桐 光洋</t>
  </si>
  <si>
    <t>町田 花子</t>
  </si>
  <si>
    <t>椎名 人志</t>
  </si>
  <si>
    <t>佐竹 倫子</t>
  </si>
  <si>
    <t>井本 恵梨香</t>
  </si>
  <si>
    <t>前原 宏行</t>
  </si>
  <si>
    <t>佐竹 亮</t>
  </si>
  <si>
    <t>森川 慶太</t>
  </si>
  <si>
    <t>小峰 寛</t>
  </si>
  <si>
    <t>前原 新太</t>
  </si>
  <si>
    <t>田辺 太郎</t>
  </si>
  <si>
    <t>江口 翔太</t>
  </si>
  <si>
    <t>坂下 染五郎</t>
  </si>
  <si>
    <t>新井 アキラ</t>
  </si>
  <si>
    <t>小池 雅彦</t>
  </si>
  <si>
    <t>稲田 亜希</t>
  </si>
  <si>
    <t>市川 瞳</t>
  </si>
  <si>
    <t>菅原 由樹</t>
  </si>
  <si>
    <t>片桐 精児</t>
  </si>
  <si>
    <t>奥村 瞳</t>
  </si>
  <si>
    <t>井本 直美</t>
  </si>
  <si>
    <t>木村 将也</t>
  </si>
  <si>
    <t>岩淵 一恵</t>
  </si>
  <si>
    <t>吉野 樹里</t>
  </si>
  <si>
    <t>河原 淳子</t>
  </si>
  <si>
    <t>熊井 真一</t>
  </si>
  <si>
    <t>河原 奈々</t>
  </si>
  <si>
    <t>重田 環樹</t>
  </si>
  <si>
    <t>宮部 麻由子</t>
  </si>
  <si>
    <t>小野田 明宏</t>
  </si>
  <si>
    <t>菊地 恵梨香</t>
  </si>
  <si>
    <t>伊沢 敏江</t>
  </si>
  <si>
    <t>堀 未來</t>
  </si>
  <si>
    <t>奥村 美幸</t>
  </si>
  <si>
    <t>脇田 大五郎</t>
  </si>
  <si>
    <t>和泉 育二</t>
  </si>
  <si>
    <t>宮部 涼子</t>
  </si>
  <si>
    <t>中村 麻由子</t>
  </si>
  <si>
    <t>土橋 俊二</t>
  </si>
  <si>
    <t>小峰 知史</t>
  </si>
  <si>
    <t>宇佐美 新太</t>
  </si>
  <si>
    <t>八木 沙耶</t>
  </si>
  <si>
    <t>石田 栄一</t>
  </si>
  <si>
    <t>香川 れに</t>
  </si>
  <si>
    <t>新井 優</t>
  </si>
  <si>
    <t>杉浦 未來</t>
  </si>
  <si>
    <t>丹羽 寛</t>
  </si>
  <si>
    <t>長沢 亮</t>
  </si>
  <si>
    <t>杉本 早紀</t>
  </si>
  <si>
    <t>徳田 花子</t>
  </si>
  <si>
    <t>梅津 友香</t>
  </si>
  <si>
    <t>竹本 知史</t>
  </si>
  <si>
    <t>赤坂 京子</t>
  </si>
  <si>
    <t>佐川 真一</t>
  </si>
  <si>
    <t>片桐 真一</t>
  </si>
  <si>
    <t>浅利 祐一</t>
  </si>
  <si>
    <t>重田 仁</t>
  </si>
  <si>
    <t>佐竹 恵美</t>
  </si>
  <si>
    <t>古谷 夏希</t>
  </si>
  <si>
    <t>滝川 麻由子</t>
  </si>
  <si>
    <t>杉浦 人志</t>
  </si>
  <si>
    <t>津田 新太</t>
  </si>
  <si>
    <t>横尾 竜也</t>
  </si>
  <si>
    <t>河原 郁恵</t>
  </si>
  <si>
    <t>赤坂 和之</t>
  </si>
  <si>
    <t>熊井 環樹</t>
  </si>
  <si>
    <t>松本 あさみ</t>
  </si>
  <si>
    <t>木本 奈々</t>
  </si>
  <si>
    <t>石田 一恵</t>
  </si>
  <si>
    <t>津田 薫</t>
  </si>
  <si>
    <t>菊地 翔太</t>
  </si>
  <si>
    <t>富樫 真吾</t>
  </si>
  <si>
    <t>坂下 翔太</t>
  </si>
  <si>
    <t>鶴田 沙耶</t>
  </si>
  <si>
    <t>柴田 守</t>
  </si>
  <si>
    <t>赤坂 染五郎</t>
  </si>
  <si>
    <t>杉本 利夫</t>
  </si>
  <si>
    <t>米倉 人志</t>
  </si>
  <si>
    <t>妹尾 沙耶</t>
  </si>
  <si>
    <t>町田 恵梨香</t>
  </si>
  <si>
    <t>佐川 美幸</t>
  </si>
  <si>
    <t>平田 友香</t>
  </si>
  <si>
    <t>小峰 花子</t>
  </si>
  <si>
    <t>園田 勇一</t>
  </si>
  <si>
    <t>田中 優</t>
  </si>
  <si>
    <t>小峰 淳子</t>
  </si>
  <si>
    <t>横尾 寿明</t>
  </si>
  <si>
    <t>乾 慶太</t>
  </si>
  <si>
    <t>熊井 麻由子</t>
  </si>
  <si>
    <t>伊沢 アキラ</t>
  </si>
  <si>
    <t>片桐 賢治</t>
  </si>
  <si>
    <t>宮部 明宏</t>
  </si>
  <si>
    <t>梅津 賢治</t>
  </si>
  <si>
    <t>八木 アキラ</t>
  </si>
  <si>
    <t>乾 沙知絵</t>
  </si>
  <si>
    <t>木田 英嗣</t>
  </si>
  <si>
    <t>赤坂 実紀</t>
  </si>
  <si>
    <t>石田 由樹</t>
  </si>
  <si>
    <t>丹羽 友香</t>
  </si>
  <si>
    <t>長沢 勇一</t>
  </si>
  <si>
    <t>坪井 晃司</t>
  </si>
  <si>
    <t>松本 染五郎</t>
  </si>
  <si>
    <t>新井 一也</t>
  </si>
  <si>
    <t>岡田 翔太</t>
  </si>
  <si>
    <t>重田 未來</t>
  </si>
  <si>
    <t>梅津 人志</t>
  </si>
  <si>
    <t>奥村 アキラ</t>
  </si>
  <si>
    <t>平田 大五郎</t>
  </si>
  <si>
    <t>大久保 彩夏</t>
  </si>
  <si>
    <t>鶴田 雅之</t>
  </si>
  <si>
    <t>柴田 聡美</t>
  </si>
  <si>
    <t>佐々木 宏行</t>
  </si>
  <si>
    <t>安藤 聡</t>
  </si>
  <si>
    <t>早川 春香</t>
  </si>
  <si>
    <t>鶴田 夏希</t>
  </si>
  <si>
    <t>長沢 晃司</t>
  </si>
  <si>
    <t>江口 精児</t>
  </si>
  <si>
    <t>乾 惇</t>
  </si>
  <si>
    <t>宮部 丈雄</t>
  </si>
  <si>
    <t>米倉 有紗</t>
  </si>
  <si>
    <t>菊地 育二</t>
  </si>
  <si>
    <t>八木 貞子</t>
  </si>
  <si>
    <t>川西 有紗</t>
  </si>
  <si>
    <t>鶴田 涼子</t>
  </si>
  <si>
    <t>津田 千佳</t>
  </si>
  <si>
    <t>江口 真吾</t>
  </si>
  <si>
    <t>古谷 明宏</t>
  </si>
  <si>
    <t>脇田 有紗</t>
  </si>
  <si>
    <t>大久保 希美</t>
  </si>
  <si>
    <t>菊地 晃司</t>
  </si>
  <si>
    <t>脇田 聡美</t>
  </si>
  <si>
    <t>柳原 惇</t>
  </si>
  <si>
    <t>和泉 明宏</t>
  </si>
  <si>
    <t>中村 あさみ</t>
  </si>
  <si>
    <t>塩田 未來</t>
  </si>
  <si>
    <t>河原 薫</t>
  </si>
  <si>
    <t>成瀬 将也</t>
  </si>
  <si>
    <t>曽我 倫子</t>
  </si>
  <si>
    <t>北沢 奈々</t>
  </si>
  <si>
    <t>玉井 寛</t>
  </si>
  <si>
    <t>八木 知史</t>
  </si>
  <si>
    <t>岩淵 沙知絵</t>
  </si>
  <si>
    <t>梅津 雅之</t>
  </si>
  <si>
    <t>丹羽 夏希</t>
  </si>
  <si>
    <t>大久保 夏菜子</t>
  </si>
  <si>
    <t>稲田 麻由子</t>
  </si>
  <si>
    <t>山西 聡</t>
  </si>
  <si>
    <t>鶴田 将也</t>
  </si>
  <si>
    <t>富樫 光臣</t>
  </si>
  <si>
    <t>倉田 照生</t>
  </si>
  <si>
    <t>戸塚 美帆</t>
  </si>
  <si>
    <t>百田 亮</t>
  </si>
  <si>
    <t>杉本 桃子</t>
  </si>
  <si>
    <t>安藤 沙耶</t>
  </si>
  <si>
    <t>北沢 将也</t>
  </si>
  <si>
    <t>塩田 奈々</t>
  </si>
  <si>
    <t>梅津 雅彦</t>
  </si>
  <si>
    <t>土橋 千夏</t>
  </si>
  <si>
    <t>浅見 聡</t>
  </si>
  <si>
    <t>和泉 聡</t>
  </si>
  <si>
    <t>重田 奈々</t>
  </si>
  <si>
    <t>脇田 綾</t>
  </si>
  <si>
    <t>小柳 美幸</t>
  </si>
  <si>
    <t>宇佐美 人志</t>
  </si>
  <si>
    <t>吉野 彩夏</t>
  </si>
  <si>
    <t>田中 染五郎</t>
  </si>
  <si>
    <t>成瀬 春香</t>
  </si>
  <si>
    <t>児島 勇一</t>
  </si>
  <si>
    <t>丹羽 アキラ</t>
  </si>
  <si>
    <t>小野田 聡</t>
  </si>
  <si>
    <t>北沢 晃司</t>
  </si>
  <si>
    <t>和泉 沙知絵</t>
  </si>
  <si>
    <t>小野田 倫子</t>
  </si>
  <si>
    <t>柴田 春香</t>
  </si>
  <si>
    <t>曽我 知史</t>
  </si>
  <si>
    <t>徳田 英嗣</t>
  </si>
  <si>
    <t>鶴田 美帆</t>
  </si>
  <si>
    <t>宇佐美 敏也</t>
  </si>
  <si>
    <t>柳原 真奈美</t>
  </si>
  <si>
    <t>川西 亜希</t>
  </si>
  <si>
    <t>杉本 真奈美</t>
  </si>
  <si>
    <t>津田 杏</t>
  </si>
  <si>
    <t>西野 克実</t>
  </si>
  <si>
    <t>田中 寿明</t>
  </si>
  <si>
    <t>柴田 美帆</t>
  </si>
  <si>
    <t>菅原 竜也</t>
  </si>
  <si>
    <t>重田 春香</t>
  </si>
  <si>
    <t>丸田 樹里</t>
  </si>
  <si>
    <t>目黒 亜希</t>
  </si>
  <si>
    <t>和泉 惇</t>
  </si>
  <si>
    <t>成瀬 育二</t>
  </si>
  <si>
    <t>石田 郁恵</t>
  </si>
  <si>
    <t>目黒 麗美</t>
  </si>
  <si>
    <t>矢部 実紀</t>
  </si>
  <si>
    <t>利用者名</t>
    <rPh sb="0" eb="4">
      <t xml:space="preserve">リヨウシャメイ </t>
    </rPh>
    <phoneticPr fontId="1"/>
  </si>
  <si>
    <t>利用者ID</t>
    <rPh sb="0" eb="3">
      <t xml:space="preserve">リヨウシャ </t>
    </rPh>
    <phoneticPr fontId="1"/>
  </si>
  <si>
    <t>スタッフID</t>
    <phoneticPr fontId="1"/>
  </si>
  <si>
    <t>スタッフ名</t>
    <phoneticPr fontId="1"/>
  </si>
  <si>
    <t>木田</t>
  </si>
  <si>
    <t>居宅：家事</t>
  </si>
  <si>
    <t>重訪</t>
  </si>
  <si>
    <t>介保：身体・生活</t>
  </si>
  <si>
    <t>実地研修</t>
  </si>
  <si>
    <t>アセスメント</t>
  </si>
  <si>
    <t>その他往訪</t>
  </si>
  <si>
    <t>事務</t>
  </si>
  <si>
    <t>営業</t>
  </si>
  <si>
    <t>ミーティング</t>
  </si>
  <si>
    <t>その他</t>
  </si>
  <si>
    <t>開始</t>
    <rPh sb="0" eb="2">
      <t xml:space="preserve">カイシ </t>
    </rPh>
    <phoneticPr fontId="1"/>
  </si>
  <si>
    <t>終了</t>
    <rPh sb="0" eb="2">
      <t xml:space="preserve">シュウリョウ </t>
    </rPh>
    <phoneticPr fontId="1"/>
  </si>
  <si>
    <t>宿泊</t>
    <rPh sb="0" eb="2">
      <t xml:space="preserve">シュクハク </t>
    </rPh>
    <phoneticPr fontId="1"/>
  </si>
  <si>
    <t>時間</t>
    <rPh sb="0" eb="2">
      <t xml:space="preserve">ジカン </t>
    </rPh>
    <phoneticPr fontId="1"/>
  </si>
  <si>
    <t>日付</t>
    <rPh sb="0" eb="2">
      <t xml:space="preserve">ヒヅケ </t>
    </rPh>
    <phoneticPr fontId="1"/>
  </si>
  <si>
    <t>重訪</t>
    <rPh sb="0" eb="2">
      <t xml:space="preserve">ジュウホウ </t>
    </rPh>
    <phoneticPr fontId="1"/>
  </si>
  <si>
    <t>居宅</t>
    <rPh sb="0" eb="2">
      <t xml:space="preserve">キョタク </t>
    </rPh>
    <phoneticPr fontId="1"/>
  </si>
  <si>
    <t>身体</t>
    <rPh sb="0" eb="2">
      <t xml:space="preserve">シンタイ </t>
    </rPh>
    <phoneticPr fontId="1"/>
  </si>
  <si>
    <t>生活</t>
    <rPh sb="0" eb="2">
      <t xml:space="preserve">セイカツ </t>
    </rPh>
    <phoneticPr fontId="1"/>
  </si>
  <si>
    <t>休憩</t>
    <rPh sb="0" eb="2">
      <t xml:space="preserve">キュウケイ </t>
    </rPh>
    <phoneticPr fontId="1"/>
  </si>
  <si>
    <t>入力担当ID</t>
    <rPh sb="0" eb="4">
      <t xml:space="preserve">ニュウリョクタントウ </t>
    </rPh>
    <phoneticPr fontId="1"/>
  </si>
  <si>
    <t>合計</t>
    <rPh sb="0" eb="2">
      <t xml:space="preserve">ゴウケイ </t>
    </rPh>
    <phoneticPr fontId="1"/>
  </si>
  <si>
    <t>備考</t>
    <rPh sb="0" eb="2">
      <t xml:space="preserve">ビコウ </t>
    </rPh>
    <phoneticPr fontId="1"/>
  </si>
  <si>
    <t>単発</t>
    <rPh sb="0" eb="2">
      <t xml:space="preserve">タンパツ </t>
    </rPh>
    <phoneticPr fontId="1"/>
  </si>
  <si>
    <t>介保</t>
    <rPh sb="0" eb="2">
      <t xml:space="preserve">カイホ </t>
    </rPh>
    <phoneticPr fontId="1"/>
  </si>
  <si>
    <t>予定区分</t>
    <rPh sb="0" eb="4">
      <t xml:space="preserve">ヨテイクブン </t>
    </rPh>
    <phoneticPr fontId="1"/>
  </si>
  <si>
    <t>予定区分コード</t>
    <rPh sb="0" eb="4">
      <t xml:space="preserve">ヨテイクブン </t>
    </rPh>
    <phoneticPr fontId="1"/>
  </si>
  <si>
    <t>曜日</t>
    <rPh sb="0" eb="2">
      <t xml:space="preserve">ヨウビ </t>
    </rPh>
    <phoneticPr fontId="1"/>
  </si>
  <si>
    <t>期間</t>
    <rPh sb="0" eb="2">
      <t xml:space="preserve">キカン </t>
    </rPh>
    <phoneticPr fontId="1"/>
  </si>
  <si>
    <t>札幌</t>
  </si>
  <si>
    <t>仙台</t>
  </si>
  <si>
    <t>山形</t>
  </si>
  <si>
    <t>福島</t>
  </si>
  <si>
    <t>宇都宮</t>
  </si>
  <si>
    <t>さいたま</t>
  </si>
  <si>
    <t>船橋</t>
  </si>
  <si>
    <t>土屋訪問介護事業所</t>
  </si>
  <si>
    <t>横浜</t>
  </si>
  <si>
    <t>新潟</t>
  </si>
  <si>
    <t>静岡</t>
  </si>
  <si>
    <t>名古屋</t>
  </si>
  <si>
    <t>京都</t>
  </si>
  <si>
    <t>大阪</t>
  </si>
  <si>
    <t>尼崎</t>
  </si>
  <si>
    <t>岡山</t>
  </si>
  <si>
    <t>広島</t>
  </si>
  <si>
    <t>高松</t>
  </si>
  <si>
    <t>福岡</t>
  </si>
  <si>
    <t>新宿</t>
  </si>
  <si>
    <t>世田谷</t>
  </si>
  <si>
    <t>中野北</t>
  </si>
  <si>
    <t>下井草</t>
  </si>
  <si>
    <t>豊島</t>
  </si>
  <si>
    <t>北</t>
  </si>
  <si>
    <t>板橋</t>
  </si>
  <si>
    <t>練馬</t>
  </si>
  <si>
    <t>倉敷</t>
  </si>
  <si>
    <t>福山</t>
  </si>
  <si>
    <t>諏訪の森</t>
  </si>
  <si>
    <t>デイ中野坂上</t>
  </si>
  <si>
    <t>デイ中野中央</t>
  </si>
  <si>
    <t>デイ若宮</t>
  </si>
  <si>
    <t>デイ都立家政</t>
  </si>
  <si>
    <t>土屋訪問看護ステーション</t>
  </si>
  <si>
    <t>カレッジ</t>
  </si>
  <si>
    <t>マッサージ中野店</t>
  </si>
  <si>
    <t>ケア</t>
  </si>
  <si>
    <t>本社</t>
  </si>
  <si>
    <t>千葉</t>
  </si>
  <si>
    <t>足立</t>
  </si>
  <si>
    <t>立川</t>
  </si>
  <si>
    <t>甲府</t>
  </si>
  <si>
    <t>岐阜</t>
  </si>
  <si>
    <t>多治見</t>
  </si>
  <si>
    <t>浜松</t>
  </si>
  <si>
    <t>豊橋</t>
  </si>
  <si>
    <t>ケア中野北</t>
  </si>
  <si>
    <t>四日市</t>
  </si>
  <si>
    <t>大津</t>
  </si>
  <si>
    <t>岸和田</t>
  </si>
  <si>
    <t>枚方</t>
  </si>
  <si>
    <t>神戸</t>
  </si>
  <si>
    <t>姫路</t>
  </si>
  <si>
    <t>奈良</t>
  </si>
  <si>
    <t>和歌山</t>
  </si>
  <si>
    <t>吹田</t>
  </si>
  <si>
    <t>北九州</t>
  </si>
  <si>
    <t>久留米</t>
  </si>
  <si>
    <t>佐賀</t>
  </si>
  <si>
    <t>長崎</t>
  </si>
  <si>
    <t>熊本</t>
  </si>
  <si>
    <t>不動前ヘルパー</t>
  </si>
  <si>
    <t>事業所ID</t>
    <rPh sb="0" eb="1">
      <t xml:space="preserve">ジギョウショ </t>
    </rPh>
    <phoneticPr fontId="1"/>
  </si>
  <si>
    <t>事業所名</t>
    <rPh sb="0" eb="1">
      <t xml:space="preserve">ジギョウショメイ </t>
    </rPh>
    <phoneticPr fontId="1"/>
  </si>
  <si>
    <t>通知</t>
    <rPh sb="0" eb="2">
      <t xml:space="preserve">ツウチ </t>
    </rPh>
    <phoneticPr fontId="1"/>
  </si>
  <si>
    <t>あさみ</t>
  </si>
  <si>
    <t>高城</t>
  </si>
  <si>
    <t>真一</t>
  </si>
  <si>
    <t>大久保</t>
  </si>
  <si>
    <t>宏行</t>
  </si>
  <si>
    <t>米倉</t>
  </si>
  <si>
    <t>上野</t>
  </si>
  <si>
    <t>友香</t>
  </si>
  <si>
    <t>熊井</t>
  </si>
  <si>
    <t>樹里</t>
  </si>
  <si>
    <t>井本</t>
  </si>
  <si>
    <t>敏江</t>
  </si>
  <si>
    <t>一也</t>
  </si>
  <si>
    <t>玉井</t>
  </si>
  <si>
    <t>麗美</t>
  </si>
  <si>
    <t>板倉</t>
  </si>
  <si>
    <t>詩織</t>
  </si>
  <si>
    <t>河本</t>
  </si>
  <si>
    <t>順子</t>
  </si>
  <si>
    <t>中村</t>
  </si>
  <si>
    <t>照生</t>
  </si>
  <si>
    <t>市川</t>
  </si>
  <si>
    <t>薫</t>
  </si>
  <si>
    <t>和泉</t>
  </si>
  <si>
    <t>野村</t>
  </si>
  <si>
    <t>染五郎</t>
  </si>
  <si>
    <t>福田</t>
  </si>
  <si>
    <t>彩夏</t>
  </si>
  <si>
    <t>安藤</t>
  </si>
  <si>
    <t>涼子</t>
  </si>
  <si>
    <t>浅見</t>
  </si>
  <si>
    <t>有紗</t>
  </si>
  <si>
    <t>永山</t>
  </si>
  <si>
    <t>直美</t>
  </si>
  <si>
    <t>木本</t>
  </si>
  <si>
    <t>真吾</t>
  </si>
  <si>
    <t>北沢</t>
  </si>
  <si>
    <t>大五郎</t>
  </si>
  <si>
    <t>岩淵</t>
  </si>
  <si>
    <t>郁恵</t>
  </si>
  <si>
    <t>アキラ</t>
  </si>
  <si>
    <t>柳原</t>
  </si>
  <si>
    <t>千佳</t>
  </si>
  <si>
    <t>菊地</t>
  </si>
  <si>
    <t>英嗣</t>
  </si>
  <si>
    <t>光臣</t>
  </si>
  <si>
    <t>河原</t>
  </si>
  <si>
    <t>夏希</t>
  </si>
  <si>
    <t>賢治</t>
  </si>
  <si>
    <t>小峰</t>
  </si>
  <si>
    <t>奥村</t>
  </si>
  <si>
    <t>知史</t>
  </si>
  <si>
    <t>環樹</t>
  </si>
  <si>
    <t>将也</t>
  </si>
  <si>
    <t>片桐</t>
  </si>
  <si>
    <t>桃子</t>
  </si>
  <si>
    <t>八木</t>
  </si>
  <si>
    <t>精児</t>
  </si>
  <si>
    <t>伊沢</t>
  </si>
  <si>
    <t>新太</t>
  </si>
  <si>
    <t>和之</t>
  </si>
  <si>
    <t>未來</t>
  </si>
  <si>
    <t>妹尾</t>
  </si>
  <si>
    <t>春香</t>
  </si>
  <si>
    <t>浅利</t>
  </si>
  <si>
    <t>堀</t>
  </si>
  <si>
    <t>赤坂</t>
  </si>
  <si>
    <t>相馬</t>
  </si>
  <si>
    <t>瞳</t>
  </si>
  <si>
    <t>矢部</t>
  </si>
  <si>
    <t>恵美</t>
  </si>
  <si>
    <t>丸田</t>
  </si>
  <si>
    <t>花子</t>
  </si>
  <si>
    <t>畠山</t>
  </si>
  <si>
    <t>津田</t>
  </si>
  <si>
    <t>寛</t>
  </si>
  <si>
    <t>真奈美</t>
  </si>
  <si>
    <t>夏菜子</t>
  </si>
  <si>
    <t>坪井</t>
  </si>
  <si>
    <t>光洋</t>
  </si>
  <si>
    <t>竜也</t>
  </si>
  <si>
    <t>美帆</t>
  </si>
  <si>
    <t>富樫</t>
  </si>
  <si>
    <t>竹本</t>
  </si>
  <si>
    <t>幸平</t>
  </si>
  <si>
    <t>塩田</t>
  </si>
  <si>
    <t>菅原</t>
  </si>
  <si>
    <t>翔太</t>
  </si>
  <si>
    <t>柴田</t>
  </si>
  <si>
    <t>横尾</t>
  </si>
  <si>
    <t>沙耶</t>
  </si>
  <si>
    <t>育二</t>
  </si>
  <si>
    <t>京子</t>
  </si>
  <si>
    <t>杉本</t>
  </si>
  <si>
    <t>麻由子</t>
  </si>
  <si>
    <t>土橋</t>
  </si>
  <si>
    <t>扶樹</t>
  </si>
  <si>
    <t>稲田</t>
  </si>
  <si>
    <t>雅彦</t>
  </si>
  <si>
    <t>小柳</t>
  </si>
  <si>
    <t>明宏</t>
  </si>
  <si>
    <t>陽子</t>
  </si>
  <si>
    <t>杉浦</t>
  </si>
  <si>
    <t>吉野</t>
  </si>
  <si>
    <t>岡田</t>
  </si>
  <si>
    <t>利夫</t>
  </si>
  <si>
    <t>淳子</t>
  </si>
  <si>
    <t>美佳</t>
  </si>
  <si>
    <t>目黒</t>
  </si>
  <si>
    <t>斎藤</t>
  </si>
  <si>
    <t>田中</t>
  </si>
  <si>
    <t>山西</t>
  </si>
  <si>
    <t>早紀</t>
  </si>
  <si>
    <t>晃司</t>
  </si>
  <si>
    <t>美幸</t>
  </si>
  <si>
    <t>古谷</t>
  </si>
  <si>
    <t>石田</t>
  </si>
  <si>
    <t>森川</t>
  </si>
  <si>
    <t>実紀</t>
  </si>
  <si>
    <t>寿明</t>
  </si>
  <si>
    <t>佐竹</t>
  </si>
  <si>
    <t>曽我</t>
  </si>
  <si>
    <t>脇田</t>
  </si>
  <si>
    <t>俊二</t>
  </si>
  <si>
    <t>丈雄</t>
  </si>
  <si>
    <t>園田</t>
  </si>
  <si>
    <t>倫子</t>
  </si>
  <si>
    <t>平田</t>
  </si>
  <si>
    <t>前原</t>
  </si>
  <si>
    <t>早川</t>
  </si>
  <si>
    <t>鶴田</t>
  </si>
  <si>
    <t>椎名</t>
  </si>
  <si>
    <t>栄一</t>
  </si>
  <si>
    <t>守</t>
  </si>
  <si>
    <t>百田</t>
  </si>
  <si>
    <t>亜希</t>
  </si>
  <si>
    <t>聡</t>
  </si>
  <si>
    <t>宮部</t>
  </si>
  <si>
    <t>昴</t>
  </si>
  <si>
    <t>成瀬</t>
  </si>
  <si>
    <t>綾</t>
  </si>
  <si>
    <t>戸塚</t>
  </si>
  <si>
    <t>人志</t>
  </si>
  <si>
    <t>香川</t>
  </si>
  <si>
    <t>榊原</t>
  </si>
  <si>
    <t>奈々</t>
  </si>
  <si>
    <t>倉田</t>
  </si>
  <si>
    <t>太郎</t>
  </si>
  <si>
    <t>岩村</t>
  </si>
  <si>
    <t>梅津</t>
  </si>
  <si>
    <t>希美</t>
  </si>
  <si>
    <t>宏</t>
  </si>
  <si>
    <t>聡美</t>
  </si>
  <si>
    <t>亮</t>
  </si>
  <si>
    <t>慶太</t>
  </si>
  <si>
    <t>三谷</t>
  </si>
  <si>
    <t>坂下</t>
  </si>
  <si>
    <t>徹</t>
  </si>
  <si>
    <t>茂木</t>
  </si>
  <si>
    <t>田辺</t>
  </si>
  <si>
    <t>小池</t>
  </si>
  <si>
    <t>乾</t>
  </si>
  <si>
    <t>恵子</t>
  </si>
  <si>
    <t>杏</t>
  </si>
  <si>
    <t>優</t>
  </si>
  <si>
    <t>惇</t>
  </si>
  <si>
    <t>雅之</t>
  </si>
  <si>
    <t>児島</t>
  </si>
  <si>
    <t>佐川</t>
  </si>
  <si>
    <t>敏也</t>
  </si>
  <si>
    <t>松本</t>
  </si>
  <si>
    <t>木村</t>
  </si>
  <si>
    <t>一恵</t>
  </si>
  <si>
    <t>恵梨香</t>
  </si>
  <si>
    <t>佐々木</t>
  </si>
  <si>
    <t>町田</t>
  </si>
  <si>
    <t>江口</t>
  </si>
  <si>
    <t>新井</t>
  </si>
  <si>
    <t>由樹</t>
  </si>
  <si>
    <t>重田</t>
  </si>
  <si>
    <t>小野田</t>
  </si>
  <si>
    <t>宇佐美</t>
  </si>
  <si>
    <t>れに</t>
  </si>
  <si>
    <t>丹羽</t>
  </si>
  <si>
    <t>長沢</t>
  </si>
  <si>
    <t>徳田</t>
  </si>
  <si>
    <t>祐一</t>
  </si>
  <si>
    <t>仁</t>
  </si>
  <si>
    <t>滝川</t>
  </si>
  <si>
    <t>勇一</t>
  </si>
  <si>
    <t>沙知絵</t>
  </si>
  <si>
    <t>貞子</t>
  </si>
  <si>
    <t>川西</t>
  </si>
  <si>
    <t>千夏</t>
  </si>
  <si>
    <t>西野</t>
  </si>
  <si>
    <t>克実</t>
  </si>
  <si>
    <t>利用者</t>
    <rPh sb="0" eb="3">
      <t xml:space="preserve">リヨウシャ </t>
    </rPh>
    <phoneticPr fontId="1"/>
  </si>
  <si>
    <t>スタッフ姓</t>
    <phoneticPr fontId="1"/>
  </si>
  <si>
    <t>利用者姓</t>
    <rPh sb="0" eb="3">
      <t xml:space="preserve">リヨウシャ </t>
    </rPh>
    <rPh sb="3" eb="4">
      <t xml:space="preserve">セイ </t>
    </rPh>
    <phoneticPr fontId="1"/>
  </si>
  <si>
    <t>シフトコード</t>
    <phoneticPr fontId="1"/>
  </si>
  <si>
    <t>シフト名</t>
    <phoneticPr fontId="1"/>
  </si>
  <si>
    <t>プレフィクス</t>
    <phoneticPr fontId="1"/>
  </si>
  <si>
    <t>0:00</t>
    <phoneticPr fontId="1"/>
  </si>
  <si>
    <t>1:00</t>
    <phoneticPr fontId="1"/>
  </si>
  <si>
    <t>2:00</t>
    <phoneticPr fontId="1"/>
  </si>
  <si>
    <t>3:00</t>
    <phoneticPr fontId="1"/>
  </si>
  <si>
    <t>4:00</t>
    <phoneticPr fontId="1"/>
  </si>
  <si>
    <t>5:00</t>
    <phoneticPr fontId="1"/>
  </si>
  <si>
    <t>6:00</t>
    <phoneticPr fontId="1"/>
  </si>
  <si>
    <t>10:00</t>
    <phoneticPr fontId="1"/>
  </si>
  <si>
    <t>7:00</t>
    <phoneticPr fontId="1"/>
  </si>
  <si>
    <t>8:00</t>
    <phoneticPr fontId="1"/>
  </si>
  <si>
    <t>9:00</t>
    <phoneticPr fontId="1"/>
  </si>
  <si>
    <t>11:00</t>
    <phoneticPr fontId="1"/>
  </si>
  <si>
    <t>12:00</t>
    <phoneticPr fontId="1"/>
  </si>
  <si>
    <t>13:00</t>
    <phoneticPr fontId="1"/>
  </si>
  <si>
    <t>14:00</t>
    <phoneticPr fontId="1"/>
  </si>
  <si>
    <t>15:00</t>
    <phoneticPr fontId="1"/>
  </si>
  <si>
    <t>16:00</t>
    <phoneticPr fontId="1"/>
  </si>
  <si>
    <t>17:00</t>
    <phoneticPr fontId="1"/>
  </si>
  <si>
    <t>18:00</t>
    <phoneticPr fontId="1"/>
  </si>
  <si>
    <t>19:00</t>
    <phoneticPr fontId="1"/>
  </si>
  <si>
    <t>20:00</t>
    <phoneticPr fontId="1"/>
  </si>
  <si>
    <t>21:00</t>
    <phoneticPr fontId="1"/>
  </si>
  <si>
    <t>22:00</t>
    <phoneticPr fontId="1"/>
  </si>
  <si>
    <t>23:00</t>
    <phoneticPr fontId="1"/>
  </si>
  <si>
    <t>自費</t>
    <rPh sb="0" eb="2">
      <t xml:space="preserve">ジヒ </t>
    </rPh>
    <phoneticPr fontId="1"/>
  </si>
  <si>
    <t>介保：身体のみ</t>
  </si>
  <si>
    <t>介保：生活のみ</t>
  </si>
  <si>
    <t>総合：訪問</t>
  </si>
  <si>
    <t>総合：生活</t>
  </si>
  <si>
    <t>居宅：身体</t>
  </si>
  <si>
    <t>DwsPhysicalCare</t>
  </si>
  <si>
    <t>DwsHousework</t>
  </si>
  <si>
    <t>DwsAccompanyWithPhysicalCare</t>
  </si>
  <si>
    <t>DwsAccompany</t>
  </si>
  <si>
    <t>DwsVisitingCareForPwsd</t>
  </si>
  <si>
    <t>LtcsPhysicalCare</t>
  </si>
  <si>
    <t>LtcsHousework</t>
  </si>
  <si>
    <t>LtcsPhysicalCareAndHousework</t>
  </si>
  <si>
    <t>CompHomeVisit</t>
  </si>
  <si>
    <t>CompHousework</t>
  </si>
  <si>
    <t>CommAccompanyWithPhysicalCare</t>
  </si>
  <si>
    <t>CommAccompany</t>
  </si>
  <si>
    <t>Fieldwork</t>
  </si>
  <si>
    <t>Assessment</t>
  </si>
  <si>
    <t>Visit</t>
  </si>
  <si>
    <t>OfficeWork</t>
  </si>
  <si>
    <t>Sales</t>
  </si>
  <si>
    <t>Meeting</t>
  </si>
  <si>
    <t>Other</t>
  </si>
  <si>
    <t>自費</t>
  </si>
  <si>
    <t>OwnExpense</t>
  </si>
  <si>
    <t>居宅：通院・身体あり</t>
  </si>
  <si>
    <t>居宅：通院・身体なし</t>
  </si>
  <si>
    <t>移動支援・身体あり</t>
  </si>
  <si>
    <t>移動支援・身体なし</t>
  </si>
  <si>
    <t>総合
事業</t>
    <rPh sb="0" eb="2">
      <t xml:space="preserve">ソウゴウジギョウ </t>
    </rPh>
    <rPh sb="3" eb="5">
      <t xml:space="preserve">ジギョウ </t>
    </rPh>
    <phoneticPr fontId="1"/>
  </si>
  <si>
    <t>障害</t>
    <rPh sb="0" eb="2">
      <t xml:space="preserve">ショウガイ </t>
    </rPh>
    <phoneticPr fontId="1"/>
  </si>
  <si>
    <t>移動
支援</t>
    <rPh sb="0" eb="2">
      <t xml:space="preserve">イドウ </t>
    </rPh>
    <rPh sb="3" eb="5">
      <t xml:space="preserve">シエン </t>
    </rPh>
    <phoneticPr fontId="1"/>
  </si>
  <si>
    <r>
      <t>・背景が濃いグレーのセルは</t>
    </r>
    <r>
      <rPr>
        <u/>
        <sz val="12"/>
        <color theme="1"/>
        <rFont val="メイリオ"/>
        <family val="2"/>
        <charset val="128"/>
      </rPr>
      <t>入力しない</t>
    </r>
    <r>
      <rPr>
        <sz val="12"/>
        <color theme="1"/>
        <rFont val="メイリオ"/>
        <family val="2"/>
        <charset val="128"/>
      </rPr>
      <t>でください。
・背景が薄いグレーのセルは自動で値が計算されます。</t>
    </r>
    <r>
      <rPr>
        <u/>
        <sz val="12"/>
        <color theme="1"/>
        <rFont val="メイリオ"/>
        <family val="2"/>
        <charset val="128"/>
      </rPr>
      <t>上書きしない</t>
    </r>
    <r>
      <rPr>
        <sz val="12"/>
        <color theme="1"/>
        <rFont val="メイリオ"/>
        <family val="2"/>
        <charset val="128"/>
      </rPr>
      <t>でください。
・時刻は</t>
    </r>
    <r>
      <rPr>
        <u/>
        <sz val="12"/>
        <color theme="1"/>
        <rFont val="メイリオ"/>
        <family val="2"/>
        <charset val="128"/>
      </rPr>
      <t>数字のみで入力</t>
    </r>
    <r>
      <rPr>
        <sz val="12"/>
        <color theme="1"/>
        <rFont val="メイリオ"/>
        <family val="2"/>
        <charset val="128"/>
      </rPr>
      <t>してください。コロン（：）は自動で挿入されます。（例：1200 → 12:00）</t>
    </r>
    <rPh sb="99" eb="100">
      <t xml:space="preserve">レイ </t>
    </rPh>
    <phoneticPr fontId="1"/>
  </si>
  <si>
    <t>移動加算</t>
    <rPh sb="0" eb="4">
      <t xml:space="preserve">イドウカサン </t>
    </rPh>
    <phoneticPr fontId="1"/>
  </si>
  <si>
    <t>終了
[分]</t>
    <rPh sb="0" eb="2">
      <t>シュウリョウ_x0000__x0000__x0002_</t>
    </rPh>
    <rPh sb="4" eb="5">
      <t/>
    </rPh>
    <phoneticPr fontId="1"/>
  </si>
  <si>
    <t>開始
[分]</t>
    <rPh sb="0" eb="2">
      <t xml:space="preserve">カイシ </t>
    </rPh>
    <rPh sb="4" eb="5">
      <t xml:space="preserve">フン </t>
    </rPh>
    <phoneticPr fontId="1"/>
  </si>
  <si>
    <t>時間
[分]</t>
    <rPh sb="0" eb="2">
      <t xml:space="preserve">ジカンブン </t>
    </rPh>
    <phoneticPr fontId="1"/>
  </si>
  <si>
    <t>居宅
[分]</t>
    <rPh sb="0" eb="2">
      <t xml:space="preserve">キョタク </t>
    </rPh>
    <phoneticPr fontId="1"/>
  </si>
  <si>
    <t>重訪
[分]</t>
    <rPh sb="0" eb="2">
      <t xml:space="preserve">ジュウホウ </t>
    </rPh>
    <phoneticPr fontId="1"/>
  </si>
  <si>
    <t>介保身体
[分]</t>
    <rPh sb="0" eb="2">
      <t xml:space="preserve">カイホ </t>
    </rPh>
    <rPh sb="2" eb="4">
      <t xml:space="preserve">シンタイ </t>
    </rPh>
    <phoneticPr fontId="1"/>
  </si>
  <si>
    <t>介保生活
[分]</t>
    <rPh sb="0" eb="2">
      <t xml:space="preserve">カイホ </t>
    </rPh>
    <rPh sb="2" eb="4">
      <t xml:space="preserve">セイカツ </t>
    </rPh>
    <phoneticPr fontId="1"/>
  </si>
  <si>
    <t>総合事業
[分]</t>
    <rPh sb="0" eb="4">
      <t xml:space="preserve">ソウゴウジギョウ </t>
    </rPh>
    <phoneticPr fontId="1"/>
  </si>
  <si>
    <t>移動支援
[分]</t>
    <rPh sb="0" eb="4">
      <t xml:space="preserve">イドウシエン </t>
    </rPh>
    <phoneticPr fontId="1"/>
  </si>
  <si>
    <t>自費
[分]</t>
    <rPh sb="0" eb="2">
      <t xml:space="preserve">ジヒ </t>
    </rPh>
    <phoneticPr fontId="1"/>
  </si>
  <si>
    <t>その他
[分]</t>
    <phoneticPr fontId="1"/>
  </si>
  <si>
    <t>休憩
[分]</t>
    <rPh sb="0" eb="2">
      <t xml:space="preserve">キュウケイ </t>
    </rPh>
    <phoneticPr fontId="1"/>
  </si>
  <si>
    <t>合計
[分]</t>
    <rPh sb="0" eb="2">
      <t xml:space="preserve">ゴウケイ </t>
    </rPh>
    <phoneticPr fontId="1"/>
  </si>
  <si>
    <t>移動加算
[分]</t>
    <rPh sb="0" eb="2">
      <t xml:space="preserve">イドウカサン </t>
    </rPh>
    <rPh sb="2" eb="4">
      <t xml:space="preserve">カサン </t>
    </rPh>
    <phoneticPr fontId="1"/>
  </si>
  <si>
    <t>居宅：身体</t>
    <rPh sb="0" eb="2">
      <t xml:space="preserve">キョタク </t>
    </rPh>
    <rPh sb="3" eb="5">
      <t xml:space="preserve">シンタイ </t>
    </rPh>
    <phoneticPr fontId="1"/>
  </si>
  <si>
    <t>管理スタッフ</t>
    <rPh sb="0" eb="2">
      <t xml:space="preserve">カンリスタッフ </t>
    </rPh>
    <phoneticPr fontId="1"/>
  </si>
  <si>
    <t>勤務日</t>
    <rPh sb="0" eb="3">
      <t xml:space="preserve">キンムビ </t>
    </rPh>
    <phoneticPr fontId="1"/>
  </si>
  <si>
    <t>担当スタッフ: 1</t>
    <rPh sb="0" eb="2">
      <t xml:space="preserve">タントウスタッフ </t>
    </rPh>
    <phoneticPr fontId="1"/>
  </si>
  <si>
    <t>担当スタッフ: 2</t>
    <rPh sb="0" eb="2">
      <t xml:space="preserve">タントウスタッフ </t>
    </rPh>
    <phoneticPr fontId="1"/>
  </si>
  <si>
    <t>研修: 1</t>
    <rPh sb="0" eb="2">
      <t xml:space="preserve">ケンシュウ </t>
    </rPh>
    <phoneticPr fontId="1"/>
  </si>
  <si>
    <t>研修: 2</t>
    <rPh sb="0" eb="2">
      <t xml:space="preserve">ケンシュウ </t>
    </rPh>
    <phoneticPr fontId="1"/>
  </si>
  <si>
    <t>サービスコード</t>
    <phoneticPr fontId="1"/>
  </si>
  <si>
    <t>初回</t>
    <rPh sb="0" eb="2">
      <t xml:space="preserve">ショカイ </t>
    </rPh>
    <phoneticPr fontId="1"/>
  </si>
  <si>
    <t>＊</t>
    <phoneticPr fontId="1"/>
  </si>
  <si>
    <t>Version</t>
    <phoneticPr fontId="1"/>
  </si>
  <si>
    <t>2人目</t>
    <rPh sb="1" eb="3">
      <t xml:space="preserve">ニンメ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</si>
</sst>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月&quot;d&quot;日&quot;;@"/>
    <numFmt numFmtId="177" formatCode="[$-411]ddd"/>
    <numFmt numFmtId="178" formatCode="yyyy\-mm\-dd;@"/>
    <numFmt numFmtId="179" formatCode="0&quot;:&quot;00"/>
    <numFmt numFmtId="180" formatCode="0;\-0;;@"/>
  </numFmts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1"/>
      <color theme="1" tint="0.499984740745262"/>
      <name val="メイリオ"/>
      <family val="2"/>
      <charset val="128"/>
    </font>
    <font>
      <sz val="11"/>
      <name val="メイリオ"/>
      <family val="2"/>
      <charset val="128"/>
    </font>
    <font>
      <sz val="9"/>
      <color theme="0"/>
      <name val="メイリオ"/>
      <family val="2"/>
      <charset val="128"/>
    </font>
    <font>
      <sz val="12"/>
      <color theme="1"/>
      <name val="メイリオ"/>
      <family val="2"/>
      <charset val="128"/>
    </font>
    <font>
      <sz val="11"/>
      <color theme="1" tint="0.249977111117893"/>
      <name val="メイリオ"/>
      <family val="2"/>
      <charset val="128"/>
    </font>
    <font>
      <u/>
      <sz val="12"/>
      <color theme="1"/>
      <name val="メイリオ"/>
      <family val="2"/>
      <charset val="128"/>
    </font>
    <font>
      <sz val="11"/>
      <color theme="1" tint="0.14999847407452621"/>
      <name val="メイリオ"/>
      <family val="2"/>
      <charset val="128"/>
    </font>
    <font>
      <sz val="10"/>
      <color theme="0"/>
      <name val="メイリオ"/>
      <family val="2"/>
      <charset val="128"/>
    </font>
    <font>
      <sz val="10"/>
      <color theme="1"/>
      <name val="メイリオ"/>
      <family val="2"/>
      <charset val="128"/>
    </font>
    <font>
      <sz val="8"/>
      <color theme="0"/>
      <name val="メイリオ"/>
      <family val="2"/>
      <charset val="128"/>
    </font>
    <font>
      <sz val="9"/>
      <color theme="1" tint="0.249977111117893"/>
      <name val="メイリオ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5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179" fontId="6" fillId="5" borderId="0" xfId="0" applyNumberFormat="1" applyFont="1" applyFill="1" applyAlignment="1">
      <alignment horizontal="left"/>
    </xf>
    <xf numFmtId="180" fontId="3" fillId="0" borderId="0" xfId="0" applyNumberFormat="1" applyFont="1" applyAlignment="1">
      <alignment horizontal="left" vertical="center" textRotation="1"/>
    </xf>
    <xf numFmtId="0" fontId="3" fillId="0" borderId="0" xfId="0" applyFont="1" applyBorder="1" applyAlignment="1">
      <alignment vertical="center"/>
    </xf>
    <xf numFmtId="177" fontId="5" fillId="0" borderId="0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Alignment="1">
      <alignment horizontal="left"/>
    </xf>
    <xf numFmtId="0" fontId="7" fillId="0" borderId="0" xfId="0" applyFont="1">
      <alignment vertical="center"/>
    </xf>
    <xf numFmtId="0" fontId="12" fillId="0" borderId="0" xfId="0" applyFont="1" applyAlignment="1"/>
    <xf numFmtId="0" fontId="3" fillId="0" borderId="5" xfId="0" applyFont="1" applyBorder="1" applyAlignment="1" applyProtection="1">
      <protection locked="0"/>
    </xf>
    <xf numFmtId="176" fontId="3" fillId="0" borderId="5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protection locked="0"/>
    </xf>
    <xf numFmtId="176" fontId="3" fillId="0" borderId="1" xfId="0" applyNumberFormat="1" applyFont="1" applyBorder="1" applyAlignment="1" applyProtection="1">
      <alignment horizontal="center"/>
      <protection locked="0"/>
    </xf>
    <xf numFmtId="179" fontId="3" fillId="0" borderId="5" xfId="0" applyNumberFormat="1" applyFont="1" applyBorder="1" applyAlignment="1" applyProtection="1">
      <alignment horizontal="right"/>
      <protection locked="0"/>
    </xf>
    <xf numFmtId="179" fontId="3" fillId="0" borderId="6" xfId="0" applyNumberFormat="1" applyFont="1" applyBorder="1" applyAlignment="1" applyProtection="1">
      <alignment horizontal="right"/>
      <protection locked="0"/>
    </xf>
    <xf numFmtId="179" fontId="3" fillId="0" borderId="1" xfId="0" applyNumberFormat="1" applyFont="1" applyBorder="1" applyAlignment="1" applyProtection="1">
      <alignment horizontal="right"/>
      <protection locked="0"/>
    </xf>
    <xf numFmtId="179" fontId="3" fillId="0" borderId="3" xfId="0" applyNumberFormat="1" applyFont="1" applyBorder="1" applyAlignment="1" applyProtection="1">
      <alignment horizontal="right"/>
      <protection locked="0"/>
    </xf>
    <xf numFmtId="179" fontId="8" fillId="4" borderId="5" xfId="0" applyNumberFormat="1" applyFont="1" applyFill="1" applyBorder="1" applyAlignment="1" applyProtection="1">
      <alignment horizontal="right"/>
      <protection locked="0"/>
    </xf>
    <xf numFmtId="179" fontId="5" fillId="0" borderId="5" xfId="0" applyNumberFormat="1" applyFont="1" applyFill="1" applyBorder="1" applyAlignment="1" applyProtection="1">
      <alignment horizontal="right"/>
      <protection locked="0"/>
    </xf>
    <xf numFmtId="179" fontId="8" fillId="4" borderId="1" xfId="0" applyNumberFormat="1" applyFont="1" applyFill="1" applyBorder="1" applyAlignment="1" applyProtection="1">
      <alignment horizontal="right"/>
      <protection locked="0"/>
    </xf>
    <xf numFmtId="179" fontId="5" fillId="0" borderId="1" xfId="0" applyNumberFormat="1" applyFont="1" applyFill="1" applyBorder="1" applyAlignment="1" applyProtection="1">
      <alignment horizontal="right"/>
      <protection locked="0"/>
    </xf>
    <xf numFmtId="0" fontId="2" fillId="2" borderId="1" xfId="0" applyFont="1" applyFill="1" applyBorder="1" applyAlignment="1" applyProtection="1">
      <alignment horizontal="right"/>
    </xf>
    <xf numFmtId="0" fontId="3" fillId="4" borderId="1" xfId="0" applyFont="1" applyFill="1" applyBorder="1" applyAlignment="1" applyProtection="1">
      <alignment horizontal="center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178" fontId="3" fillId="4" borderId="1" xfId="0" applyNumberFormat="1" applyFont="1" applyFill="1" applyBorder="1" applyAlignment="1" applyProtection="1">
      <alignment horizontal="center"/>
    </xf>
    <xf numFmtId="0" fontId="11" fillId="8" borderId="8" xfId="0" applyFont="1" applyFill="1" applyBorder="1" applyAlignment="1" applyProtection="1">
      <alignment horizontal="right"/>
    </xf>
    <xf numFmtId="0" fontId="8" fillId="6" borderId="7" xfId="0" applyFont="1" applyFill="1" applyBorder="1" applyAlignment="1" applyProtection="1">
      <alignment horizontal="center"/>
    </xf>
    <xf numFmtId="179" fontId="8" fillId="6" borderId="5" xfId="0" applyNumberFormat="1" applyFont="1" applyFill="1" applyBorder="1" applyAlignment="1" applyProtection="1">
      <alignment horizontal="right"/>
    </xf>
    <xf numFmtId="179" fontId="10" fillId="6" borderId="5" xfId="0" applyNumberFormat="1" applyFont="1" applyFill="1" applyBorder="1" applyAlignment="1" applyProtection="1">
      <alignment horizontal="right"/>
    </xf>
    <xf numFmtId="0" fontId="14" fillId="3" borderId="5" xfId="0" applyFont="1" applyFill="1" applyBorder="1" applyAlignment="1" applyProtection="1">
      <alignment horizontal="center"/>
    </xf>
    <xf numFmtId="0" fontId="14" fillId="3" borderId="5" xfId="0" applyNumberFormat="1" applyFont="1" applyFill="1" applyBorder="1" applyAlignment="1" applyProtection="1">
      <alignment horizontal="right"/>
    </xf>
    <xf numFmtId="0" fontId="14" fillId="3" borderId="5" xfId="0" applyFont="1" applyFill="1" applyBorder="1" applyAlignment="1" applyProtection="1">
      <alignment horizontal="left"/>
    </xf>
    <xf numFmtId="0" fontId="8" fillId="6" borderId="4" xfId="0" applyFont="1" applyFill="1" applyBorder="1" applyAlignment="1" applyProtection="1">
      <alignment horizontal="center"/>
    </xf>
    <xf numFmtId="179" fontId="8" fillId="6" borderId="1" xfId="0" applyNumberFormat="1" applyFont="1" applyFill="1" applyBorder="1" applyAlignment="1" applyProtection="1">
      <alignment horizontal="right"/>
    </xf>
    <xf numFmtId="179" fontId="10" fillId="6" borderId="1" xfId="0" applyNumberFormat="1" applyFont="1" applyFill="1" applyBorder="1" applyAlignment="1" applyProtection="1">
      <alignment horizontal="right"/>
    </xf>
    <xf numFmtId="0" fontId="14" fillId="3" borderId="1" xfId="0" applyFont="1" applyFill="1" applyBorder="1" applyAlignment="1" applyProtection="1">
      <alignment horizontal="center"/>
    </xf>
    <xf numFmtId="0" fontId="14" fillId="3" borderId="1" xfId="0" applyNumberFormat="1" applyFont="1" applyFill="1" applyBorder="1" applyAlignment="1" applyProtection="1">
      <alignment horizontal="right"/>
    </xf>
    <xf numFmtId="0" fontId="14" fillId="3" borderId="1" xfId="0" applyFont="1" applyFill="1" applyBorder="1" applyAlignment="1" applyProtection="1">
      <alignment horizontal="left"/>
    </xf>
    <xf numFmtId="179" fontId="4" fillId="0" borderId="5" xfId="0" applyNumberFormat="1" applyFont="1" applyFill="1" applyBorder="1" applyAlignment="1" applyProtection="1">
      <alignment horizontal="right"/>
      <protection locked="0"/>
    </xf>
    <xf numFmtId="179" fontId="4" fillId="0" borderId="1" xfId="0" applyNumberFormat="1" applyFont="1" applyFill="1" applyBorder="1" applyAlignment="1" applyProtection="1">
      <alignment horizontal="right"/>
      <protection locked="0"/>
    </xf>
    <xf numFmtId="0" fontId="4" fillId="0" borderId="5" xfId="0" applyNumberFormat="1" applyFont="1" applyFill="1" applyBorder="1" applyAlignment="1" applyProtection="1">
      <alignment horizontal="center"/>
      <protection locked="0"/>
    </xf>
    <xf numFmtId="0" fontId="4" fillId="0" borderId="5" xfId="0" applyNumberFormat="1" applyFont="1" applyFill="1" applyBorder="1" applyAlignment="1" applyProtection="1">
      <alignment horizontal="right"/>
      <protection locked="0"/>
    </xf>
    <xf numFmtId="0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NumberFormat="1" applyFont="1" applyFill="1" applyBorder="1" applyAlignment="1" applyProtection="1">
      <alignment horizontal="right"/>
      <protection locked="0"/>
    </xf>
    <xf numFmtId="177" fontId="8" fillId="6" borderId="5" xfId="0" applyNumberFormat="1" applyFont="1" applyFill="1" applyBorder="1" applyAlignment="1" applyProtection="1">
      <alignment horizontal="center"/>
      <protection hidden="1"/>
    </xf>
    <xf numFmtId="177" fontId="8" fillId="6" borderId="1" xfId="0" applyNumberFormat="1" applyFont="1" applyFill="1" applyBorder="1" applyAlignment="1" applyProtection="1">
      <alignment horizontal="center"/>
      <protection hidden="1"/>
    </xf>
    <xf numFmtId="0" fontId="11" fillId="8" borderId="1" xfId="0" applyFont="1" applyFill="1" applyBorder="1" applyAlignment="1" applyProtection="1"/>
    <xf numFmtId="0" fontId="11" fillId="8" borderId="8" xfId="0" applyFont="1" applyFill="1" applyBorder="1" applyAlignment="1" applyProtection="1"/>
    <xf numFmtId="0" fontId="11" fillId="8" borderId="11" xfId="0" applyFont="1" applyFill="1" applyBorder="1" applyAlignment="1" applyProtection="1">
      <alignment horizontal="center"/>
    </xf>
    <xf numFmtId="0" fontId="11" fillId="8" borderId="12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right" vertical="center"/>
    </xf>
    <xf numFmtId="0" fontId="6" fillId="5" borderId="1" xfId="0" applyFont="1" applyFill="1" applyBorder="1" applyAlignment="1" applyProtection="1">
      <alignment horizontal="right" wrapText="1"/>
    </xf>
    <xf numFmtId="0" fontId="6" fillId="5" borderId="8" xfId="0" applyFont="1" applyFill="1" applyBorder="1" applyAlignment="1" applyProtection="1">
      <alignment horizontal="right"/>
    </xf>
    <xf numFmtId="0" fontId="6" fillId="5" borderId="1" xfId="0" applyFont="1" applyFill="1" applyBorder="1" applyAlignment="1" applyProtection="1">
      <alignment horizontal="center"/>
    </xf>
    <xf numFmtId="0" fontId="6" fillId="5" borderId="8" xfId="0" applyFont="1" applyFill="1" applyBorder="1" applyAlignment="1" applyProtection="1">
      <alignment horizontal="center"/>
    </xf>
    <xf numFmtId="0" fontId="11" fillId="8" borderId="1" xfId="0" applyFont="1" applyFill="1" applyBorder="1" applyAlignment="1" applyProtection="1">
      <alignment horizontal="right"/>
    </xf>
    <xf numFmtId="0" fontId="11" fillId="8" borderId="8" xfId="0" applyFont="1" applyFill="1" applyBorder="1" applyAlignment="1" applyProtection="1">
      <alignment horizontal="right"/>
    </xf>
    <xf numFmtId="0" fontId="11" fillId="8" borderId="1" xfId="0" applyFont="1" applyFill="1" applyBorder="1" applyAlignment="1" applyProtection="1">
      <alignment horizontal="center"/>
    </xf>
    <xf numFmtId="0" fontId="11" fillId="8" borderId="8" xfId="0" applyFont="1" applyFill="1" applyBorder="1" applyAlignment="1" applyProtection="1">
      <alignment horizontal="center"/>
    </xf>
    <xf numFmtId="0" fontId="11" fillId="8" borderId="3" xfId="0" applyFont="1" applyFill="1" applyBorder="1" applyAlignment="1" applyProtection="1">
      <alignment horizontal="right"/>
    </xf>
    <xf numFmtId="0" fontId="11" fillId="8" borderId="9" xfId="0" applyFont="1" applyFill="1" applyBorder="1" applyAlignment="1" applyProtection="1">
      <alignment horizontal="right"/>
    </xf>
    <xf numFmtId="0" fontId="11" fillId="8" borderId="4" xfId="0" applyFont="1" applyFill="1" applyBorder="1" applyAlignment="1" applyProtection="1">
      <alignment horizontal="center"/>
    </xf>
    <xf numFmtId="0" fontId="11" fillId="8" borderId="10" xfId="0" applyFont="1" applyFill="1" applyBorder="1" applyAlignment="1" applyProtection="1">
      <alignment horizontal="center"/>
    </xf>
    <xf numFmtId="179" fontId="13" fillId="5" borderId="1" xfId="0" applyNumberFormat="1" applyFont="1" applyFill="1" applyBorder="1" applyAlignment="1" applyProtection="1">
      <alignment horizontal="left"/>
    </xf>
    <xf numFmtId="179" fontId="13" fillId="5" borderId="8" xfId="0" applyNumberFormat="1" applyFont="1" applyFill="1" applyBorder="1" applyAlignment="1" applyProtection="1">
      <alignment horizontal="left"/>
    </xf>
    <xf numFmtId="0" fontId="6" fillId="5" borderId="1" xfId="0" applyFont="1" applyFill="1" applyBorder="1" applyAlignment="1" applyProtection="1">
      <alignment horizontal="left"/>
    </xf>
    <xf numFmtId="0" fontId="6" fillId="5" borderId="8" xfId="0" applyFont="1" applyFill="1" applyBorder="1" applyAlignment="1" applyProtection="1">
      <alignment horizontal="left"/>
    </xf>
    <xf numFmtId="0" fontId="7" fillId="7" borderId="0" xfId="0" applyFont="1" applyFill="1" applyAlignment="1" applyProtection="1">
      <alignment horizontal="left" vertical="center" wrapText="1"/>
    </xf>
    <xf numFmtId="0" fontId="7" fillId="7" borderId="0" xfId="0" applyFont="1" applyFill="1" applyAlignment="1" applyProtection="1">
      <alignment horizontal="left" vertical="center"/>
    </xf>
    <xf numFmtId="0" fontId="7" fillId="7" borderId="2" xfId="0" applyFont="1" applyFill="1" applyBorder="1" applyAlignment="1" applyProtection="1">
      <alignment horizontal="left" vertical="center"/>
    </xf>
    <xf numFmtId="0" fontId="11" fillId="8" borderId="1" xfId="0" applyFont="1" applyFill="1" applyBorder="1" applyAlignment="1" applyProtection="1">
      <alignment horizontal="right" wrapText="1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6767"/>
      <color rgb="FFFF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5C3B-613F-9740-9F90-912D1AF5E101}">
  <dimension ref="A1:DV100"/>
  <sheetViews>
    <sheetView tabSelected="1" zoomScaleNormal="100" workbookViewId="0">
      <pane xSplit="11" ySplit="8" topLeftCell="L9" activePane="bottomRight" state="frozen"/>
      <selection pane="topRight" activeCell="H1" sqref="H1"/>
      <selection pane="bottomLeft" activeCell="A9" sqref="A9"/>
      <selection pane="bottomRight" activeCell="D10" sqref="D10"/>
    </sheetView>
  </sheetViews>
  <sheetFormatPr baseColWidth="10" defaultRowHeight="19" outlineLevelCol="2"/>
  <cols>
    <col min="1" max="2" width="12.7109375" style="2" customWidth="1"/>
    <col min="3" max="3" width="6.5703125" style="3" bestFit="1" customWidth="1"/>
    <col min="4" max="4" width="12.7109375" style="2" customWidth="1"/>
    <col min="5" max="5" width="6.5703125" style="3" bestFit="1" customWidth="1"/>
    <col min="6" max="7" width="18.7109375" style="2" customWidth="1"/>
    <col min="8" max="8" width="8.7109375" style="3" customWidth="1"/>
    <col min="9" max="9" width="4.85546875" style="3" bestFit="1" customWidth="1"/>
    <col min="10" max="11" width="7.42578125" style="4" customWidth="1"/>
    <col min="12" max="12" width="5.7109375" style="3" customWidth="1"/>
    <col min="13" max="13" width="7.42578125" style="4" customWidth="1"/>
    <col min="14" max="22" width="7.42578125" style="2" customWidth="1"/>
    <col min="23" max="23" width="7.42578125" style="4" customWidth="1"/>
    <col min="24" max="27" width="5.7109375" style="3" customWidth="1"/>
    <col min="28" max="28" width="12.7109375" style="2" customWidth="1"/>
    <col min="29" max="29" width="50.42578125" style="2" customWidth="1"/>
    <col min="30" max="34" width="9.7109375" style="2" customWidth="1" outlineLevel="2"/>
    <col min="35" max="36" width="10.7109375" style="2" customWidth="1" outlineLevel="2"/>
    <col min="37" max="37" width="12.7109375" style="2" customWidth="1" outlineLevel="1"/>
    <col min="38" max="50" width="6.85546875" style="4" customWidth="1" outlineLevel="2"/>
    <col min="51" max="51" width="6.85546875" style="4" customWidth="1" outlineLevel="1"/>
    <col min="52" max="124" width="4.7109375" style="2" customWidth="1" outlineLevel="2"/>
    <col min="125" max="125" width="15.7109375" style="6" customWidth="1" outlineLevel="2"/>
    <col min="126" max="126" width="26.7109375" style="6" customWidth="1" outlineLevel="1"/>
    <col min="127" max="16384" width="10.7109375" style="2"/>
  </cols>
  <sheetData>
    <row r="1" spans="1:126" ht="20" customHeight="1">
      <c r="A1" s="28" t="s">
        <v>778</v>
      </c>
      <c r="B1" s="29">
        <v>15</v>
      </c>
      <c r="C1" s="31"/>
      <c r="D1" s="30"/>
      <c r="E1" s="31"/>
      <c r="F1" s="30"/>
      <c r="G1" s="30"/>
      <c r="H1" s="31"/>
      <c r="I1" s="31"/>
      <c r="J1" s="32"/>
      <c r="K1" s="32"/>
      <c r="L1" s="77" t="s">
        <v>752</v>
      </c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30"/>
      <c r="AE1" s="30"/>
      <c r="AF1" s="30"/>
      <c r="AG1" s="30"/>
      <c r="AH1" s="30"/>
      <c r="AI1" s="30"/>
      <c r="AJ1" s="30"/>
      <c r="AK1" s="30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3"/>
      <c r="DV1" s="33"/>
    </row>
    <row r="2" spans="1:126">
      <c r="A2" s="28" t="s">
        <v>490</v>
      </c>
      <c r="B2" s="29" t="s">
        <v>430</v>
      </c>
      <c r="C2" s="31"/>
      <c r="D2" s="30"/>
      <c r="E2" s="31"/>
      <c r="F2" s="30"/>
      <c r="G2" s="30"/>
      <c r="H2" s="31"/>
      <c r="I2" s="31"/>
      <c r="J2" s="32"/>
      <c r="K2" s="32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30"/>
      <c r="AE2" s="30"/>
      <c r="AF2" s="30"/>
      <c r="AG2" s="30"/>
      <c r="AH2" s="30"/>
      <c r="AI2" s="30"/>
      <c r="AJ2" s="30"/>
      <c r="AK2" s="30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3"/>
      <c r="DV2" s="33"/>
    </row>
    <row r="3" spans="1:126">
      <c r="A3" s="28" t="s">
        <v>489</v>
      </c>
      <c r="B3" s="29">
        <f>VLOOKUP(B2, 事業所!A:B, 2, FALSE)</f>
        <v>5</v>
      </c>
      <c r="C3" s="31"/>
      <c r="D3" s="30"/>
      <c r="E3" s="31"/>
      <c r="F3" s="30"/>
      <c r="G3" s="30"/>
      <c r="H3" s="31"/>
      <c r="I3" s="31"/>
      <c r="J3" s="32"/>
      <c r="K3" s="32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30"/>
      <c r="AE3" s="30"/>
      <c r="AF3" s="30"/>
      <c r="AG3" s="30"/>
      <c r="AH3" s="30"/>
      <c r="AI3" s="30"/>
      <c r="AJ3" s="30"/>
      <c r="AK3" s="30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3"/>
      <c r="DV3" s="33"/>
    </row>
    <row r="4" spans="1:126">
      <c r="A4" s="60" t="s">
        <v>425</v>
      </c>
      <c r="B4" s="34">
        <v>43466</v>
      </c>
      <c r="C4" s="31"/>
      <c r="D4" s="30"/>
      <c r="E4" s="31"/>
      <c r="F4" s="30"/>
      <c r="G4" s="30"/>
      <c r="H4" s="31"/>
      <c r="I4" s="31"/>
      <c r="J4" s="32"/>
      <c r="K4" s="32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30"/>
      <c r="AE4" s="30"/>
      <c r="AF4" s="30"/>
      <c r="AG4" s="30"/>
      <c r="AH4" s="30"/>
      <c r="AI4" s="30"/>
      <c r="AJ4" s="30"/>
      <c r="AK4" s="30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3"/>
      <c r="DV4" s="33"/>
    </row>
    <row r="5" spans="1:126">
      <c r="A5" s="60"/>
      <c r="B5" s="34">
        <v>43830</v>
      </c>
      <c r="C5" s="31"/>
      <c r="D5" s="30"/>
      <c r="E5" s="31"/>
      <c r="F5" s="30"/>
      <c r="G5" s="30"/>
      <c r="H5" s="31"/>
      <c r="I5" s="31"/>
      <c r="J5" s="32"/>
      <c r="K5" s="32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30"/>
      <c r="AE5" s="30"/>
      <c r="AF5" s="30"/>
      <c r="AG5" s="30"/>
      <c r="AH5" s="30"/>
      <c r="AI5" s="30"/>
      <c r="AJ5" s="30"/>
      <c r="AK5" s="30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3"/>
      <c r="DV5" s="33"/>
    </row>
    <row r="6" spans="1:126">
      <c r="A6" s="30"/>
      <c r="B6" s="30"/>
      <c r="C6" s="31"/>
      <c r="D6" s="30"/>
      <c r="E6" s="31"/>
      <c r="F6" s="30"/>
      <c r="G6" s="30"/>
      <c r="H6" s="31"/>
      <c r="I6" s="31"/>
      <c r="J6" s="32"/>
      <c r="K6" s="32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30"/>
      <c r="AE6" s="30"/>
      <c r="AF6" s="30"/>
      <c r="AG6" s="30"/>
      <c r="AH6" s="30"/>
      <c r="AI6" s="30"/>
      <c r="AJ6" s="30"/>
      <c r="AK6" s="30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3"/>
      <c r="DV6" s="33"/>
    </row>
    <row r="7" spans="1:126" s="15" customFormat="1" ht="20" customHeight="1">
      <c r="A7" s="56" t="s">
        <v>688</v>
      </c>
      <c r="B7" s="56" t="s">
        <v>771</v>
      </c>
      <c r="C7" s="58" t="s">
        <v>773</v>
      </c>
      <c r="D7" s="56" t="s">
        <v>772</v>
      </c>
      <c r="E7" s="58" t="s">
        <v>774</v>
      </c>
      <c r="F7" s="56" t="s">
        <v>422</v>
      </c>
      <c r="G7" s="56" t="s">
        <v>775</v>
      </c>
      <c r="H7" s="67" t="s">
        <v>770</v>
      </c>
      <c r="I7" s="67" t="s">
        <v>424</v>
      </c>
      <c r="J7" s="65" t="s">
        <v>407</v>
      </c>
      <c r="K7" s="69" t="s">
        <v>408</v>
      </c>
      <c r="L7" s="71" t="s">
        <v>409</v>
      </c>
      <c r="M7" s="65" t="s">
        <v>410</v>
      </c>
      <c r="N7" s="65" t="s">
        <v>750</v>
      </c>
      <c r="O7" s="65"/>
      <c r="P7" s="65"/>
      <c r="Q7" s="65" t="s">
        <v>421</v>
      </c>
      <c r="R7" s="65"/>
      <c r="S7" s="80" t="s">
        <v>749</v>
      </c>
      <c r="T7" s="80" t="s">
        <v>751</v>
      </c>
      <c r="U7" s="80" t="s">
        <v>718</v>
      </c>
      <c r="V7" s="65" t="s">
        <v>416</v>
      </c>
      <c r="W7" s="65" t="s">
        <v>418</v>
      </c>
      <c r="X7" s="67" t="s">
        <v>776</v>
      </c>
      <c r="Y7" s="67" t="s">
        <v>420</v>
      </c>
      <c r="Z7" s="67" t="s">
        <v>779</v>
      </c>
      <c r="AA7" s="67" t="s">
        <v>491</v>
      </c>
      <c r="AB7" s="56" t="s">
        <v>769</v>
      </c>
      <c r="AC7" s="56" t="s">
        <v>419</v>
      </c>
      <c r="AD7" s="63" t="s">
        <v>690</v>
      </c>
      <c r="AE7" s="63" t="s">
        <v>392</v>
      </c>
      <c r="AF7" s="63" t="s">
        <v>393</v>
      </c>
      <c r="AG7" s="63" t="s">
        <v>689</v>
      </c>
      <c r="AH7" s="63" t="s">
        <v>395</v>
      </c>
      <c r="AI7" s="63" t="s">
        <v>394</v>
      </c>
      <c r="AJ7" s="63" t="s">
        <v>417</v>
      </c>
      <c r="AK7" s="63" t="s">
        <v>423</v>
      </c>
      <c r="AL7" s="61" t="s">
        <v>755</v>
      </c>
      <c r="AM7" s="61" t="s">
        <v>754</v>
      </c>
      <c r="AN7" s="61" t="s">
        <v>756</v>
      </c>
      <c r="AO7" s="61" t="s">
        <v>757</v>
      </c>
      <c r="AP7" s="61" t="s">
        <v>758</v>
      </c>
      <c r="AQ7" s="61" t="s">
        <v>767</v>
      </c>
      <c r="AR7" s="61" t="s">
        <v>759</v>
      </c>
      <c r="AS7" s="61" t="s">
        <v>760</v>
      </c>
      <c r="AT7" s="61" t="s">
        <v>761</v>
      </c>
      <c r="AU7" s="61" t="s">
        <v>762</v>
      </c>
      <c r="AV7" s="61" t="s">
        <v>763</v>
      </c>
      <c r="AW7" s="61" t="s">
        <v>764</v>
      </c>
      <c r="AX7" s="61" t="s">
        <v>765</v>
      </c>
      <c r="AY7" s="61" t="s">
        <v>766</v>
      </c>
      <c r="AZ7" s="73">
        <v>0</v>
      </c>
      <c r="BA7" s="73">
        <v>30</v>
      </c>
      <c r="BB7" s="73">
        <f>AZ7 + 100</f>
        <v>100</v>
      </c>
      <c r="BC7" s="73">
        <f>BA7 + 100</f>
        <v>130</v>
      </c>
      <c r="BD7" s="73">
        <f t="shared" ref="BD7:CN7" si="0">BB7 + 100</f>
        <v>200</v>
      </c>
      <c r="BE7" s="73">
        <f t="shared" si="0"/>
        <v>230</v>
      </c>
      <c r="BF7" s="73">
        <f t="shared" si="0"/>
        <v>300</v>
      </c>
      <c r="BG7" s="73">
        <f t="shared" si="0"/>
        <v>330</v>
      </c>
      <c r="BH7" s="73">
        <f t="shared" si="0"/>
        <v>400</v>
      </c>
      <c r="BI7" s="73">
        <f t="shared" si="0"/>
        <v>430</v>
      </c>
      <c r="BJ7" s="73">
        <f t="shared" si="0"/>
        <v>500</v>
      </c>
      <c r="BK7" s="73">
        <f t="shared" si="0"/>
        <v>530</v>
      </c>
      <c r="BL7" s="73">
        <f t="shared" si="0"/>
        <v>600</v>
      </c>
      <c r="BM7" s="73">
        <f t="shared" si="0"/>
        <v>630</v>
      </c>
      <c r="BN7" s="73">
        <f t="shared" si="0"/>
        <v>700</v>
      </c>
      <c r="BO7" s="73">
        <f t="shared" si="0"/>
        <v>730</v>
      </c>
      <c r="BP7" s="73">
        <f t="shared" si="0"/>
        <v>800</v>
      </c>
      <c r="BQ7" s="73">
        <f t="shared" si="0"/>
        <v>830</v>
      </c>
      <c r="BR7" s="73">
        <f t="shared" si="0"/>
        <v>900</v>
      </c>
      <c r="BS7" s="73">
        <f t="shared" si="0"/>
        <v>930</v>
      </c>
      <c r="BT7" s="73">
        <f t="shared" si="0"/>
        <v>1000</v>
      </c>
      <c r="BU7" s="73">
        <f t="shared" si="0"/>
        <v>1030</v>
      </c>
      <c r="BV7" s="73">
        <f t="shared" si="0"/>
        <v>1100</v>
      </c>
      <c r="BW7" s="73">
        <f t="shared" si="0"/>
        <v>1130</v>
      </c>
      <c r="BX7" s="73">
        <f t="shared" si="0"/>
        <v>1200</v>
      </c>
      <c r="BY7" s="73">
        <f t="shared" si="0"/>
        <v>1230</v>
      </c>
      <c r="BZ7" s="73">
        <f t="shared" si="0"/>
        <v>1300</v>
      </c>
      <c r="CA7" s="73">
        <f t="shared" si="0"/>
        <v>1330</v>
      </c>
      <c r="CB7" s="73">
        <f t="shared" si="0"/>
        <v>1400</v>
      </c>
      <c r="CC7" s="73">
        <f t="shared" si="0"/>
        <v>1430</v>
      </c>
      <c r="CD7" s="73">
        <f t="shared" si="0"/>
        <v>1500</v>
      </c>
      <c r="CE7" s="73">
        <f t="shared" si="0"/>
        <v>1530</v>
      </c>
      <c r="CF7" s="73">
        <f t="shared" si="0"/>
        <v>1600</v>
      </c>
      <c r="CG7" s="73">
        <f t="shared" si="0"/>
        <v>1630</v>
      </c>
      <c r="CH7" s="73">
        <f t="shared" si="0"/>
        <v>1700</v>
      </c>
      <c r="CI7" s="73">
        <f t="shared" si="0"/>
        <v>1730</v>
      </c>
      <c r="CJ7" s="73">
        <f t="shared" si="0"/>
        <v>1800</v>
      </c>
      <c r="CK7" s="73">
        <f t="shared" si="0"/>
        <v>1830</v>
      </c>
      <c r="CL7" s="73">
        <f t="shared" si="0"/>
        <v>1900</v>
      </c>
      <c r="CM7" s="73">
        <f t="shared" si="0"/>
        <v>1930</v>
      </c>
      <c r="CN7" s="73">
        <f t="shared" si="0"/>
        <v>2000</v>
      </c>
      <c r="CO7" s="73">
        <f>CM7 + 100</f>
        <v>2030</v>
      </c>
      <c r="CP7" s="73">
        <f>CN7 + 100</f>
        <v>2100</v>
      </c>
      <c r="CQ7" s="73">
        <f t="shared" ref="CQ7" si="1">CO7 + 100</f>
        <v>2130</v>
      </c>
      <c r="CR7" s="73">
        <f t="shared" ref="CR7" si="2">CP7 + 100</f>
        <v>2200</v>
      </c>
      <c r="CS7" s="73">
        <f t="shared" ref="CS7" si="3">CQ7 + 100</f>
        <v>2230</v>
      </c>
      <c r="CT7" s="73">
        <f t="shared" ref="CT7" si="4">CR7 + 100</f>
        <v>2300</v>
      </c>
      <c r="CU7" s="73">
        <f t="shared" ref="CU7" si="5">CS7 + 100</f>
        <v>2330</v>
      </c>
      <c r="CV7" s="73">
        <f t="shared" ref="CV7" si="6">CT7 + 100</f>
        <v>2400</v>
      </c>
      <c r="CW7" s="73">
        <f>CU7 + 100</f>
        <v>2430</v>
      </c>
      <c r="CX7" s="73">
        <f>CV7 + 100</f>
        <v>2500</v>
      </c>
      <c r="CY7" s="73">
        <f t="shared" ref="CY7" si="7">CW7 + 100</f>
        <v>2530</v>
      </c>
      <c r="CZ7" s="73">
        <f t="shared" ref="CZ7" si="8">CX7 + 100</f>
        <v>2600</v>
      </c>
      <c r="DA7" s="73">
        <f t="shared" ref="DA7" si="9">CY7 + 100</f>
        <v>2630</v>
      </c>
      <c r="DB7" s="73">
        <f t="shared" ref="DB7" si="10">CZ7 + 100</f>
        <v>2700</v>
      </c>
      <c r="DC7" s="73">
        <f t="shared" ref="DC7" si="11">DA7 + 100</f>
        <v>2730</v>
      </c>
      <c r="DD7" s="73">
        <f t="shared" ref="DD7" si="12">DB7 + 100</f>
        <v>2800</v>
      </c>
      <c r="DE7" s="73">
        <f t="shared" ref="DE7" si="13">DC7 + 100</f>
        <v>2830</v>
      </c>
      <c r="DF7" s="73">
        <f t="shared" ref="DF7" si="14">DD7 + 100</f>
        <v>2900</v>
      </c>
      <c r="DG7" s="73">
        <f t="shared" ref="DG7" si="15">DE7 + 100</f>
        <v>2930</v>
      </c>
      <c r="DH7" s="73">
        <f t="shared" ref="DH7" si="16">DF7 + 100</f>
        <v>3000</v>
      </c>
      <c r="DI7" s="73">
        <f t="shared" ref="DI7" si="17">DG7 + 100</f>
        <v>3030</v>
      </c>
      <c r="DJ7" s="73">
        <f t="shared" ref="DJ7" si="18">DH7 + 100</f>
        <v>3100</v>
      </c>
      <c r="DK7" s="73">
        <f t="shared" ref="DK7" si="19">DI7 + 100</f>
        <v>3130</v>
      </c>
      <c r="DL7" s="73">
        <f t="shared" ref="DL7" si="20">DJ7 + 100</f>
        <v>3200</v>
      </c>
      <c r="DM7" s="73">
        <f t="shared" ref="DM7" si="21">DK7 + 100</f>
        <v>3230</v>
      </c>
      <c r="DN7" s="73">
        <f t="shared" ref="DN7" si="22">DL7 + 100</f>
        <v>3300</v>
      </c>
      <c r="DO7" s="73">
        <f t="shared" ref="DO7" si="23">DM7 + 100</f>
        <v>3330</v>
      </c>
      <c r="DP7" s="73">
        <f t="shared" ref="DP7" si="24">DN7 + 100</f>
        <v>3400</v>
      </c>
      <c r="DQ7" s="73">
        <f t="shared" ref="DQ7" si="25">DO7 + 100</f>
        <v>3430</v>
      </c>
      <c r="DR7" s="73">
        <f t="shared" ref="DR7" si="26">DP7 + 100</f>
        <v>3500</v>
      </c>
      <c r="DS7" s="73">
        <f t="shared" ref="DS7" si="27">DQ7 + 100</f>
        <v>3530</v>
      </c>
      <c r="DT7" s="73">
        <f t="shared" ref="DT7" si="28">DR7 + 100</f>
        <v>3600</v>
      </c>
      <c r="DU7" s="75" t="s">
        <v>691</v>
      </c>
      <c r="DV7" s="75" t="s">
        <v>692</v>
      </c>
    </row>
    <row r="8" spans="1:126" s="15" customFormat="1" ht="21" customHeight="1" thickBot="1">
      <c r="A8" s="57"/>
      <c r="B8" s="57"/>
      <c r="C8" s="59"/>
      <c r="D8" s="57"/>
      <c r="E8" s="59"/>
      <c r="F8" s="57"/>
      <c r="G8" s="57"/>
      <c r="H8" s="68"/>
      <c r="I8" s="68"/>
      <c r="J8" s="66"/>
      <c r="K8" s="70"/>
      <c r="L8" s="72"/>
      <c r="M8" s="66"/>
      <c r="N8" s="35" t="s">
        <v>413</v>
      </c>
      <c r="O8" s="35" t="s">
        <v>412</v>
      </c>
      <c r="P8" s="35" t="s">
        <v>753</v>
      </c>
      <c r="Q8" s="35" t="s">
        <v>414</v>
      </c>
      <c r="R8" s="35" t="s">
        <v>415</v>
      </c>
      <c r="S8" s="66"/>
      <c r="T8" s="66"/>
      <c r="U8" s="66"/>
      <c r="V8" s="66"/>
      <c r="W8" s="66"/>
      <c r="X8" s="68"/>
      <c r="Y8" s="68"/>
      <c r="Z8" s="68"/>
      <c r="AA8" s="68"/>
      <c r="AB8" s="57"/>
      <c r="AC8" s="57"/>
      <c r="AD8" s="64"/>
      <c r="AE8" s="64"/>
      <c r="AF8" s="64"/>
      <c r="AG8" s="64"/>
      <c r="AH8" s="64"/>
      <c r="AI8" s="64"/>
      <c r="AJ8" s="64"/>
      <c r="AK8" s="64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6"/>
      <c r="DV8" s="76"/>
    </row>
    <row r="9" spans="1:126" ht="20" thickTop="1">
      <c r="A9" s="16" t="s">
        <v>0</v>
      </c>
      <c r="B9" s="16" t="s">
        <v>326</v>
      </c>
      <c r="C9" s="50"/>
      <c r="D9" s="16"/>
      <c r="E9" s="50"/>
      <c r="F9" s="16" t="s">
        <v>768</v>
      </c>
      <c r="G9" s="16"/>
      <c r="H9" s="17">
        <v>43767</v>
      </c>
      <c r="I9" s="54">
        <f t="shared" ref="I9" si="29">IF(H9, H9, "")</f>
        <v>43767</v>
      </c>
      <c r="J9" s="20">
        <v>830</v>
      </c>
      <c r="K9" s="21">
        <v>1300</v>
      </c>
      <c r="L9" s="36" t="str">
        <f>IF(J9 &gt; K9, "●", "")</f>
        <v/>
      </c>
      <c r="M9" s="37">
        <f>IF(AN9 &gt; 0, FLOOR(AN9 / 60, 1) * 100 + MOD(AN9, 60), "")</f>
        <v>430</v>
      </c>
      <c r="N9" s="37">
        <f>IF(AO9 &gt; 0, FLOOR(AO9 / 60, 1) * 100 + MOD(AO9, 60), "")</f>
        <v>330</v>
      </c>
      <c r="O9" s="38" t="str">
        <f>IF($AP9 &gt; 0, FLOOR($AP9 / 60, 1) * 100 + MOD($AP9, 60), "")</f>
        <v/>
      </c>
      <c r="P9" s="24"/>
      <c r="Q9" s="25"/>
      <c r="R9" s="25"/>
      <c r="S9" s="37" t="str">
        <f t="shared" ref="S9:U40" si="30">IF(AT9 &gt; 0, FLOOR(AT9 / 60, 1) * 100 + MOD(AT9, 60), "")</f>
        <v/>
      </c>
      <c r="T9" s="37" t="str">
        <f t="shared" si="30"/>
        <v/>
      </c>
      <c r="U9" s="37" t="str">
        <f t="shared" si="30"/>
        <v/>
      </c>
      <c r="V9" s="48">
        <v>100</v>
      </c>
      <c r="W9" s="38">
        <f>IF(OR(A9 &lt;&gt; "", B9 &lt;&gt; ""), IF(AK9 &lt; 8000, FLOOR(AY9 / 60, 1) * 100 + MOD(AY9, 60), M9), "")</f>
        <v>430</v>
      </c>
      <c r="X9" s="81"/>
      <c r="Y9" s="81"/>
      <c r="Z9" s="81"/>
      <c r="AA9" s="81" t="s">
        <v>777</v>
      </c>
      <c r="AB9" s="16" t="s">
        <v>388</v>
      </c>
      <c r="AC9" s="51"/>
      <c r="AD9" s="39" t="str">
        <f>_xlfn.IFNA(VLOOKUP($A9, 利用者一覧!$A:$D, 2, FALSE), "-")</f>
        <v>木田</v>
      </c>
      <c r="AE9" s="39" t="str">
        <f>_xlfn.IFNA(VLOOKUP($A9, 利用者一覧!$A:$D, 3, FALSE), "-")</f>
        <v>あさみ</v>
      </c>
      <c r="AF9" s="39">
        <f>_xlfn.IFNA(VLOOKUP($A9, 利用者一覧!$A:$D, 4, FALSE), "-")</f>
        <v>1</v>
      </c>
      <c r="AG9" s="39" t="str">
        <f>_xlfn.IFNA(VLOOKUP($B9, スタッフ一覧!$A:$D, 2, FALSE), "-")</f>
        <v>大久保</v>
      </c>
      <c r="AH9" s="39" t="str">
        <f>_xlfn.IFNA(VLOOKUP($B9, スタッフ一覧!$A:$D, 3, FALSE), "-")</f>
        <v>希美</v>
      </c>
      <c r="AI9" s="39">
        <f>_xlfn.IFNA(VLOOKUP($B9, スタッフ一覧!$A:$D, 4, FALSE), "-")</f>
        <v>130</v>
      </c>
      <c r="AJ9" s="39">
        <f>_xlfn.IFNA(VLOOKUP(AB9, スタッフ一覧!$A:$D, 4, FALSE), "-")</f>
        <v>197</v>
      </c>
      <c r="AK9" s="39">
        <f>_xlfn.IFNA(VLOOKUP(F9, 予定区分!$A:$C, 3, FALSE), "-")</f>
        <v>1001</v>
      </c>
      <c r="AL9" s="40">
        <f t="shared" ref="AL9:AL40" si="31">FLOOR(J9 / 100, 1) * 60 + MOD(J9, 100)</f>
        <v>510</v>
      </c>
      <c r="AM9" s="40">
        <f t="shared" ref="AM9:AM40" si="32">FLOOR(K9 / 100, 1) * 60 + MOD(K9, 100)</f>
        <v>780</v>
      </c>
      <c r="AN9" s="40">
        <f>IF(AL9 &lt;= AM9, AM9 - AL9, 1440 - AL9 + AM9)</f>
        <v>270</v>
      </c>
      <c r="AO9" s="40">
        <f t="shared" ref="AO9:AO40" si="33">IF(AND(AK9 &gt;= 1000, AK9 &lt; 2000, AK9 &lt;&gt; 1006), AN9 - AX9, 0)</f>
        <v>210</v>
      </c>
      <c r="AP9" s="40">
        <f>IF($AK9 = 1006, $AN9 - $AX9, 0)</f>
        <v>0</v>
      </c>
      <c r="AQ9" s="40">
        <f t="shared" ref="AQ9:AQ40" si="34">IF($AK9 = 1006, FLOOR(P9 / 100, 1) * 60 + MOD(P9, 100), 0)</f>
        <v>0</v>
      </c>
      <c r="AR9" s="40">
        <f t="shared" ref="AR9:AR40" si="35">FLOOR(Q9 / 100, 1) * 60 + MOD(Q9, 100)</f>
        <v>0</v>
      </c>
      <c r="AS9" s="40">
        <f t="shared" ref="AS9:AS40" si="36">FLOOR(R9 / 100, 1) * 60 + MOD(R9, 100)</f>
        <v>0</v>
      </c>
      <c r="AT9" s="40">
        <f t="shared" ref="AT9:AT40" si="37">IF(AND($AK9 &gt;= 3000, $AK9 &lt; 4000), $AN9 - $AX9, 0)</f>
        <v>0</v>
      </c>
      <c r="AU9" s="40">
        <f t="shared" ref="AU9:AU40" si="38">IF(AND($AK9 &gt;= 4000, $AK9 &lt; 5000), $AN9 - $AX9, 0)</f>
        <v>0</v>
      </c>
      <c r="AV9" s="40">
        <f>IF(AND($AK9 &gt;= 7000, $AK9 &lt; 8000), $AN9 - $AX9, 0)</f>
        <v>0</v>
      </c>
      <c r="AW9" s="40">
        <f>IF($AK9 &gt;= 8000, $AN9 - $AX9, 0)</f>
        <v>0</v>
      </c>
      <c r="AX9" s="40">
        <f t="shared" ref="AX9:AX40" si="39">FLOOR(V9 / 100, 1) * 60 + MOD(V9, 100)</f>
        <v>60</v>
      </c>
      <c r="AY9" s="40">
        <f>SUM(AO9:AP9) + SUM(AR9:AX9)</f>
        <v>270</v>
      </c>
      <c r="AZ9" s="39" t="str">
        <f>IF(AND(OR($A9 &lt;&gt; "", $B9 &lt;&gt; ""), IF($J9 &lt; $K9, AND(AZ$7 &gt;= $J9, AZ$7 &lt; $K9), IF(AZ$7 &lt; 2400, AZ$7 &gt;= $J9, AZ$7 - 2400 &lt; $K9))), 1, "")</f>
        <v/>
      </c>
      <c r="BA9" s="39" t="str">
        <f>IF(AND(OR($A9 &lt;&gt; "", $B9 &lt;&gt; ""), IF($J9 &lt; $K9, AND(BA$7 &gt;= $J9, BA$7 &lt; $K9), IF(BA$7 &lt; 2400, BA$7 &gt;= $J9, BA$7 - 2400 &lt; $K9))), 1, "")</f>
        <v/>
      </c>
      <c r="BB9" s="39" t="str">
        <f>IF(AND(OR($A9 &lt;&gt; "", $B9 &lt;&gt; ""), IF($J9 &lt; $K9, AND(BB$7 &gt;= $J9, BB$7 &lt; $K9), IF(BB$7 &lt; 2400, BB$7 &gt;= $J9, BB$7 - 2400 &lt; $K9))), 1, "")</f>
        <v/>
      </c>
      <c r="BC9" s="39" t="str">
        <f>IF(AND(OR($A9 &lt;&gt; "", $B9 &lt;&gt; ""), IF($J9 &lt; $K9, AND(BC$7 &gt;= $J9, BC$7 &lt; $K9), IF(BC$7 &lt; 2400, BC$7 &gt;= $J9, BC$7 - 2400 &lt; $K9))), 1, "")</f>
        <v/>
      </c>
      <c r="BD9" s="39" t="str">
        <f>IF(AND(OR($A9 &lt;&gt; "", $B9 &lt;&gt; ""), IF($J9 &lt; $K9, AND(BD$7 &gt;= $J9, BD$7 &lt; $K9), IF(BD$7 &lt; 2400, BD$7 &gt;= $J9, BD$7 - 2400 &lt; $K9))), 1, "")</f>
        <v/>
      </c>
      <c r="BE9" s="39" t="str">
        <f>IF(AND(OR($A9 &lt;&gt; "", $B9 &lt;&gt; ""), IF($J9 &lt; $K9, AND(BE$7 &gt;= $J9, BE$7 &lt; $K9), IF(BE$7 &lt; 2400, BE$7 &gt;= $J9, BE$7 - 2400 &lt; $K9))), 1, "")</f>
        <v/>
      </c>
      <c r="BF9" s="39" t="str">
        <f>IF(AND(OR($A9 &lt;&gt; "", $B9 &lt;&gt; ""), IF($J9 &lt; $K9, AND(BF$7 &gt;= $J9, BF$7 &lt; $K9), IF(BF$7 &lt; 2400, BF$7 &gt;= $J9, BF$7 - 2400 &lt; $K9))), 1, "")</f>
        <v/>
      </c>
      <c r="BG9" s="39" t="str">
        <f>IF(AND(OR($A9 &lt;&gt; "", $B9 &lt;&gt; ""), IF($J9 &lt; $K9, AND(BG$7 &gt;= $J9, BG$7 &lt; $K9), IF(BG$7 &lt; 2400, BG$7 &gt;= $J9, BG$7 - 2400 &lt; $K9))), 1, "")</f>
        <v/>
      </c>
      <c r="BH9" s="39" t="str">
        <f>IF(AND(OR($A9 &lt;&gt; "", $B9 &lt;&gt; ""), IF($J9 &lt; $K9, AND(BH$7 &gt;= $J9, BH$7 &lt; $K9), IF(BH$7 &lt; 2400, BH$7 &gt;= $J9, BH$7 - 2400 &lt; $K9))), 1, "")</f>
        <v/>
      </c>
      <c r="BI9" s="39" t="str">
        <f>IF(AND(OR($A9 &lt;&gt; "", $B9 &lt;&gt; ""), IF($J9 &lt; $K9, AND(BI$7 &gt;= $J9, BI$7 &lt; $K9), IF(BI$7 &lt; 2400, BI$7 &gt;= $J9, BI$7 - 2400 &lt; $K9))), 1, "")</f>
        <v/>
      </c>
      <c r="BJ9" s="39" t="str">
        <f>IF(AND(OR($A9 &lt;&gt; "", $B9 &lt;&gt; ""), IF($J9 &lt; $K9, AND(BJ$7 &gt;= $J9, BJ$7 &lt; $K9), IF(BJ$7 &lt; 2400, BJ$7 &gt;= $J9, BJ$7 - 2400 &lt; $K9))), 1, "")</f>
        <v/>
      </c>
      <c r="BK9" s="39" t="str">
        <f>IF(AND(OR($A9 &lt;&gt; "", $B9 &lt;&gt; ""), IF($J9 &lt; $K9, AND(BK$7 &gt;= $J9, BK$7 &lt; $K9), IF(BK$7 &lt; 2400, BK$7 &gt;= $J9, BK$7 - 2400 &lt; $K9))), 1, "")</f>
        <v/>
      </c>
      <c r="BL9" s="39" t="str">
        <f>IF(AND(OR($A9 &lt;&gt; "", $B9 &lt;&gt; ""), IF($J9 &lt; $K9, AND(BL$7 &gt;= $J9, BL$7 &lt; $K9), IF(BL$7 &lt; 2400, BL$7 &gt;= $J9, BL$7 - 2400 &lt; $K9))), 1, "")</f>
        <v/>
      </c>
      <c r="BM9" s="39" t="str">
        <f>IF(AND(OR($A9 &lt;&gt; "", $B9 &lt;&gt; ""), IF($J9 &lt; $K9, AND(BM$7 &gt;= $J9, BM$7 &lt; $K9), IF(BM$7 &lt; 2400, BM$7 &gt;= $J9, BM$7 - 2400 &lt; $K9))), 1, "")</f>
        <v/>
      </c>
      <c r="BN9" s="39" t="str">
        <f>IF(AND(OR($A9 &lt;&gt; "", $B9 &lt;&gt; ""), IF($J9 &lt; $K9, AND(BN$7 &gt;= $J9, BN$7 &lt; $K9), IF(BN$7 &lt; 2400, BN$7 &gt;= $J9, BN$7 - 2400 &lt; $K9))), 1, "")</f>
        <v/>
      </c>
      <c r="BO9" s="39" t="str">
        <f>IF(AND(OR($A9 &lt;&gt; "", $B9 &lt;&gt; ""), IF($J9 &lt; $K9, AND(BO$7 &gt;= $J9, BO$7 &lt; $K9), IF(BO$7 &lt; 2400, BO$7 &gt;= $J9, BO$7 - 2400 &lt; $K9))), 1, "")</f>
        <v/>
      </c>
      <c r="BP9" s="39" t="str">
        <f>IF(AND(OR($A9 &lt;&gt; "", $B9 &lt;&gt; ""), IF($J9 &lt; $K9, AND(BP$7 &gt;= $J9, BP$7 &lt; $K9), IF(BP$7 &lt; 2400, BP$7 &gt;= $J9, BP$7 - 2400 &lt; $K9))), 1, "")</f>
        <v/>
      </c>
      <c r="BQ9" s="39">
        <f>IF(AND(OR($A9 &lt;&gt; "", $B9 &lt;&gt; ""), IF($J9 &lt; $K9, AND(BQ$7 &gt;= $J9, BQ$7 &lt; $K9), IF(BQ$7 &lt; 2400, BQ$7 &gt;= $J9, BQ$7 - 2400 &lt; $K9))), 1, "")</f>
        <v>1</v>
      </c>
      <c r="BR9" s="39">
        <f>IF(AND(OR($A9 &lt;&gt; "", $B9 &lt;&gt; ""), IF($J9 &lt; $K9, AND(BR$7 &gt;= $J9, BR$7 &lt; $K9), IF(BR$7 &lt; 2400, BR$7 &gt;= $J9, BR$7 - 2400 &lt; $K9))), 1, "")</f>
        <v>1</v>
      </c>
      <c r="BS9" s="39">
        <f>IF(AND(OR($A9 &lt;&gt; "", $B9 &lt;&gt; ""), IF($J9 &lt; $K9, AND(BS$7 &gt;= $J9, BS$7 &lt; $K9), IF(BS$7 &lt; 2400, BS$7 &gt;= $J9, BS$7 - 2400 &lt; $K9))), 1, "")</f>
        <v>1</v>
      </c>
      <c r="BT9" s="39">
        <f>IF(AND(OR($A9 &lt;&gt; "", $B9 &lt;&gt; ""), IF($J9 &lt; $K9, AND(BT$7 &gt;= $J9, BT$7 &lt; $K9), IF(BT$7 &lt; 2400, BT$7 &gt;= $J9, BT$7 - 2400 &lt; $K9))), 1, "")</f>
        <v>1</v>
      </c>
      <c r="BU9" s="39">
        <f>IF(AND(OR($A9 &lt;&gt; "", $B9 &lt;&gt; ""), IF($J9 &lt; $K9, AND(BU$7 &gt;= $J9, BU$7 &lt; $K9), IF(BU$7 &lt; 2400, BU$7 &gt;= $J9, BU$7 - 2400 &lt; $K9))), 1, "")</f>
        <v>1</v>
      </c>
      <c r="BV9" s="39">
        <f>IF(AND(OR($A9 &lt;&gt; "", $B9 &lt;&gt; ""), IF($J9 &lt; $K9, AND(BV$7 &gt;= $J9, BV$7 &lt; $K9), IF(BV$7 &lt; 2400, BV$7 &gt;= $J9, BV$7 - 2400 &lt; $K9))), 1, "")</f>
        <v>1</v>
      </c>
      <c r="BW9" s="39">
        <f>IF(AND(OR($A9 &lt;&gt; "", $B9 &lt;&gt; ""), IF($J9 &lt; $K9, AND(BW$7 &gt;= $J9, BW$7 &lt; $K9), IF(BW$7 &lt; 2400, BW$7 &gt;= $J9, BW$7 - 2400 &lt; $K9))), 1, "")</f>
        <v>1</v>
      </c>
      <c r="BX9" s="39">
        <f>IF(AND(OR($A9 &lt;&gt; "", $B9 &lt;&gt; ""), IF($J9 &lt; $K9, AND(BX$7 &gt;= $J9, BX$7 &lt; $K9), IF(BX$7 &lt; 2400, BX$7 &gt;= $J9, BX$7 - 2400 &lt; $K9))), 1, "")</f>
        <v>1</v>
      </c>
      <c r="BY9" s="39">
        <f>IF(AND(OR($A9 &lt;&gt; "", $B9 &lt;&gt; ""), IF($J9 &lt; $K9, AND(BY$7 &gt;= $J9, BY$7 &lt; $K9), IF(BY$7 &lt; 2400, BY$7 &gt;= $J9, BY$7 - 2400 &lt; $K9))), 1, "")</f>
        <v>1</v>
      </c>
      <c r="BZ9" s="39" t="str">
        <f>IF(AND(OR($A9 &lt;&gt; "", $B9 &lt;&gt; ""), IF($J9 &lt; $K9, AND(BZ$7 &gt;= $J9, BZ$7 &lt; $K9), IF(BZ$7 &lt; 2400, BZ$7 &gt;= $J9, BZ$7 - 2400 &lt; $K9))), 1, "")</f>
        <v/>
      </c>
      <c r="CA9" s="39" t="str">
        <f>IF(AND(OR($A9 &lt;&gt; "", $B9 &lt;&gt; ""), IF($J9 &lt; $K9, AND(CA$7 &gt;= $J9, CA$7 &lt; $K9), IF(CA$7 &lt; 2400, CA$7 &gt;= $J9, CA$7 - 2400 &lt; $K9))), 1, "")</f>
        <v/>
      </c>
      <c r="CB9" s="39" t="str">
        <f>IF(AND(OR($A9 &lt;&gt; "", $B9 &lt;&gt; ""), IF($J9 &lt; $K9, AND(CB$7 &gt;= $J9, CB$7 &lt; $K9), IF(CB$7 &lt; 2400, CB$7 &gt;= $J9, CB$7 - 2400 &lt; $K9))), 1, "")</f>
        <v/>
      </c>
      <c r="CC9" s="39" t="str">
        <f>IF(AND(OR($A9 &lt;&gt; "", $B9 &lt;&gt; ""), IF($J9 &lt; $K9, AND(CC$7 &gt;= $J9, CC$7 &lt; $K9), IF(CC$7 &lt; 2400, CC$7 &gt;= $J9, CC$7 - 2400 &lt; $K9))), 1, "")</f>
        <v/>
      </c>
      <c r="CD9" s="39" t="str">
        <f>IF(AND(OR($A9 &lt;&gt; "", $B9 &lt;&gt; ""), IF($J9 &lt; $K9, AND(CD$7 &gt;= $J9, CD$7 &lt; $K9), IF(CD$7 &lt; 2400, CD$7 &gt;= $J9, CD$7 - 2400 &lt; $K9))), 1, "")</f>
        <v/>
      </c>
      <c r="CE9" s="39" t="str">
        <f>IF(AND(OR($A9 &lt;&gt; "", $B9 &lt;&gt; ""), IF($J9 &lt; $K9, AND(CE$7 &gt;= $J9, CE$7 &lt; $K9), IF(CE$7 &lt; 2400, CE$7 &gt;= $J9, CE$7 - 2400 &lt; $K9))), 1, "")</f>
        <v/>
      </c>
      <c r="CF9" s="39" t="str">
        <f>IF(AND(OR($A9 &lt;&gt; "", $B9 &lt;&gt; ""), IF($J9 &lt; $K9, AND(CF$7 &gt;= $J9, CF$7 &lt; $K9), IF(CF$7 &lt; 2400, CF$7 &gt;= $J9, CF$7 - 2400 &lt; $K9))), 1, "")</f>
        <v/>
      </c>
      <c r="CG9" s="39" t="str">
        <f>IF(AND(OR($A9 &lt;&gt; "", $B9 &lt;&gt; ""), IF($J9 &lt; $K9, AND(CG$7 &gt;= $J9, CG$7 &lt; $K9), IF(CG$7 &lt; 2400, CG$7 &gt;= $J9, CG$7 - 2400 &lt; $K9))), 1, "")</f>
        <v/>
      </c>
      <c r="CH9" s="39" t="str">
        <f>IF(AND(OR($A9 &lt;&gt; "", $B9 &lt;&gt; ""), IF($J9 &lt; $K9, AND(CH$7 &gt;= $J9, CH$7 &lt; $K9), IF(CH$7 &lt; 2400, CH$7 &gt;= $J9, CH$7 - 2400 &lt; $K9))), 1, "")</f>
        <v/>
      </c>
      <c r="CI9" s="39" t="str">
        <f>IF(AND(OR($A9 &lt;&gt; "", $B9 &lt;&gt; ""), IF($J9 &lt; $K9, AND(CI$7 &gt;= $J9, CI$7 &lt; $K9), IF(CI$7 &lt; 2400, CI$7 &gt;= $J9, CI$7 - 2400 &lt; $K9))), 1, "")</f>
        <v/>
      </c>
      <c r="CJ9" s="39" t="str">
        <f>IF(AND(OR($A9 &lt;&gt; "", $B9 &lt;&gt; ""), IF($J9 &lt; $K9, AND(CJ$7 &gt;= $J9, CJ$7 &lt; $K9), IF(CJ$7 &lt; 2400, CJ$7 &gt;= $J9, CJ$7 - 2400 &lt; $K9))), 1, "")</f>
        <v/>
      </c>
      <c r="CK9" s="39" t="str">
        <f>IF(AND(OR($A9 &lt;&gt; "", $B9 &lt;&gt; ""), IF($J9 &lt; $K9, AND(CK$7 &gt;= $J9, CK$7 &lt; $K9), IF(CK$7 &lt; 2400, CK$7 &gt;= $J9, CK$7 - 2400 &lt; $K9))), 1, "")</f>
        <v/>
      </c>
      <c r="CL9" s="39" t="str">
        <f>IF(AND(OR($A9 &lt;&gt; "", $B9 &lt;&gt; ""), IF($J9 &lt; $K9, AND(CL$7 &gt;= $J9, CL$7 &lt; $K9), IF(CL$7 &lt; 2400, CL$7 &gt;= $J9, CL$7 - 2400 &lt; $K9))), 1, "")</f>
        <v/>
      </c>
      <c r="CM9" s="39" t="str">
        <f>IF(AND(OR($A9 &lt;&gt; "", $B9 &lt;&gt; ""), IF($J9 &lt; $K9, AND(CM$7 &gt;= $J9, CM$7 &lt; $K9), IF(CM$7 &lt; 2400, CM$7 &gt;= $J9, CM$7 - 2400 &lt; $K9))), 1, "")</f>
        <v/>
      </c>
      <c r="CN9" s="39" t="str">
        <f>IF(AND(OR($A9 &lt;&gt; "", $B9 &lt;&gt; ""), IF($J9 &lt; $K9, AND(CN$7 &gt;= $J9, CN$7 &lt; $K9), IF(CN$7 &lt; 2400, CN$7 &gt;= $J9, CN$7 - 2400 &lt; $K9))), 1, "")</f>
        <v/>
      </c>
      <c r="CO9" s="39" t="str">
        <f>IF(AND(OR($A9 &lt;&gt; "", $B9 &lt;&gt; ""), IF($J9 &lt; $K9, AND(CO$7 &gt;= $J9, CO$7 &lt; $K9), IF(CO$7 &lt; 2400, CO$7 &gt;= $J9, CO$7 - 2400 &lt; $K9))), 1, "")</f>
        <v/>
      </c>
      <c r="CP9" s="39" t="str">
        <f>IF(AND(OR($A9 &lt;&gt; "", $B9 &lt;&gt; ""), IF($J9 &lt; $K9, AND(CP$7 &gt;= $J9, CP$7 &lt; $K9), IF(CP$7 &lt; 2400, CP$7 &gt;= $J9, CP$7 - 2400 &lt; $K9))), 1, "")</f>
        <v/>
      </c>
      <c r="CQ9" s="39" t="str">
        <f>IF(AND(OR($A9 &lt;&gt; "", $B9 &lt;&gt; ""), IF($J9 &lt; $K9, AND(CQ$7 &gt;= $J9, CQ$7 &lt; $K9), IF(CQ$7 &lt; 2400, CQ$7 &gt;= $J9, CQ$7 - 2400 &lt; $K9))), 1, "")</f>
        <v/>
      </c>
      <c r="CR9" s="39" t="str">
        <f>IF(AND(OR($A9 &lt;&gt; "", $B9 &lt;&gt; ""), IF($J9 &lt; $K9, AND(CR$7 &gt;= $J9, CR$7 &lt; $K9), IF(CR$7 &lt; 2400, CR$7 &gt;= $J9, CR$7 - 2400 &lt; $K9))), 1, "")</f>
        <v/>
      </c>
      <c r="CS9" s="39" t="str">
        <f>IF(AND(OR($A9 &lt;&gt; "", $B9 &lt;&gt; ""), IF($J9 &lt; $K9, AND(CS$7 &gt;= $J9, CS$7 &lt; $K9), IF(CS$7 &lt; 2400, CS$7 &gt;= $J9, CS$7 - 2400 &lt; $K9))), 1, "")</f>
        <v/>
      </c>
      <c r="CT9" s="39" t="str">
        <f>IF(AND(OR($A9 &lt;&gt; "", $B9 &lt;&gt; ""), IF($J9 &lt; $K9, AND(CT$7 &gt;= $J9, CT$7 &lt; $K9), IF(CT$7 &lt; 2400, CT$7 &gt;= $J9, CT$7 - 2400 &lt; $K9))), 1, "")</f>
        <v/>
      </c>
      <c r="CU9" s="39" t="str">
        <f>IF(AND(OR($A9 &lt;&gt; "", $B9 &lt;&gt; ""), IF($J9 &lt; $K9, AND(CU$7 &gt;= $J9, CU$7 &lt; $K9), IF(CU$7 &lt; 2400, CU$7 &gt;= $J9, CU$7 - 2400 &lt; $K9))), 1, "")</f>
        <v/>
      </c>
      <c r="CV9" s="39" t="str">
        <f>IF(AND(OR($A9 &lt;&gt; "", $B9 &lt;&gt; ""), IF($J9 &lt; $K9, AND(CV$7 &gt;= $J9, CV$7 &lt; $K9), IF(CV$7 &lt; 2400, CV$7 &gt;= $J9, CV$7 - 2400 &lt; $K9))), 1, "")</f>
        <v/>
      </c>
      <c r="CW9" s="39" t="str">
        <f>IF(AND(OR($A9 &lt;&gt; "", $B9 &lt;&gt; ""), IF($J9 &lt; $K9, AND(CW$7 &gt;= $J9, CW$7 &lt; $K9), IF(CW$7 &lt; 2400, CW$7 &gt;= $J9, CW$7 - 2400 &lt; $K9))), 1, "")</f>
        <v/>
      </c>
      <c r="CX9" s="39" t="str">
        <f>IF(AND(OR($A9 &lt;&gt; "", $B9 &lt;&gt; ""), IF($J9 &lt; $K9, AND(CX$7 &gt;= $J9, CX$7 &lt; $K9), IF(CX$7 &lt; 2400, CX$7 &gt;= $J9, CX$7 - 2400 &lt; $K9))), 1, "")</f>
        <v/>
      </c>
      <c r="CY9" s="39" t="str">
        <f>IF(AND(OR($A9 &lt;&gt; "", $B9 &lt;&gt; ""), IF($J9 &lt; $K9, AND(CY$7 &gt;= $J9, CY$7 &lt; $K9), IF(CY$7 &lt; 2400, CY$7 &gt;= $J9, CY$7 - 2400 &lt; $K9))), 1, "")</f>
        <v/>
      </c>
      <c r="CZ9" s="39" t="str">
        <f>IF(AND(OR($A9 &lt;&gt; "", $B9 &lt;&gt; ""), IF($J9 &lt; $K9, AND(CZ$7 &gt;= $J9, CZ$7 &lt; $K9), IF(CZ$7 &lt; 2400, CZ$7 &gt;= $J9, CZ$7 - 2400 &lt; $K9))), 1, "")</f>
        <v/>
      </c>
      <c r="DA9" s="39" t="str">
        <f>IF(AND(OR($A9 &lt;&gt; "", $B9 &lt;&gt; ""), IF($J9 &lt; $K9, AND(DA$7 &gt;= $J9, DA$7 &lt; $K9), IF(DA$7 &lt; 2400, DA$7 &gt;= $J9, DA$7 - 2400 &lt; $K9))), 1, "")</f>
        <v/>
      </c>
      <c r="DB9" s="39" t="str">
        <f>IF(AND(OR($A9 &lt;&gt; "", $B9 &lt;&gt; ""), IF($J9 &lt; $K9, AND(DB$7 &gt;= $J9, DB$7 &lt; $K9), IF(DB$7 &lt; 2400, DB$7 &gt;= $J9, DB$7 - 2400 &lt; $K9))), 1, "")</f>
        <v/>
      </c>
      <c r="DC9" s="39" t="str">
        <f>IF(AND(OR($A9 &lt;&gt; "", $B9 &lt;&gt; ""), IF($J9 &lt; $K9, AND(DC$7 &gt;= $J9, DC$7 &lt; $K9), IF(DC$7 &lt; 2400, DC$7 &gt;= $J9, DC$7 - 2400 &lt; $K9))), 1, "")</f>
        <v/>
      </c>
      <c r="DD9" s="39" t="str">
        <f>IF(AND(OR($A9 &lt;&gt; "", $B9 &lt;&gt; ""), IF($J9 &lt; $K9, AND(DD$7 &gt;= $J9, DD$7 &lt; $K9), IF(DD$7 &lt; 2400, DD$7 &gt;= $J9, DD$7 - 2400 &lt; $K9))), 1, "")</f>
        <v/>
      </c>
      <c r="DE9" s="39" t="str">
        <f>IF(AND(OR($A9 &lt;&gt; "", $B9 &lt;&gt; ""), IF($J9 &lt; $K9, AND(DE$7 &gt;= $J9, DE$7 &lt; $K9), IF(DE$7 &lt; 2400, DE$7 &gt;= $J9, DE$7 - 2400 &lt; $K9))), 1, "")</f>
        <v/>
      </c>
      <c r="DF9" s="39" t="str">
        <f>IF(AND(OR($A9 &lt;&gt; "", $B9 &lt;&gt; ""), IF($J9 &lt; $K9, AND(DF$7 &gt;= $J9, DF$7 &lt; $K9), IF(DF$7 &lt; 2400, DF$7 &gt;= $J9, DF$7 - 2400 &lt; $K9))), 1, "")</f>
        <v/>
      </c>
      <c r="DG9" s="39" t="str">
        <f>IF(AND(OR($A9 &lt;&gt; "", $B9 &lt;&gt; ""), IF($J9 &lt; $K9, AND(DG$7 &gt;= $J9, DG$7 &lt; $K9), IF(DG$7 &lt; 2400, DG$7 &gt;= $J9, DG$7 - 2400 &lt; $K9))), 1, "")</f>
        <v/>
      </c>
      <c r="DH9" s="39" t="str">
        <f>IF(AND(OR($A9 &lt;&gt; "", $B9 &lt;&gt; ""), IF($J9 &lt; $K9, AND(DH$7 &gt;= $J9, DH$7 &lt; $K9), IF(DH$7 &lt; 2400, DH$7 &gt;= $J9, DH$7 - 2400 &lt; $K9))), 1, "")</f>
        <v/>
      </c>
      <c r="DI9" s="39" t="str">
        <f>IF(AND(OR($A9 &lt;&gt; "", $B9 &lt;&gt; ""), IF($J9 &lt; $K9, AND(DI$7 &gt;= $J9, DI$7 &lt; $K9), IF(DI$7 &lt; 2400, DI$7 &gt;= $J9, DI$7 - 2400 &lt; $K9))), 1, "")</f>
        <v/>
      </c>
      <c r="DJ9" s="39" t="str">
        <f>IF(AND(OR($A9 &lt;&gt; "", $B9 &lt;&gt; ""), IF($J9 &lt; $K9, AND(DJ$7 &gt;= $J9, DJ$7 &lt; $K9), IF(DJ$7 &lt; 2400, DJ$7 &gt;= $J9, DJ$7 - 2400 &lt; $K9))), 1, "")</f>
        <v/>
      </c>
      <c r="DK9" s="39" t="str">
        <f>IF(AND(OR($A9 &lt;&gt; "", $B9 &lt;&gt; ""), IF($J9 &lt; $K9, AND(DK$7 &gt;= $J9, DK$7 &lt; $K9), IF(DK$7 &lt; 2400, DK$7 &gt;= $J9, DK$7 - 2400 &lt; $K9))), 1, "")</f>
        <v/>
      </c>
      <c r="DL9" s="39" t="str">
        <f>IF(AND(OR($A9 &lt;&gt; "", $B9 &lt;&gt; ""), IF($J9 &lt; $K9, AND(DL$7 &gt;= $J9, DL$7 &lt; $K9), IF(DL$7 &lt; 2400, DL$7 &gt;= $J9, DL$7 - 2400 &lt; $K9))), 1, "")</f>
        <v/>
      </c>
      <c r="DM9" s="39" t="str">
        <f>IF(AND(OR($A9 &lt;&gt; "", $B9 &lt;&gt; ""), IF($J9 &lt; $K9, AND(DM$7 &gt;= $J9, DM$7 &lt; $K9), IF(DM$7 &lt; 2400, DM$7 &gt;= $J9, DM$7 - 2400 &lt; $K9))), 1, "")</f>
        <v/>
      </c>
      <c r="DN9" s="39" t="str">
        <f>IF(AND(OR($A9 &lt;&gt; "", $B9 &lt;&gt; ""), IF($J9 &lt; $K9, AND(DN$7 &gt;= $J9, DN$7 &lt; $K9), IF(DN$7 &lt; 2400, DN$7 &gt;= $J9, DN$7 - 2400 &lt; $K9))), 1, "")</f>
        <v/>
      </c>
      <c r="DO9" s="39" t="str">
        <f>IF(AND(OR($A9 &lt;&gt; "", $B9 &lt;&gt; ""), IF($J9 &lt; $K9, AND(DO$7 &gt;= $J9, DO$7 &lt; $K9), IF(DO$7 &lt; 2400, DO$7 &gt;= $J9, DO$7 - 2400 &lt; $K9))), 1, "")</f>
        <v/>
      </c>
      <c r="DP9" s="39" t="str">
        <f>IF(AND(OR($A9 &lt;&gt; "", $B9 &lt;&gt; ""), IF($J9 &lt; $K9, AND(DP$7 &gt;= $J9, DP$7 &lt; $K9), IF(DP$7 &lt; 2400, DP$7 &gt;= $J9, DP$7 - 2400 &lt; $K9))), 1, "")</f>
        <v/>
      </c>
      <c r="DQ9" s="39" t="str">
        <f>IF(AND(OR($A9 &lt;&gt; "", $B9 &lt;&gt; ""), IF($J9 &lt; $K9, AND(DQ$7 &gt;= $J9, DQ$7 &lt; $K9), IF(DQ$7 &lt; 2400, DQ$7 &gt;= $J9, DQ$7 - 2400 &lt; $K9))), 1, "")</f>
        <v/>
      </c>
      <c r="DR9" s="39" t="str">
        <f>IF(AND(OR($A9 &lt;&gt; "", $B9 &lt;&gt; ""), IF($J9 &lt; $K9, AND(DR$7 &gt;= $J9, DR$7 &lt; $K9), IF(DR$7 &lt; 2400, DR$7 &gt;= $J9, DR$7 - 2400 &lt; $K9))), 1, "")</f>
        <v/>
      </c>
      <c r="DS9" s="39" t="str">
        <f>IF(AND(OR($A9 &lt;&gt; "", $B9 &lt;&gt; ""), IF($J9 &lt; $K9, AND(DS$7 &gt;= $J9, DS$7 &lt; $K9), IF(DS$7 &lt; 2400, DS$7 &gt;= $J9, DS$7 - 2400 &lt; $K9))), 1, "")</f>
        <v/>
      </c>
      <c r="DT9" s="39" t="str">
        <f>IF(AND(OR($A9 &lt;&gt; "", $B9 &lt;&gt; ""), IF($J9 &lt; $K9, AND(DT$7 &gt;= $J9, DT$7 &lt; $K9), IF(DT$7 &lt; 2400, DT$7 &gt;= $J9, DT$7 - 2400 &lt; $K9))), 1, "")</f>
        <v/>
      </c>
      <c r="DU9" s="41" t="str">
        <f>IF(OR(A9 &lt;&gt; "", B9 &lt;&gt; ""), _xlfn.TEXTJOIN(":", TRUE, AI9, YEAR(H9), MONTH(H9), DAY(H9), J9), "")</f>
        <v>130:2019:10:29:830</v>
      </c>
      <c r="DV9" s="41" t="str">
        <f>IF(OR(A9 &lt;&gt; "", B9 &lt;&gt; ""), IF(AK9 &lt; 9000, CONCATENATE(AD9, AE9, "様（", F9, "）"), F9), "")</f>
        <v>木田あさみ様（居宅：身体）</v>
      </c>
    </row>
    <row r="10" spans="1:126">
      <c r="A10" s="18" t="s">
        <v>0</v>
      </c>
      <c r="B10" s="18" t="s">
        <v>199</v>
      </c>
      <c r="C10" s="52"/>
      <c r="D10" s="18"/>
      <c r="E10" s="52"/>
      <c r="F10" s="18" t="s">
        <v>397</v>
      </c>
      <c r="G10" s="18"/>
      <c r="H10" s="19">
        <v>43768</v>
      </c>
      <c r="I10" s="55">
        <f>IF(H10, H10, "")</f>
        <v>43768</v>
      </c>
      <c r="J10" s="22">
        <v>1800</v>
      </c>
      <c r="K10" s="23">
        <v>1900</v>
      </c>
      <c r="L10" s="42" t="str">
        <f t="shared" ref="L10:L58" si="40">IF(J10 &gt; K10, "●", "")</f>
        <v/>
      </c>
      <c r="M10" s="43">
        <f t="shared" ref="M10:M58" si="41">IF(AN10 &gt; 0, FLOOR(AN10 / 60, 1) * 100 + MOD(AN10, 60), "")</f>
        <v>100</v>
      </c>
      <c r="N10" s="43">
        <f t="shared" ref="N10:N41" si="42">IF(AO10 &gt; 0, FLOOR(AO10 / 60, 1) * 100 + MOD(AO10, 60), "")</f>
        <v>100</v>
      </c>
      <c r="O10" s="44" t="str">
        <f t="shared" ref="O10:O73" si="43">IF($AP10 &gt; 0, FLOOR($AP10 / 60, 1) * 100 + MOD($AP10, 60), "")</f>
        <v/>
      </c>
      <c r="P10" s="26"/>
      <c r="Q10" s="27"/>
      <c r="R10" s="27"/>
      <c r="S10" s="43" t="str">
        <f t="shared" si="30"/>
        <v/>
      </c>
      <c r="T10" s="43" t="str">
        <f t="shared" si="30"/>
        <v/>
      </c>
      <c r="U10" s="43" t="str">
        <f t="shared" si="30"/>
        <v/>
      </c>
      <c r="V10" s="49"/>
      <c r="W10" s="44">
        <f>IF(OR(A10 &lt;&gt; "", B10 &lt;&gt; ""), IF(AK10 &lt; 8000, FLOOR(AY10 / 60, 1) * 100 + MOD(AY10, 60), M10), "")</f>
        <v>100</v>
      </c>
      <c r="X10" s="82"/>
      <c r="Y10" s="82"/>
      <c r="Z10" s="82"/>
      <c r="AA10" s="81" t="s">
        <v>777</v>
      </c>
      <c r="AB10" s="18" t="s">
        <v>362</v>
      </c>
      <c r="AC10" s="53"/>
      <c r="AD10" s="45" t="str">
        <f>_xlfn.IFNA(VLOOKUP($A10, 利用者一覧!$A:$D, 2, FALSE), "-")</f>
        <v>木田</v>
      </c>
      <c r="AE10" s="45" t="str">
        <f>_xlfn.IFNA(VLOOKUP($A10, 利用者一覧!$A:$D, 3, FALSE), "-")</f>
        <v>あさみ</v>
      </c>
      <c r="AF10" s="45">
        <f>_xlfn.IFNA(VLOOKUP($A10, 利用者一覧!$A:$D, 4, FALSE), "-")</f>
        <v>1</v>
      </c>
      <c r="AG10" s="45" t="str">
        <f>_xlfn.IFNA(VLOOKUP($B10, スタッフ一覧!$A:$D, 2, FALSE), "-")</f>
        <v>町田</v>
      </c>
      <c r="AH10" s="45" t="str">
        <f>_xlfn.IFNA(VLOOKUP($B10, スタッフ一覧!$A:$D, 3, FALSE), "-")</f>
        <v>花子</v>
      </c>
      <c r="AI10" s="45">
        <f>_xlfn.IFNA(VLOOKUP($B10, スタッフ一覧!$A:$D, 4, FALSE), "-")</f>
        <v>1</v>
      </c>
      <c r="AJ10" s="45">
        <f>_xlfn.IFNA(VLOOKUP(AB10, スタッフ一覧!$A:$D, 4, FALSE), "-")</f>
        <v>169</v>
      </c>
      <c r="AK10" s="45">
        <f>_xlfn.IFNA(VLOOKUP(F10, 予定区分!$A:$C, 3, FALSE), "-")</f>
        <v>1002</v>
      </c>
      <c r="AL10" s="46">
        <f t="shared" si="31"/>
        <v>1080</v>
      </c>
      <c r="AM10" s="46">
        <f t="shared" si="32"/>
        <v>1140</v>
      </c>
      <c r="AN10" s="46">
        <f t="shared" ref="AN10:AN58" si="44">IF(AL10 &lt;= AM10, AM10 - AL10, 1440 - AL10 + AM10)</f>
        <v>60</v>
      </c>
      <c r="AO10" s="46">
        <f t="shared" si="33"/>
        <v>60</v>
      </c>
      <c r="AP10" s="46">
        <f t="shared" ref="AP10:AP73" si="45">IF($AK10 = 1006, $AN10 - $AX10, 0)</f>
        <v>0</v>
      </c>
      <c r="AQ10" s="46">
        <f t="shared" si="34"/>
        <v>0</v>
      </c>
      <c r="AR10" s="46">
        <f t="shared" si="35"/>
        <v>0</v>
      </c>
      <c r="AS10" s="46">
        <f t="shared" si="36"/>
        <v>0</v>
      </c>
      <c r="AT10" s="46">
        <f t="shared" si="37"/>
        <v>0</v>
      </c>
      <c r="AU10" s="46">
        <f t="shared" si="38"/>
        <v>0</v>
      </c>
      <c r="AV10" s="46">
        <f t="shared" ref="AV10:AV73" si="46">IF(AND($AK10 &gt;= 7000, $AK10 &lt; 8000), $AN10 - $AX10, 0)</f>
        <v>0</v>
      </c>
      <c r="AW10" s="46">
        <f t="shared" ref="AW10:AW73" si="47">IF($AK10 &gt;= 8000, $AN10 - $AX10, 0)</f>
        <v>0</v>
      </c>
      <c r="AX10" s="46">
        <f t="shared" si="39"/>
        <v>0</v>
      </c>
      <c r="AY10" s="40">
        <f t="shared" ref="AY10:AY73" si="48">SUM(AO10:AP10) + SUM(AR10:AX10)</f>
        <v>60</v>
      </c>
      <c r="AZ10" s="45" t="str">
        <f>IF(AND(OR($A10 &lt;&gt; "", $B10 &lt;&gt; ""), IF($J10 &lt; $K10, AND(AZ$7 &gt;= $J10, AZ$7 &lt; $K10), IF(AZ$7 &lt; 2400, AZ$7 &gt;= $J10, AZ$7 - 2400 &lt; $K10))), 1, "")</f>
        <v/>
      </c>
      <c r="BA10" s="45" t="str">
        <f>IF(AND(OR($A10 &lt;&gt; "", $B10 &lt;&gt; ""), IF($J10 &lt; $K10, AND(BA$7 &gt;= $J10, BA$7 &lt; $K10), IF(BA$7 &lt; 2400, BA$7 &gt;= $J10, BA$7 - 2400 &lt; $K10))), 1, "")</f>
        <v/>
      </c>
      <c r="BB10" s="45" t="str">
        <f>IF(AND(OR($A10 &lt;&gt; "", $B10 &lt;&gt; ""), IF($J10 &lt; $K10, AND(BB$7 &gt;= $J10, BB$7 &lt; $K10), IF(BB$7 &lt; 2400, BB$7 &gt;= $J10, BB$7 - 2400 &lt; $K10))), 1, "")</f>
        <v/>
      </c>
      <c r="BC10" s="45" t="str">
        <f>IF(AND(OR($A10 &lt;&gt; "", $B10 &lt;&gt; ""), IF($J10 &lt; $K10, AND(BC$7 &gt;= $J10, BC$7 &lt; $K10), IF(BC$7 &lt; 2400, BC$7 &gt;= $J10, BC$7 - 2400 &lt; $K10))), 1, "")</f>
        <v/>
      </c>
      <c r="BD10" s="45" t="str">
        <f>IF(AND(OR($A10 &lt;&gt; "", $B10 &lt;&gt; ""), IF($J10 &lt; $K10, AND(BD$7 &gt;= $J10, BD$7 &lt; $K10), IF(BD$7 &lt; 2400, BD$7 &gt;= $J10, BD$7 - 2400 &lt; $K10))), 1, "")</f>
        <v/>
      </c>
      <c r="BE10" s="45" t="str">
        <f>IF(AND(OR($A10 &lt;&gt; "", $B10 &lt;&gt; ""), IF($J10 &lt; $K10, AND(BE$7 &gt;= $J10, BE$7 &lt; $K10), IF(BE$7 &lt; 2400, BE$7 &gt;= $J10, BE$7 - 2400 &lt; $K10))), 1, "")</f>
        <v/>
      </c>
      <c r="BF10" s="45" t="str">
        <f>IF(AND(OR($A10 &lt;&gt; "", $B10 &lt;&gt; ""), IF($J10 &lt; $K10, AND(BF$7 &gt;= $J10, BF$7 &lt; $K10), IF(BF$7 &lt; 2400, BF$7 &gt;= $J10, BF$7 - 2400 &lt; $K10))), 1, "")</f>
        <v/>
      </c>
      <c r="BG10" s="45" t="str">
        <f>IF(AND(OR($A10 &lt;&gt; "", $B10 &lt;&gt; ""), IF($J10 &lt; $K10, AND(BG$7 &gt;= $J10, BG$7 &lt; $K10), IF(BG$7 &lt; 2400, BG$7 &gt;= $J10, BG$7 - 2400 &lt; $K10))), 1, "")</f>
        <v/>
      </c>
      <c r="BH10" s="45" t="str">
        <f>IF(AND(OR($A10 &lt;&gt; "", $B10 &lt;&gt; ""), IF($J10 &lt; $K10, AND(BH$7 &gt;= $J10, BH$7 &lt; $K10), IF(BH$7 &lt; 2400, BH$7 &gt;= $J10, BH$7 - 2400 &lt; $K10))), 1, "")</f>
        <v/>
      </c>
      <c r="BI10" s="45" t="str">
        <f>IF(AND(OR($A10 &lt;&gt; "", $B10 &lt;&gt; ""), IF($J10 &lt; $K10, AND(BI$7 &gt;= $J10, BI$7 &lt; $K10), IF(BI$7 &lt; 2400, BI$7 &gt;= $J10, BI$7 - 2400 &lt; $K10))), 1, "")</f>
        <v/>
      </c>
      <c r="BJ10" s="45" t="str">
        <f>IF(AND(OR($A10 &lt;&gt; "", $B10 &lt;&gt; ""), IF($J10 &lt; $K10, AND(BJ$7 &gt;= $J10, BJ$7 &lt; $K10), IF(BJ$7 &lt; 2400, BJ$7 &gt;= $J10, BJ$7 - 2400 &lt; $K10))), 1, "")</f>
        <v/>
      </c>
      <c r="BK10" s="45" t="str">
        <f>IF(AND(OR($A10 &lt;&gt; "", $B10 &lt;&gt; ""), IF($J10 &lt; $K10, AND(BK$7 &gt;= $J10, BK$7 &lt; $K10), IF(BK$7 &lt; 2400, BK$7 &gt;= $J10, BK$7 - 2400 &lt; $K10))), 1, "")</f>
        <v/>
      </c>
      <c r="BL10" s="45" t="str">
        <f>IF(AND(OR($A10 &lt;&gt; "", $B10 &lt;&gt; ""), IF($J10 &lt; $K10, AND(BL$7 &gt;= $J10, BL$7 &lt; $K10), IF(BL$7 &lt; 2400, BL$7 &gt;= $J10, BL$7 - 2400 &lt; $K10))), 1, "")</f>
        <v/>
      </c>
      <c r="BM10" s="45" t="str">
        <f>IF(AND(OR($A10 &lt;&gt; "", $B10 &lt;&gt; ""), IF($J10 &lt; $K10, AND(BM$7 &gt;= $J10, BM$7 &lt; $K10), IF(BM$7 &lt; 2400, BM$7 &gt;= $J10, BM$7 - 2400 &lt; $K10))), 1, "")</f>
        <v/>
      </c>
      <c r="BN10" s="45" t="str">
        <f>IF(AND(OR($A10 &lt;&gt; "", $B10 &lt;&gt; ""), IF($J10 &lt; $K10, AND(BN$7 &gt;= $J10, BN$7 &lt; $K10), IF(BN$7 &lt; 2400, BN$7 &gt;= $J10, BN$7 - 2400 &lt; $K10))), 1, "")</f>
        <v/>
      </c>
      <c r="BO10" s="45" t="str">
        <f>IF(AND(OR($A10 &lt;&gt; "", $B10 &lt;&gt; ""), IF($J10 &lt; $K10, AND(BO$7 &gt;= $J10, BO$7 &lt; $K10), IF(BO$7 &lt; 2400, BO$7 &gt;= $J10, BO$7 - 2400 &lt; $K10))), 1, "")</f>
        <v/>
      </c>
      <c r="BP10" s="45" t="str">
        <f>IF(AND(OR($A10 &lt;&gt; "", $B10 &lt;&gt; ""), IF($J10 &lt; $K10, AND(BP$7 &gt;= $J10, BP$7 &lt; $K10), IF(BP$7 &lt; 2400, BP$7 &gt;= $J10, BP$7 - 2400 &lt; $K10))), 1, "")</f>
        <v/>
      </c>
      <c r="BQ10" s="45" t="str">
        <f>IF(AND(OR($A10 &lt;&gt; "", $B10 &lt;&gt; ""), IF($J10 &lt; $K10, AND(BQ$7 &gt;= $J10, BQ$7 &lt; $K10), IF(BQ$7 &lt; 2400, BQ$7 &gt;= $J10, BQ$7 - 2400 &lt; $K10))), 1, "")</f>
        <v/>
      </c>
      <c r="BR10" s="45" t="str">
        <f>IF(AND(OR($A10 &lt;&gt; "", $B10 &lt;&gt; ""), IF($J10 &lt; $K10, AND(BR$7 &gt;= $J10, BR$7 &lt; $K10), IF(BR$7 &lt; 2400, BR$7 &gt;= $J10, BR$7 - 2400 &lt; $K10))), 1, "")</f>
        <v/>
      </c>
      <c r="BS10" s="45" t="str">
        <f>IF(AND(OR($A10 &lt;&gt; "", $B10 &lt;&gt; ""), IF($J10 &lt; $K10, AND(BS$7 &gt;= $J10, BS$7 &lt; $K10), IF(BS$7 &lt; 2400, BS$7 &gt;= $J10, BS$7 - 2400 &lt; $K10))), 1, "")</f>
        <v/>
      </c>
      <c r="BT10" s="45" t="str">
        <f>IF(AND(OR($A10 &lt;&gt; "", $B10 &lt;&gt; ""), IF($J10 &lt; $K10, AND(BT$7 &gt;= $J10, BT$7 &lt; $K10), IF(BT$7 &lt; 2400, BT$7 &gt;= $J10, BT$7 - 2400 &lt; $K10))), 1, "")</f>
        <v/>
      </c>
      <c r="BU10" s="45" t="str">
        <f>IF(AND(OR($A10 &lt;&gt; "", $B10 &lt;&gt; ""), IF($J10 &lt; $K10, AND(BU$7 &gt;= $J10, BU$7 &lt; $K10), IF(BU$7 &lt; 2400, BU$7 &gt;= $J10, BU$7 - 2400 &lt; $K10))), 1, "")</f>
        <v/>
      </c>
      <c r="BV10" s="45" t="str">
        <f>IF(AND(OR($A10 &lt;&gt; "", $B10 &lt;&gt; ""), IF($J10 &lt; $K10, AND(BV$7 &gt;= $J10, BV$7 &lt; $K10), IF(BV$7 &lt; 2400, BV$7 &gt;= $J10, BV$7 - 2400 &lt; $K10))), 1, "")</f>
        <v/>
      </c>
      <c r="BW10" s="45" t="str">
        <f>IF(AND(OR($A10 &lt;&gt; "", $B10 &lt;&gt; ""), IF($J10 &lt; $K10, AND(BW$7 &gt;= $J10, BW$7 &lt; $K10), IF(BW$7 &lt; 2400, BW$7 &gt;= $J10, BW$7 - 2400 &lt; $K10))), 1, "")</f>
        <v/>
      </c>
      <c r="BX10" s="45" t="str">
        <f>IF(AND(OR($A10 &lt;&gt; "", $B10 &lt;&gt; ""), IF($J10 &lt; $K10, AND(BX$7 &gt;= $J10, BX$7 &lt; $K10), IF(BX$7 &lt; 2400, BX$7 &gt;= $J10, BX$7 - 2400 &lt; $K10))), 1, "")</f>
        <v/>
      </c>
      <c r="BY10" s="45" t="str">
        <f>IF(AND(OR($A10 &lt;&gt; "", $B10 &lt;&gt; ""), IF($J10 &lt; $K10, AND(BY$7 &gt;= $J10, BY$7 &lt; $K10), IF(BY$7 &lt; 2400, BY$7 &gt;= $J10, BY$7 - 2400 &lt; $K10))), 1, "")</f>
        <v/>
      </c>
      <c r="BZ10" s="45" t="str">
        <f>IF(AND(OR($A10 &lt;&gt; "", $B10 &lt;&gt; ""), IF($J10 &lt; $K10, AND(BZ$7 &gt;= $J10, BZ$7 &lt; $K10), IF(BZ$7 &lt; 2400, BZ$7 &gt;= $J10, BZ$7 - 2400 &lt; $K10))), 1, "")</f>
        <v/>
      </c>
      <c r="CA10" s="45" t="str">
        <f>IF(AND(OR($A10 &lt;&gt; "", $B10 &lt;&gt; ""), IF($J10 &lt; $K10, AND(CA$7 &gt;= $J10, CA$7 &lt; $K10), IF(CA$7 &lt; 2400, CA$7 &gt;= $J10, CA$7 - 2400 &lt; $K10))), 1, "")</f>
        <v/>
      </c>
      <c r="CB10" s="45" t="str">
        <f>IF(AND(OR($A10 &lt;&gt; "", $B10 &lt;&gt; ""), IF($J10 &lt; $K10, AND(CB$7 &gt;= $J10, CB$7 &lt; $K10), IF(CB$7 &lt; 2400, CB$7 &gt;= $J10, CB$7 - 2400 &lt; $K10))), 1, "")</f>
        <v/>
      </c>
      <c r="CC10" s="45" t="str">
        <f>IF(AND(OR($A10 &lt;&gt; "", $B10 &lt;&gt; ""), IF($J10 &lt; $K10, AND(CC$7 &gt;= $J10, CC$7 &lt; $K10), IF(CC$7 &lt; 2400, CC$7 &gt;= $J10, CC$7 - 2400 &lt; $K10))), 1, "")</f>
        <v/>
      </c>
      <c r="CD10" s="45" t="str">
        <f>IF(AND(OR($A10 &lt;&gt; "", $B10 &lt;&gt; ""), IF($J10 &lt; $K10, AND(CD$7 &gt;= $J10, CD$7 &lt; $K10), IF(CD$7 &lt; 2400, CD$7 &gt;= $J10, CD$7 - 2400 &lt; $K10))), 1, "")</f>
        <v/>
      </c>
      <c r="CE10" s="45" t="str">
        <f>IF(AND(OR($A10 &lt;&gt; "", $B10 &lt;&gt; ""), IF($J10 &lt; $K10, AND(CE$7 &gt;= $J10, CE$7 &lt; $K10), IF(CE$7 &lt; 2400, CE$7 &gt;= $J10, CE$7 - 2400 &lt; $K10))), 1, "")</f>
        <v/>
      </c>
      <c r="CF10" s="45" t="str">
        <f>IF(AND(OR($A10 &lt;&gt; "", $B10 &lt;&gt; ""), IF($J10 &lt; $K10, AND(CF$7 &gt;= $J10, CF$7 &lt; $K10), IF(CF$7 &lt; 2400, CF$7 &gt;= $J10, CF$7 - 2400 &lt; $K10))), 1, "")</f>
        <v/>
      </c>
      <c r="CG10" s="45" t="str">
        <f>IF(AND(OR($A10 &lt;&gt; "", $B10 &lt;&gt; ""), IF($J10 &lt; $K10, AND(CG$7 &gt;= $J10, CG$7 &lt; $K10), IF(CG$7 &lt; 2400, CG$7 &gt;= $J10, CG$7 - 2400 &lt; $K10))), 1, "")</f>
        <v/>
      </c>
      <c r="CH10" s="45" t="str">
        <f>IF(AND(OR($A10 &lt;&gt; "", $B10 &lt;&gt; ""), IF($J10 &lt; $K10, AND(CH$7 &gt;= $J10, CH$7 &lt; $K10), IF(CH$7 &lt; 2400, CH$7 &gt;= $J10, CH$7 - 2400 &lt; $K10))), 1, "")</f>
        <v/>
      </c>
      <c r="CI10" s="45" t="str">
        <f>IF(AND(OR($A10 &lt;&gt; "", $B10 &lt;&gt; ""), IF($J10 &lt; $K10, AND(CI$7 &gt;= $J10, CI$7 &lt; $K10), IF(CI$7 &lt; 2400, CI$7 &gt;= $J10, CI$7 - 2400 &lt; $K10))), 1, "")</f>
        <v/>
      </c>
      <c r="CJ10" s="45">
        <f>IF(AND(OR($A10 &lt;&gt; "", $B10 &lt;&gt; ""), IF($J10 &lt; $K10, AND(CJ$7 &gt;= $J10, CJ$7 &lt; $K10), IF(CJ$7 &lt; 2400, CJ$7 &gt;= $J10, CJ$7 - 2400 &lt; $K10))), 1, "")</f>
        <v>1</v>
      </c>
      <c r="CK10" s="45">
        <f>IF(AND(OR($A10 &lt;&gt; "", $B10 &lt;&gt; ""), IF($J10 &lt; $K10, AND(CK$7 &gt;= $J10, CK$7 &lt; $K10), IF(CK$7 &lt; 2400, CK$7 &gt;= $J10, CK$7 - 2400 &lt; $K10))), 1, "")</f>
        <v>1</v>
      </c>
      <c r="CL10" s="45" t="str">
        <f>IF(AND(OR($A10 &lt;&gt; "", $B10 &lt;&gt; ""), IF($J10 &lt; $K10, AND(CL$7 &gt;= $J10, CL$7 &lt; $K10), IF(CL$7 &lt; 2400, CL$7 &gt;= $J10, CL$7 - 2400 &lt; $K10))), 1, "")</f>
        <v/>
      </c>
      <c r="CM10" s="45" t="str">
        <f>IF(AND(OR($A10 &lt;&gt; "", $B10 &lt;&gt; ""), IF($J10 &lt; $K10, AND(CM$7 &gt;= $J10, CM$7 &lt; $K10), IF(CM$7 &lt; 2400, CM$7 &gt;= $J10, CM$7 - 2400 &lt; $K10))), 1, "")</f>
        <v/>
      </c>
      <c r="CN10" s="45" t="str">
        <f>IF(AND(OR($A10 &lt;&gt; "", $B10 &lt;&gt; ""), IF($J10 &lt; $K10, AND(CN$7 &gt;= $J10, CN$7 &lt; $K10), IF(CN$7 &lt; 2400, CN$7 &gt;= $J10, CN$7 - 2400 &lt; $K10))), 1, "")</f>
        <v/>
      </c>
      <c r="CO10" s="45" t="str">
        <f>IF(AND(OR($A10 &lt;&gt; "", $B10 &lt;&gt; ""), IF($J10 &lt; $K10, AND(CO$7 &gt;= $J10, CO$7 &lt; $K10), IF(CO$7 &lt; 2400, CO$7 &gt;= $J10, CO$7 - 2400 &lt; $K10))), 1, "")</f>
        <v/>
      </c>
      <c r="CP10" s="45" t="str">
        <f>IF(AND(OR($A10 &lt;&gt; "", $B10 &lt;&gt; ""), IF($J10 &lt; $K10, AND(CP$7 &gt;= $J10, CP$7 &lt; $K10), IF(CP$7 &lt; 2400, CP$7 &gt;= $J10, CP$7 - 2400 &lt; $K10))), 1, "")</f>
        <v/>
      </c>
      <c r="CQ10" s="45" t="str">
        <f>IF(AND(OR($A10 &lt;&gt; "", $B10 &lt;&gt; ""), IF($J10 &lt; $K10, AND(CQ$7 &gt;= $J10, CQ$7 &lt; $K10), IF(CQ$7 &lt; 2400, CQ$7 &gt;= $J10, CQ$7 - 2400 &lt; $K10))), 1, "")</f>
        <v/>
      </c>
      <c r="CR10" s="45" t="str">
        <f>IF(AND(OR($A10 &lt;&gt; "", $B10 &lt;&gt; ""), IF($J10 &lt; $K10, AND(CR$7 &gt;= $J10, CR$7 &lt; $K10), IF(CR$7 &lt; 2400, CR$7 &gt;= $J10, CR$7 - 2400 &lt; $K10))), 1, "")</f>
        <v/>
      </c>
      <c r="CS10" s="45" t="str">
        <f>IF(AND(OR($A10 &lt;&gt; "", $B10 &lt;&gt; ""), IF($J10 &lt; $K10, AND(CS$7 &gt;= $J10, CS$7 &lt; $K10), IF(CS$7 &lt; 2400, CS$7 &gt;= $J10, CS$7 - 2400 &lt; $K10))), 1, "")</f>
        <v/>
      </c>
      <c r="CT10" s="45" t="str">
        <f>IF(AND(OR($A10 &lt;&gt; "", $B10 &lt;&gt; ""), IF($J10 &lt; $K10, AND(CT$7 &gt;= $J10, CT$7 &lt; $K10), IF(CT$7 &lt; 2400, CT$7 &gt;= $J10, CT$7 - 2400 &lt; $K10))), 1, "")</f>
        <v/>
      </c>
      <c r="CU10" s="45" t="str">
        <f>IF(AND(OR($A10 &lt;&gt; "", $B10 &lt;&gt; ""), IF($J10 &lt; $K10, AND(CU$7 &gt;= $J10, CU$7 &lt; $K10), IF(CU$7 &lt; 2400, CU$7 &gt;= $J10, CU$7 - 2400 &lt; $K10))), 1, "")</f>
        <v/>
      </c>
      <c r="CV10" s="45" t="str">
        <f>IF(AND(OR($A10 &lt;&gt; "", $B10 &lt;&gt; ""), IF($J10 &lt; $K10, AND(CV$7 &gt;= $J10, CV$7 &lt; $K10), IF(CV$7 &lt; 2400, CV$7 &gt;= $J10, CV$7 - 2400 &lt; $K10))), 1, "")</f>
        <v/>
      </c>
      <c r="CW10" s="45" t="str">
        <f>IF(AND(OR($A10 &lt;&gt; "", $B10 &lt;&gt; ""), IF($J10 &lt; $K10, AND(CW$7 &gt;= $J10, CW$7 &lt; $K10), IF(CW$7 &lt; 2400, CW$7 &gt;= $J10, CW$7 - 2400 &lt; $K10))), 1, "")</f>
        <v/>
      </c>
      <c r="CX10" s="45" t="str">
        <f>IF(AND(OR($A10 &lt;&gt; "", $B10 &lt;&gt; ""), IF($J10 &lt; $K10, AND(CX$7 &gt;= $J10, CX$7 &lt; $K10), IF(CX$7 &lt; 2400, CX$7 &gt;= $J10, CX$7 - 2400 &lt; $K10))), 1, "")</f>
        <v/>
      </c>
      <c r="CY10" s="45" t="str">
        <f>IF(AND(OR($A10 &lt;&gt; "", $B10 &lt;&gt; ""), IF($J10 &lt; $K10, AND(CY$7 &gt;= $J10, CY$7 &lt; $K10), IF(CY$7 &lt; 2400, CY$7 &gt;= $J10, CY$7 - 2400 &lt; $K10))), 1, "")</f>
        <v/>
      </c>
      <c r="CZ10" s="45" t="str">
        <f>IF(AND(OR($A10 &lt;&gt; "", $B10 &lt;&gt; ""), IF($J10 &lt; $K10, AND(CZ$7 &gt;= $J10, CZ$7 &lt; $K10), IF(CZ$7 &lt; 2400, CZ$7 &gt;= $J10, CZ$7 - 2400 &lt; $K10))), 1, "")</f>
        <v/>
      </c>
      <c r="DA10" s="45" t="str">
        <f>IF(AND(OR($A10 &lt;&gt; "", $B10 &lt;&gt; ""), IF($J10 &lt; $K10, AND(DA$7 &gt;= $J10, DA$7 &lt; $K10), IF(DA$7 &lt; 2400, DA$7 &gt;= $J10, DA$7 - 2400 &lt; $K10))), 1, "")</f>
        <v/>
      </c>
      <c r="DB10" s="45" t="str">
        <f>IF(AND(OR($A10 &lt;&gt; "", $B10 &lt;&gt; ""), IF($J10 &lt; $K10, AND(DB$7 &gt;= $J10, DB$7 &lt; $K10), IF(DB$7 &lt; 2400, DB$7 &gt;= $J10, DB$7 - 2400 &lt; $K10))), 1, "")</f>
        <v/>
      </c>
      <c r="DC10" s="45" t="str">
        <f>IF(AND(OR($A10 &lt;&gt; "", $B10 &lt;&gt; ""), IF($J10 &lt; $K10, AND(DC$7 &gt;= $J10, DC$7 &lt; $K10), IF(DC$7 &lt; 2400, DC$7 &gt;= $J10, DC$7 - 2400 &lt; $K10))), 1, "")</f>
        <v/>
      </c>
      <c r="DD10" s="45" t="str">
        <f>IF(AND(OR($A10 &lt;&gt; "", $B10 &lt;&gt; ""), IF($J10 &lt; $K10, AND(DD$7 &gt;= $J10, DD$7 &lt; $K10), IF(DD$7 &lt; 2400, DD$7 &gt;= $J10, DD$7 - 2400 &lt; $K10))), 1, "")</f>
        <v/>
      </c>
      <c r="DE10" s="45" t="str">
        <f>IF(AND(OR($A10 &lt;&gt; "", $B10 &lt;&gt; ""), IF($J10 &lt; $K10, AND(DE$7 &gt;= $J10, DE$7 &lt; $K10), IF(DE$7 &lt; 2400, DE$7 &gt;= $J10, DE$7 - 2400 &lt; $K10))), 1, "")</f>
        <v/>
      </c>
      <c r="DF10" s="45" t="str">
        <f>IF(AND(OR($A10 &lt;&gt; "", $B10 &lt;&gt; ""), IF($J10 &lt; $K10, AND(DF$7 &gt;= $J10, DF$7 &lt; $K10), IF(DF$7 &lt; 2400, DF$7 &gt;= $J10, DF$7 - 2400 &lt; $K10))), 1, "")</f>
        <v/>
      </c>
      <c r="DG10" s="45" t="str">
        <f>IF(AND(OR($A10 &lt;&gt; "", $B10 &lt;&gt; ""), IF($J10 &lt; $K10, AND(DG$7 &gt;= $J10, DG$7 &lt; $K10), IF(DG$7 &lt; 2400, DG$7 &gt;= $J10, DG$7 - 2400 &lt; $K10))), 1, "")</f>
        <v/>
      </c>
      <c r="DH10" s="45" t="str">
        <f>IF(AND(OR($A10 &lt;&gt; "", $B10 &lt;&gt; ""), IF($J10 &lt; $K10, AND(DH$7 &gt;= $J10, DH$7 &lt; $K10), IF(DH$7 &lt; 2400, DH$7 &gt;= $J10, DH$7 - 2400 &lt; $K10))), 1, "")</f>
        <v/>
      </c>
      <c r="DI10" s="45" t="str">
        <f>IF(AND(OR($A10 &lt;&gt; "", $B10 &lt;&gt; ""), IF($J10 &lt; $K10, AND(DI$7 &gt;= $J10, DI$7 &lt; $K10), IF(DI$7 &lt; 2400, DI$7 &gt;= $J10, DI$7 - 2400 &lt; $K10))), 1, "")</f>
        <v/>
      </c>
      <c r="DJ10" s="45" t="str">
        <f>IF(AND(OR($A10 &lt;&gt; "", $B10 &lt;&gt; ""), IF($J10 &lt; $K10, AND(DJ$7 &gt;= $J10, DJ$7 &lt; $K10), IF(DJ$7 &lt; 2400, DJ$7 &gt;= $J10, DJ$7 - 2400 &lt; $K10))), 1, "")</f>
        <v/>
      </c>
      <c r="DK10" s="45" t="str">
        <f>IF(AND(OR($A10 &lt;&gt; "", $B10 &lt;&gt; ""), IF($J10 &lt; $K10, AND(DK$7 &gt;= $J10, DK$7 &lt; $K10), IF(DK$7 &lt; 2400, DK$7 &gt;= $J10, DK$7 - 2400 &lt; $K10))), 1, "")</f>
        <v/>
      </c>
      <c r="DL10" s="45" t="str">
        <f>IF(AND(OR($A10 &lt;&gt; "", $B10 &lt;&gt; ""), IF($J10 &lt; $K10, AND(DL$7 &gt;= $J10, DL$7 &lt; $K10), IF(DL$7 &lt; 2400, DL$7 &gt;= $J10, DL$7 - 2400 &lt; $K10))), 1, "")</f>
        <v/>
      </c>
      <c r="DM10" s="45" t="str">
        <f>IF(AND(OR($A10 &lt;&gt; "", $B10 &lt;&gt; ""), IF($J10 &lt; $K10, AND(DM$7 &gt;= $J10, DM$7 &lt; $K10), IF(DM$7 &lt; 2400, DM$7 &gt;= $J10, DM$7 - 2400 &lt; $K10))), 1, "")</f>
        <v/>
      </c>
      <c r="DN10" s="45" t="str">
        <f>IF(AND(OR($A10 &lt;&gt; "", $B10 &lt;&gt; ""), IF($J10 &lt; $K10, AND(DN$7 &gt;= $J10, DN$7 &lt; $K10), IF(DN$7 &lt; 2400, DN$7 &gt;= $J10, DN$7 - 2400 &lt; $K10))), 1, "")</f>
        <v/>
      </c>
      <c r="DO10" s="45" t="str">
        <f>IF(AND(OR($A10 &lt;&gt; "", $B10 &lt;&gt; ""), IF($J10 &lt; $K10, AND(DO$7 &gt;= $J10, DO$7 &lt; $K10), IF(DO$7 &lt; 2400, DO$7 &gt;= $J10, DO$7 - 2400 &lt; $K10))), 1, "")</f>
        <v/>
      </c>
      <c r="DP10" s="45" t="str">
        <f>IF(AND(OR($A10 &lt;&gt; "", $B10 &lt;&gt; ""), IF($J10 &lt; $K10, AND(DP$7 &gt;= $J10, DP$7 &lt; $K10), IF(DP$7 &lt; 2400, DP$7 &gt;= $J10, DP$7 - 2400 &lt; $K10))), 1, "")</f>
        <v/>
      </c>
      <c r="DQ10" s="45" t="str">
        <f>IF(AND(OR($A10 &lt;&gt; "", $B10 &lt;&gt; ""), IF($J10 &lt; $K10, AND(DQ$7 &gt;= $J10, DQ$7 &lt; $K10), IF(DQ$7 &lt; 2400, DQ$7 &gt;= $J10, DQ$7 - 2400 &lt; $K10))), 1, "")</f>
        <v/>
      </c>
      <c r="DR10" s="45" t="str">
        <f>IF(AND(OR($A10 &lt;&gt; "", $B10 &lt;&gt; ""), IF($J10 &lt; $K10, AND(DR$7 &gt;= $J10, DR$7 &lt; $K10), IF(DR$7 &lt; 2400, DR$7 &gt;= $J10, DR$7 - 2400 &lt; $K10))), 1, "")</f>
        <v/>
      </c>
      <c r="DS10" s="45" t="str">
        <f>IF(AND(OR($A10 &lt;&gt; "", $B10 &lt;&gt; ""), IF($J10 &lt; $K10, AND(DS$7 &gt;= $J10, DS$7 &lt; $K10), IF(DS$7 &lt; 2400, DS$7 &gt;= $J10, DS$7 - 2400 &lt; $K10))), 1, "")</f>
        <v/>
      </c>
      <c r="DT10" s="45" t="str">
        <f>IF(AND(OR($A10 &lt;&gt; "", $B10 &lt;&gt; ""), IF($J10 &lt; $K10, AND(DT$7 &gt;= $J10, DT$7 &lt; $K10), IF(DT$7 &lt; 2400, DT$7 &gt;= $J10, DT$7 - 2400 &lt; $K10))), 1, "")</f>
        <v/>
      </c>
      <c r="DU10" s="47" t="str">
        <f>IF(OR(A10 &lt;&gt; "", B10 &lt;&gt; ""), _xlfn.TEXTJOIN(":", TRUE, AI10, YEAR(H10), MONTH(H10), DAY(H10), J10), "")</f>
        <v>1:2019:10:30:1800</v>
      </c>
      <c r="DV10" s="47" t="str">
        <f>IF(OR(A10 &lt;&gt; "", B10 &lt;&gt; ""), IF(AK10 &lt; 9000, CONCATENATE(AD10, AE10, "様（", F10, "）"), F10), "")</f>
        <v>木田あさみ様（居宅：家事）</v>
      </c>
    </row>
    <row r="11" spans="1:126">
      <c r="A11" s="18" t="s">
        <v>0</v>
      </c>
      <c r="B11" s="18" t="s">
        <v>199</v>
      </c>
      <c r="C11" s="52"/>
      <c r="D11" s="18"/>
      <c r="E11" s="52"/>
      <c r="F11" s="18" t="s">
        <v>745</v>
      </c>
      <c r="G11" s="18"/>
      <c r="H11" s="19">
        <v>43769</v>
      </c>
      <c r="I11" s="55">
        <f t="shared" ref="I11:I74" si="49">IF(H11, H11, "")</f>
        <v>43769</v>
      </c>
      <c r="J11" s="22">
        <v>1100</v>
      </c>
      <c r="K11" s="23">
        <v>1200</v>
      </c>
      <c r="L11" s="42" t="str">
        <f t="shared" si="40"/>
        <v/>
      </c>
      <c r="M11" s="43">
        <f t="shared" si="41"/>
        <v>100</v>
      </c>
      <c r="N11" s="43">
        <f t="shared" si="42"/>
        <v>100</v>
      </c>
      <c r="O11" s="44" t="str">
        <f t="shared" si="43"/>
        <v/>
      </c>
      <c r="P11" s="26"/>
      <c r="Q11" s="27"/>
      <c r="R11" s="27"/>
      <c r="S11" s="43" t="str">
        <f t="shared" si="30"/>
        <v/>
      </c>
      <c r="T11" s="43" t="str">
        <f t="shared" si="30"/>
        <v/>
      </c>
      <c r="U11" s="43" t="str">
        <f t="shared" si="30"/>
        <v/>
      </c>
      <c r="V11" s="49"/>
      <c r="W11" s="44">
        <f>IF(OR(A11 &lt;&gt; "", B11 &lt;&gt; ""), IF(AK11 &lt; 8000, FLOOR(AY11 / 60, 1) * 100 + MOD(AY11, 60), M11), "")</f>
        <v>100</v>
      </c>
      <c r="X11" s="82"/>
      <c r="Y11" s="82"/>
      <c r="Z11" s="82"/>
      <c r="AA11" s="81" t="s">
        <v>777</v>
      </c>
      <c r="AB11" s="18" t="s">
        <v>388</v>
      </c>
      <c r="AC11" s="53"/>
      <c r="AD11" s="45" t="str">
        <f>_xlfn.IFNA(VLOOKUP($A11, 利用者一覧!$A:$D, 2, FALSE), "-")</f>
        <v>木田</v>
      </c>
      <c r="AE11" s="45" t="str">
        <f>_xlfn.IFNA(VLOOKUP($A11, 利用者一覧!$A:$D, 3, FALSE), "-")</f>
        <v>あさみ</v>
      </c>
      <c r="AF11" s="45">
        <f>_xlfn.IFNA(VLOOKUP($A11, 利用者一覧!$A:$D, 4, FALSE), "-")</f>
        <v>1</v>
      </c>
      <c r="AG11" s="45" t="str">
        <f>_xlfn.IFNA(VLOOKUP($B11, スタッフ一覧!$A:$D, 2, FALSE), "-")</f>
        <v>町田</v>
      </c>
      <c r="AH11" s="45" t="str">
        <f>_xlfn.IFNA(VLOOKUP($B11, スタッフ一覧!$A:$D, 3, FALSE), "-")</f>
        <v>花子</v>
      </c>
      <c r="AI11" s="45">
        <f>_xlfn.IFNA(VLOOKUP($B11, スタッフ一覧!$A:$D, 4, FALSE), "-")</f>
        <v>1</v>
      </c>
      <c r="AJ11" s="45">
        <f>_xlfn.IFNA(VLOOKUP(AB11, スタッフ一覧!$A:$D, 4, FALSE), "-")</f>
        <v>197</v>
      </c>
      <c r="AK11" s="45">
        <f>_xlfn.IFNA(VLOOKUP(F11, 予定区分!$A:$C, 3, FALSE), "-")</f>
        <v>1003</v>
      </c>
      <c r="AL11" s="46">
        <f t="shared" si="31"/>
        <v>660</v>
      </c>
      <c r="AM11" s="46">
        <f t="shared" si="32"/>
        <v>720</v>
      </c>
      <c r="AN11" s="46">
        <f t="shared" si="44"/>
        <v>60</v>
      </c>
      <c r="AO11" s="46">
        <f t="shared" si="33"/>
        <v>60</v>
      </c>
      <c r="AP11" s="46">
        <f t="shared" si="45"/>
        <v>0</v>
      </c>
      <c r="AQ11" s="46">
        <f t="shared" si="34"/>
        <v>0</v>
      </c>
      <c r="AR11" s="46">
        <f t="shared" si="35"/>
        <v>0</v>
      </c>
      <c r="AS11" s="46">
        <f t="shared" si="36"/>
        <v>0</v>
      </c>
      <c r="AT11" s="46">
        <f t="shared" si="37"/>
        <v>0</v>
      </c>
      <c r="AU11" s="46">
        <f t="shared" si="38"/>
        <v>0</v>
      </c>
      <c r="AV11" s="46">
        <f t="shared" si="46"/>
        <v>0</v>
      </c>
      <c r="AW11" s="46">
        <f t="shared" si="47"/>
        <v>0</v>
      </c>
      <c r="AX11" s="46">
        <f t="shared" si="39"/>
        <v>0</v>
      </c>
      <c r="AY11" s="40">
        <f t="shared" si="48"/>
        <v>60</v>
      </c>
      <c r="AZ11" s="45" t="str">
        <f>IF(AND(OR($A11 &lt;&gt; "", $B11 &lt;&gt; ""), IF($J11 &lt; $K11, AND(AZ$7 &gt;= $J11, AZ$7 &lt; $K11), IF(AZ$7 &lt; 2400, AZ$7 &gt;= $J11, AZ$7 - 2400 &lt; $K11))), 1, "")</f>
        <v/>
      </c>
      <c r="BA11" s="45" t="str">
        <f>IF(AND(OR($A11 &lt;&gt; "", $B11 &lt;&gt; ""), IF($J11 &lt; $K11, AND(BA$7 &gt;= $J11, BA$7 &lt; $K11), IF(BA$7 &lt; 2400, BA$7 &gt;= $J11, BA$7 - 2400 &lt; $K11))), 1, "")</f>
        <v/>
      </c>
      <c r="BB11" s="45" t="str">
        <f>IF(AND(OR($A11 &lt;&gt; "", $B11 &lt;&gt; ""), IF($J11 &lt; $K11, AND(BB$7 &gt;= $J11, BB$7 &lt; $K11), IF(BB$7 &lt; 2400, BB$7 &gt;= $J11, BB$7 - 2400 &lt; $K11))), 1, "")</f>
        <v/>
      </c>
      <c r="BC11" s="45" t="str">
        <f>IF(AND(OR($A11 &lt;&gt; "", $B11 &lt;&gt; ""), IF($J11 &lt; $K11, AND(BC$7 &gt;= $J11, BC$7 &lt; $K11), IF(BC$7 &lt; 2400, BC$7 &gt;= $J11, BC$7 - 2400 &lt; $K11))), 1, "")</f>
        <v/>
      </c>
      <c r="BD11" s="45" t="str">
        <f>IF(AND(OR($A11 &lt;&gt; "", $B11 &lt;&gt; ""), IF($J11 &lt; $K11, AND(BD$7 &gt;= $J11, BD$7 &lt; $K11), IF(BD$7 &lt; 2400, BD$7 &gt;= $J11, BD$7 - 2400 &lt; $K11))), 1, "")</f>
        <v/>
      </c>
      <c r="BE11" s="45" t="str">
        <f>IF(AND(OR($A11 &lt;&gt; "", $B11 &lt;&gt; ""), IF($J11 &lt; $K11, AND(BE$7 &gt;= $J11, BE$7 &lt; $K11), IF(BE$7 &lt; 2400, BE$7 &gt;= $J11, BE$7 - 2400 &lt; $K11))), 1, "")</f>
        <v/>
      </c>
      <c r="BF11" s="45" t="str">
        <f>IF(AND(OR($A11 &lt;&gt; "", $B11 &lt;&gt; ""), IF($J11 &lt; $K11, AND(BF$7 &gt;= $J11, BF$7 &lt; $K11), IF(BF$7 &lt; 2400, BF$7 &gt;= $J11, BF$7 - 2400 &lt; $K11))), 1, "")</f>
        <v/>
      </c>
      <c r="BG11" s="45" t="str">
        <f>IF(AND(OR($A11 &lt;&gt; "", $B11 &lt;&gt; ""), IF($J11 &lt; $K11, AND(BG$7 &gt;= $J11, BG$7 &lt; $K11), IF(BG$7 &lt; 2400, BG$7 &gt;= $J11, BG$7 - 2400 &lt; $K11))), 1, "")</f>
        <v/>
      </c>
      <c r="BH11" s="45" t="str">
        <f>IF(AND(OR($A11 &lt;&gt; "", $B11 &lt;&gt; ""), IF($J11 &lt; $K11, AND(BH$7 &gt;= $J11, BH$7 &lt; $K11), IF(BH$7 &lt; 2400, BH$7 &gt;= $J11, BH$7 - 2400 &lt; $K11))), 1, "")</f>
        <v/>
      </c>
      <c r="BI11" s="45" t="str">
        <f>IF(AND(OR($A11 &lt;&gt; "", $B11 &lt;&gt; ""), IF($J11 &lt; $K11, AND(BI$7 &gt;= $J11, BI$7 &lt; $K11), IF(BI$7 &lt; 2400, BI$7 &gt;= $J11, BI$7 - 2400 &lt; $K11))), 1, "")</f>
        <v/>
      </c>
      <c r="BJ11" s="45" t="str">
        <f>IF(AND(OR($A11 &lt;&gt; "", $B11 &lt;&gt; ""), IF($J11 &lt; $K11, AND(BJ$7 &gt;= $J11, BJ$7 &lt; $K11), IF(BJ$7 &lt; 2400, BJ$7 &gt;= $J11, BJ$7 - 2400 &lt; $K11))), 1, "")</f>
        <v/>
      </c>
      <c r="BK11" s="45" t="str">
        <f>IF(AND(OR($A11 &lt;&gt; "", $B11 &lt;&gt; ""), IF($J11 &lt; $K11, AND(BK$7 &gt;= $J11, BK$7 &lt; $K11), IF(BK$7 &lt; 2400, BK$7 &gt;= $J11, BK$7 - 2400 &lt; $K11))), 1, "")</f>
        <v/>
      </c>
      <c r="BL11" s="45" t="str">
        <f>IF(AND(OR($A11 &lt;&gt; "", $B11 &lt;&gt; ""), IF($J11 &lt; $K11, AND(BL$7 &gt;= $J11, BL$7 &lt; $K11), IF(BL$7 &lt; 2400, BL$7 &gt;= $J11, BL$7 - 2400 &lt; $K11))), 1, "")</f>
        <v/>
      </c>
      <c r="BM11" s="45" t="str">
        <f>IF(AND(OR($A11 &lt;&gt; "", $B11 &lt;&gt; ""), IF($J11 &lt; $K11, AND(BM$7 &gt;= $J11, BM$7 &lt; $K11), IF(BM$7 &lt; 2400, BM$7 &gt;= $J11, BM$7 - 2400 &lt; $K11))), 1, "")</f>
        <v/>
      </c>
      <c r="BN11" s="45" t="str">
        <f>IF(AND(OR($A11 &lt;&gt; "", $B11 &lt;&gt; ""), IF($J11 &lt; $K11, AND(BN$7 &gt;= $J11, BN$7 &lt; $K11), IF(BN$7 &lt; 2400, BN$7 &gt;= $J11, BN$7 - 2400 &lt; $K11))), 1, "")</f>
        <v/>
      </c>
      <c r="BO11" s="45" t="str">
        <f>IF(AND(OR($A11 &lt;&gt; "", $B11 &lt;&gt; ""), IF($J11 &lt; $K11, AND(BO$7 &gt;= $J11, BO$7 &lt; $K11), IF(BO$7 &lt; 2400, BO$7 &gt;= $J11, BO$7 - 2400 &lt; $K11))), 1, "")</f>
        <v/>
      </c>
      <c r="BP11" s="45" t="str">
        <f>IF(AND(OR($A11 &lt;&gt; "", $B11 &lt;&gt; ""), IF($J11 &lt; $K11, AND(BP$7 &gt;= $J11, BP$7 &lt; $K11), IF(BP$7 &lt; 2400, BP$7 &gt;= $J11, BP$7 - 2400 &lt; $K11))), 1, "")</f>
        <v/>
      </c>
      <c r="BQ11" s="45" t="str">
        <f>IF(AND(OR($A11 &lt;&gt; "", $B11 &lt;&gt; ""), IF($J11 &lt; $K11, AND(BQ$7 &gt;= $J11, BQ$7 &lt; $K11), IF(BQ$7 &lt; 2400, BQ$7 &gt;= $J11, BQ$7 - 2400 &lt; $K11))), 1, "")</f>
        <v/>
      </c>
      <c r="BR11" s="45" t="str">
        <f>IF(AND(OR($A11 &lt;&gt; "", $B11 &lt;&gt; ""), IF($J11 &lt; $K11, AND(BR$7 &gt;= $J11, BR$7 &lt; $K11), IF(BR$7 &lt; 2400, BR$7 &gt;= $J11, BR$7 - 2400 &lt; $K11))), 1, "")</f>
        <v/>
      </c>
      <c r="BS11" s="45" t="str">
        <f>IF(AND(OR($A11 &lt;&gt; "", $B11 &lt;&gt; ""), IF($J11 &lt; $K11, AND(BS$7 &gt;= $J11, BS$7 &lt; $K11), IF(BS$7 &lt; 2400, BS$7 &gt;= $J11, BS$7 - 2400 &lt; $K11))), 1, "")</f>
        <v/>
      </c>
      <c r="BT11" s="45" t="str">
        <f>IF(AND(OR($A11 &lt;&gt; "", $B11 &lt;&gt; ""), IF($J11 &lt; $K11, AND(BT$7 &gt;= $J11, BT$7 &lt; $K11), IF(BT$7 &lt; 2400, BT$7 &gt;= $J11, BT$7 - 2400 &lt; $K11))), 1, "")</f>
        <v/>
      </c>
      <c r="BU11" s="45" t="str">
        <f>IF(AND(OR($A11 &lt;&gt; "", $B11 &lt;&gt; ""), IF($J11 &lt; $K11, AND(BU$7 &gt;= $J11, BU$7 &lt; $K11), IF(BU$7 &lt; 2400, BU$7 &gt;= $J11, BU$7 - 2400 &lt; $K11))), 1, "")</f>
        <v/>
      </c>
      <c r="BV11" s="45">
        <f>IF(AND(OR($A11 &lt;&gt; "", $B11 &lt;&gt; ""), IF($J11 &lt; $K11, AND(BV$7 &gt;= $J11, BV$7 &lt; $K11), IF(BV$7 &lt; 2400, BV$7 &gt;= $J11, BV$7 - 2400 &lt; $K11))), 1, "")</f>
        <v>1</v>
      </c>
      <c r="BW11" s="45">
        <f>IF(AND(OR($A11 &lt;&gt; "", $B11 &lt;&gt; ""), IF($J11 &lt; $K11, AND(BW$7 &gt;= $J11, BW$7 &lt; $K11), IF(BW$7 &lt; 2400, BW$7 &gt;= $J11, BW$7 - 2400 &lt; $K11))), 1, "")</f>
        <v>1</v>
      </c>
      <c r="BX11" s="45" t="str">
        <f>IF(AND(OR($A11 &lt;&gt; "", $B11 &lt;&gt; ""), IF($J11 &lt; $K11, AND(BX$7 &gt;= $J11, BX$7 &lt; $K11), IF(BX$7 &lt; 2400, BX$7 &gt;= $J11, BX$7 - 2400 &lt; $K11))), 1, "")</f>
        <v/>
      </c>
      <c r="BY11" s="45" t="str">
        <f>IF(AND(OR($A11 &lt;&gt; "", $B11 &lt;&gt; ""), IF($J11 &lt; $K11, AND(BY$7 &gt;= $J11, BY$7 &lt; $K11), IF(BY$7 &lt; 2400, BY$7 &gt;= $J11, BY$7 - 2400 &lt; $K11))), 1, "")</f>
        <v/>
      </c>
      <c r="BZ11" s="45" t="str">
        <f>IF(AND(OR($A11 &lt;&gt; "", $B11 &lt;&gt; ""), IF($J11 &lt; $K11, AND(BZ$7 &gt;= $J11, BZ$7 &lt; $K11), IF(BZ$7 &lt; 2400, BZ$7 &gt;= $J11, BZ$7 - 2400 &lt; $K11))), 1, "")</f>
        <v/>
      </c>
      <c r="CA11" s="45" t="str">
        <f>IF(AND(OR($A11 &lt;&gt; "", $B11 &lt;&gt; ""), IF($J11 &lt; $K11, AND(CA$7 &gt;= $J11, CA$7 &lt; $K11), IF(CA$7 &lt; 2400, CA$7 &gt;= $J11, CA$7 - 2400 &lt; $K11))), 1, "")</f>
        <v/>
      </c>
      <c r="CB11" s="45" t="str">
        <f>IF(AND(OR($A11 &lt;&gt; "", $B11 &lt;&gt; ""), IF($J11 &lt; $K11, AND(CB$7 &gt;= $J11, CB$7 &lt; $K11), IF(CB$7 &lt; 2400, CB$7 &gt;= $J11, CB$7 - 2400 &lt; $K11))), 1, "")</f>
        <v/>
      </c>
      <c r="CC11" s="45" t="str">
        <f>IF(AND(OR($A11 &lt;&gt; "", $B11 &lt;&gt; ""), IF($J11 &lt; $K11, AND(CC$7 &gt;= $J11, CC$7 &lt; $K11), IF(CC$7 &lt; 2400, CC$7 &gt;= $J11, CC$7 - 2400 &lt; $K11))), 1, "")</f>
        <v/>
      </c>
      <c r="CD11" s="45" t="str">
        <f>IF(AND(OR($A11 &lt;&gt; "", $B11 &lt;&gt; ""), IF($J11 &lt; $K11, AND(CD$7 &gt;= $J11, CD$7 &lt; $K11), IF(CD$7 &lt; 2400, CD$7 &gt;= $J11, CD$7 - 2400 &lt; $K11))), 1, "")</f>
        <v/>
      </c>
      <c r="CE11" s="45" t="str">
        <f>IF(AND(OR($A11 &lt;&gt; "", $B11 &lt;&gt; ""), IF($J11 &lt; $K11, AND(CE$7 &gt;= $J11, CE$7 &lt; $K11), IF(CE$7 &lt; 2400, CE$7 &gt;= $J11, CE$7 - 2400 &lt; $K11))), 1, "")</f>
        <v/>
      </c>
      <c r="CF11" s="45" t="str">
        <f>IF(AND(OR($A11 &lt;&gt; "", $B11 &lt;&gt; ""), IF($J11 &lt; $K11, AND(CF$7 &gt;= $J11, CF$7 &lt; $K11), IF(CF$7 &lt; 2400, CF$7 &gt;= $J11, CF$7 - 2400 &lt; $K11))), 1, "")</f>
        <v/>
      </c>
      <c r="CG11" s="45" t="str">
        <f>IF(AND(OR($A11 &lt;&gt; "", $B11 &lt;&gt; ""), IF($J11 &lt; $K11, AND(CG$7 &gt;= $J11, CG$7 &lt; $K11), IF(CG$7 &lt; 2400, CG$7 &gt;= $J11, CG$7 - 2400 &lt; $K11))), 1, "")</f>
        <v/>
      </c>
      <c r="CH11" s="45" t="str">
        <f>IF(AND(OR($A11 &lt;&gt; "", $B11 &lt;&gt; ""), IF($J11 &lt; $K11, AND(CH$7 &gt;= $J11, CH$7 &lt; $K11), IF(CH$7 &lt; 2400, CH$7 &gt;= $J11, CH$7 - 2400 &lt; $K11))), 1, "")</f>
        <v/>
      </c>
      <c r="CI11" s="45" t="str">
        <f>IF(AND(OR($A11 &lt;&gt; "", $B11 &lt;&gt; ""), IF($J11 &lt; $K11, AND(CI$7 &gt;= $J11, CI$7 &lt; $K11), IF(CI$7 &lt; 2400, CI$7 &gt;= $J11, CI$7 - 2400 &lt; $K11))), 1, "")</f>
        <v/>
      </c>
      <c r="CJ11" s="45" t="str">
        <f>IF(AND(OR($A11 &lt;&gt; "", $B11 &lt;&gt; ""), IF($J11 &lt; $K11, AND(CJ$7 &gt;= $J11, CJ$7 &lt; $K11), IF(CJ$7 &lt; 2400, CJ$7 &gt;= $J11, CJ$7 - 2400 &lt; $K11))), 1, "")</f>
        <v/>
      </c>
      <c r="CK11" s="45" t="str">
        <f>IF(AND(OR($A11 &lt;&gt; "", $B11 &lt;&gt; ""), IF($J11 &lt; $K11, AND(CK$7 &gt;= $J11, CK$7 &lt; $K11), IF(CK$7 &lt; 2400, CK$7 &gt;= $J11, CK$7 - 2400 &lt; $K11))), 1, "")</f>
        <v/>
      </c>
      <c r="CL11" s="45" t="str">
        <f>IF(AND(OR($A11 &lt;&gt; "", $B11 &lt;&gt; ""), IF($J11 &lt; $K11, AND(CL$7 &gt;= $J11, CL$7 &lt; $K11), IF(CL$7 &lt; 2400, CL$7 &gt;= $J11, CL$7 - 2400 &lt; $K11))), 1, "")</f>
        <v/>
      </c>
      <c r="CM11" s="45" t="str">
        <f>IF(AND(OR($A11 &lt;&gt; "", $B11 &lt;&gt; ""), IF($J11 &lt; $K11, AND(CM$7 &gt;= $J11, CM$7 &lt; $K11), IF(CM$7 &lt; 2400, CM$7 &gt;= $J11, CM$7 - 2400 &lt; $K11))), 1, "")</f>
        <v/>
      </c>
      <c r="CN11" s="45" t="str">
        <f>IF(AND(OR($A11 &lt;&gt; "", $B11 &lt;&gt; ""), IF($J11 &lt; $K11, AND(CN$7 &gt;= $J11, CN$7 &lt; $K11), IF(CN$7 &lt; 2400, CN$7 &gt;= $J11, CN$7 - 2400 &lt; $K11))), 1, "")</f>
        <v/>
      </c>
      <c r="CO11" s="45" t="str">
        <f>IF(AND(OR($A11 &lt;&gt; "", $B11 &lt;&gt; ""), IF($J11 &lt; $K11, AND(CO$7 &gt;= $J11, CO$7 &lt; $K11), IF(CO$7 &lt; 2400, CO$7 &gt;= $J11, CO$7 - 2400 &lt; $K11))), 1, "")</f>
        <v/>
      </c>
      <c r="CP11" s="45" t="str">
        <f>IF(AND(OR($A11 &lt;&gt; "", $B11 &lt;&gt; ""), IF($J11 &lt; $K11, AND(CP$7 &gt;= $J11, CP$7 &lt; $K11), IF(CP$7 &lt; 2400, CP$7 &gt;= $J11, CP$7 - 2400 &lt; $K11))), 1, "")</f>
        <v/>
      </c>
      <c r="CQ11" s="45" t="str">
        <f>IF(AND(OR($A11 &lt;&gt; "", $B11 &lt;&gt; ""), IF($J11 &lt; $K11, AND(CQ$7 &gt;= $J11, CQ$7 &lt; $K11), IF(CQ$7 &lt; 2400, CQ$7 &gt;= $J11, CQ$7 - 2400 &lt; $K11))), 1, "")</f>
        <v/>
      </c>
      <c r="CR11" s="45" t="str">
        <f>IF(AND(OR($A11 &lt;&gt; "", $B11 &lt;&gt; ""), IF($J11 &lt; $K11, AND(CR$7 &gt;= $J11, CR$7 &lt; $K11), IF(CR$7 &lt; 2400, CR$7 &gt;= $J11, CR$7 - 2400 &lt; $K11))), 1, "")</f>
        <v/>
      </c>
      <c r="CS11" s="45" t="str">
        <f>IF(AND(OR($A11 &lt;&gt; "", $B11 &lt;&gt; ""), IF($J11 &lt; $K11, AND(CS$7 &gt;= $J11, CS$7 &lt; $K11), IF(CS$7 &lt; 2400, CS$7 &gt;= $J11, CS$7 - 2400 &lt; $K11))), 1, "")</f>
        <v/>
      </c>
      <c r="CT11" s="45" t="str">
        <f>IF(AND(OR($A11 &lt;&gt; "", $B11 &lt;&gt; ""), IF($J11 &lt; $K11, AND(CT$7 &gt;= $J11, CT$7 &lt; $K11), IF(CT$7 &lt; 2400, CT$7 &gt;= $J11, CT$7 - 2400 &lt; $K11))), 1, "")</f>
        <v/>
      </c>
      <c r="CU11" s="45" t="str">
        <f>IF(AND(OR($A11 &lt;&gt; "", $B11 &lt;&gt; ""), IF($J11 &lt; $K11, AND(CU$7 &gt;= $J11, CU$7 &lt; $K11), IF(CU$7 &lt; 2400, CU$7 &gt;= $J11, CU$7 - 2400 &lt; $K11))), 1, "")</f>
        <v/>
      </c>
      <c r="CV11" s="45" t="str">
        <f>IF(AND(OR($A11 &lt;&gt; "", $B11 &lt;&gt; ""), IF($J11 &lt; $K11, AND(CV$7 &gt;= $J11, CV$7 &lt; $K11), IF(CV$7 &lt; 2400, CV$7 &gt;= $J11, CV$7 - 2400 &lt; $K11))), 1, "")</f>
        <v/>
      </c>
      <c r="CW11" s="45" t="str">
        <f>IF(AND(OR($A11 &lt;&gt; "", $B11 &lt;&gt; ""), IF($J11 &lt; $K11, AND(CW$7 &gt;= $J11, CW$7 &lt; $K11), IF(CW$7 &lt; 2400, CW$7 &gt;= $J11, CW$7 - 2400 &lt; $K11))), 1, "")</f>
        <v/>
      </c>
      <c r="CX11" s="45" t="str">
        <f>IF(AND(OR($A11 &lt;&gt; "", $B11 &lt;&gt; ""), IF($J11 &lt; $K11, AND(CX$7 &gt;= $J11, CX$7 &lt; $K11), IF(CX$7 &lt; 2400, CX$7 &gt;= $J11, CX$7 - 2400 &lt; $K11))), 1, "")</f>
        <v/>
      </c>
      <c r="CY11" s="45" t="str">
        <f>IF(AND(OR($A11 &lt;&gt; "", $B11 &lt;&gt; ""), IF($J11 &lt; $K11, AND(CY$7 &gt;= $J11, CY$7 &lt; $K11), IF(CY$7 &lt; 2400, CY$7 &gt;= $J11, CY$7 - 2400 &lt; $K11))), 1, "")</f>
        <v/>
      </c>
      <c r="CZ11" s="45" t="str">
        <f>IF(AND(OR($A11 &lt;&gt; "", $B11 &lt;&gt; ""), IF($J11 &lt; $K11, AND(CZ$7 &gt;= $J11, CZ$7 &lt; $K11), IF(CZ$7 &lt; 2400, CZ$7 &gt;= $J11, CZ$7 - 2400 &lt; $K11))), 1, "")</f>
        <v/>
      </c>
      <c r="DA11" s="45" t="str">
        <f>IF(AND(OR($A11 &lt;&gt; "", $B11 &lt;&gt; ""), IF($J11 &lt; $K11, AND(DA$7 &gt;= $J11, DA$7 &lt; $K11), IF(DA$7 &lt; 2400, DA$7 &gt;= $J11, DA$7 - 2400 &lt; $K11))), 1, "")</f>
        <v/>
      </c>
      <c r="DB11" s="45" t="str">
        <f>IF(AND(OR($A11 &lt;&gt; "", $B11 &lt;&gt; ""), IF($J11 &lt; $K11, AND(DB$7 &gt;= $J11, DB$7 &lt; $K11), IF(DB$7 &lt; 2400, DB$7 &gt;= $J11, DB$7 - 2400 &lt; $K11))), 1, "")</f>
        <v/>
      </c>
      <c r="DC11" s="45" t="str">
        <f>IF(AND(OR($A11 &lt;&gt; "", $B11 &lt;&gt; ""), IF($J11 &lt; $K11, AND(DC$7 &gt;= $J11, DC$7 &lt; $K11), IF(DC$7 &lt; 2400, DC$7 &gt;= $J11, DC$7 - 2400 &lt; $K11))), 1, "")</f>
        <v/>
      </c>
      <c r="DD11" s="45" t="str">
        <f>IF(AND(OR($A11 &lt;&gt; "", $B11 &lt;&gt; ""), IF($J11 &lt; $K11, AND(DD$7 &gt;= $J11, DD$7 &lt; $K11), IF(DD$7 &lt; 2400, DD$7 &gt;= $J11, DD$7 - 2400 &lt; $K11))), 1, "")</f>
        <v/>
      </c>
      <c r="DE11" s="45" t="str">
        <f>IF(AND(OR($A11 &lt;&gt; "", $B11 &lt;&gt; ""), IF($J11 &lt; $K11, AND(DE$7 &gt;= $J11, DE$7 &lt; $K11), IF(DE$7 &lt; 2400, DE$7 &gt;= $J11, DE$7 - 2400 &lt; $K11))), 1, "")</f>
        <v/>
      </c>
      <c r="DF11" s="45" t="str">
        <f>IF(AND(OR($A11 &lt;&gt; "", $B11 &lt;&gt; ""), IF($J11 &lt; $K11, AND(DF$7 &gt;= $J11, DF$7 &lt; $K11), IF(DF$7 &lt; 2400, DF$7 &gt;= $J11, DF$7 - 2400 &lt; $K11))), 1, "")</f>
        <v/>
      </c>
      <c r="DG11" s="45" t="str">
        <f>IF(AND(OR($A11 &lt;&gt; "", $B11 &lt;&gt; ""), IF($J11 &lt; $K11, AND(DG$7 &gt;= $J11, DG$7 &lt; $K11), IF(DG$7 &lt; 2400, DG$7 &gt;= $J11, DG$7 - 2400 &lt; $K11))), 1, "")</f>
        <v/>
      </c>
      <c r="DH11" s="45" t="str">
        <f>IF(AND(OR($A11 &lt;&gt; "", $B11 &lt;&gt; ""), IF($J11 &lt; $K11, AND(DH$7 &gt;= $J11, DH$7 &lt; $K11), IF(DH$7 &lt; 2400, DH$7 &gt;= $J11, DH$7 - 2400 &lt; $K11))), 1, "")</f>
        <v/>
      </c>
      <c r="DI11" s="45" t="str">
        <f>IF(AND(OR($A11 &lt;&gt; "", $B11 &lt;&gt; ""), IF($J11 &lt; $K11, AND(DI$7 &gt;= $J11, DI$7 &lt; $K11), IF(DI$7 &lt; 2400, DI$7 &gt;= $J11, DI$7 - 2400 &lt; $K11))), 1, "")</f>
        <v/>
      </c>
      <c r="DJ11" s="45" t="str">
        <f>IF(AND(OR($A11 &lt;&gt; "", $B11 &lt;&gt; ""), IF($J11 &lt; $K11, AND(DJ$7 &gt;= $J11, DJ$7 &lt; $K11), IF(DJ$7 &lt; 2400, DJ$7 &gt;= $J11, DJ$7 - 2400 &lt; $K11))), 1, "")</f>
        <v/>
      </c>
      <c r="DK11" s="45" t="str">
        <f>IF(AND(OR($A11 &lt;&gt; "", $B11 &lt;&gt; ""), IF($J11 &lt; $K11, AND(DK$7 &gt;= $J11, DK$7 &lt; $K11), IF(DK$7 &lt; 2400, DK$7 &gt;= $J11, DK$7 - 2400 &lt; $K11))), 1, "")</f>
        <v/>
      </c>
      <c r="DL11" s="45" t="str">
        <f>IF(AND(OR($A11 &lt;&gt; "", $B11 &lt;&gt; ""), IF($J11 &lt; $K11, AND(DL$7 &gt;= $J11, DL$7 &lt; $K11), IF(DL$7 &lt; 2400, DL$7 &gt;= $J11, DL$7 - 2400 &lt; $K11))), 1, "")</f>
        <v/>
      </c>
      <c r="DM11" s="45" t="str">
        <f>IF(AND(OR($A11 &lt;&gt; "", $B11 &lt;&gt; ""), IF($J11 &lt; $K11, AND(DM$7 &gt;= $J11, DM$7 &lt; $K11), IF(DM$7 &lt; 2400, DM$7 &gt;= $J11, DM$7 - 2400 &lt; $K11))), 1, "")</f>
        <v/>
      </c>
      <c r="DN11" s="45" t="str">
        <f>IF(AND(OR($A11 &lt;&gt; "", $B11 &lt;&gt; ""), IF($J11 &lt; $K11, AND(DN$7 &gt;= $J11, DN$7 &lt; $K11), IF(DN$7 &lt; 2400, DN$7 &gt;= $J11, DN$7 - 2400 &lt; $K11))), 1, "")</f>
        <v/>
      </c>
      <c r="DO11" s="45" t="str">
        <f>IF(AND(OR($A11 &lt;&gt; "", $B11 &lt;&gt; ""), IF($J11 &lt; $K11, AND(DO$7 &gt;= $J11, DO$7 &lt; $K11), IF(DO$7 &lt; 2400, DO$7 &gt;= $J11, DO$7 - 2400 &lt; $K11))), 1, "")</f>
        <v/>
      </c>
      <c r="DP11" s="45" t="str">
        <f>IF(AND(OR($A11 &lt;&gt; "", $B11 &lt;&gt; ""), IF($J11 &lt; $K11, AND(DP$7 &gt;= $J11, DP$7 &lt; $K11), IF(DP$7 &lt; 2400, DP$7 &gt;= $J11, DP$7 - 2400 &lt; $K11))), 1, "")</f>
        <v/>
      </c>
      <c r="DQ11" s="45" t="str">
        <f>IF(AND(OR($A11 &lt;&gt; "", $B11 &lt;&gt; ""), IF($J11 &lt; $K11, AND(DQ$7 &gt;= $J11, DQ$7 &lt; $K11), IF(DQ$7 &lt; 2400, DQ$7 &gt;= $J11, DQ$7 - 2400 &lt; $K11))), 1, "")</f>
        <v/>
      </c>
      <c r="DR11" s="45" t="str">
        <f>IF(AND(OR($A11 &lt;&gt; "", $B11 &lt;&gt; ""), IF($J11 &lt; $K11, AND(DR$7 &gt;= $J11, DR$7 &lt; $K11), IF(DR$7 &lt; 2400, DR$7 &gt;= $J11, DR$7 - 2400 &lt; $K11))), 1, "")</f>
        <v/>
      </c>
      <c r="DS11" s="45" t="str">
        <f>IF(AND(OR($A11 &lt;&gt; "", $B11 &lt;&gt; ""), IF($J11 &lt; $K11, AND(DS$7 &gt;= $J11, DS$7 &lt; $K11), IF(DS$7 &lt; 2400, DS$7 &gt;= $J11, DS$7 - 2400 &lt; $K11))), 1, "")</f>
        <v/>
      </c>
      <c r="DT11" s="45" t="str">
        <f>IF(AND(OR($A11 &lt;&gt; "", $B11 &lt;&gt; ""), IF($J11 &lt; $K11, AND(DT$7 &gt;= $J11, DT$7 &lt; $K11), IF(DT$7 &lt; 2400, DT$7 &gt;= $J11, DT$7 - 2400 &lt; $K11))), 1, "")</f>
        <v/>
      </c>
      <c r="DU11" s="47" t="str">
        <f>IF(OR(A11 &lt;&gt; "", B11 &lt;&gt; ""), _xlfn.TEXTJOIN(":", TRUE, AI11, YEAR(H11), MONTH(H11), DAY(H11), J11), "")</f>
        <v>1:2019:10:31:1100</v>
      </c>
      <c r="DV11" s="47" t="str">
        <f>IF(OR(A11 &lt;&gt; "", B11 &lt;&gt; ""), IF(AK11 &lt; 9000, CONCATENATE(AD11, AE11, "様（", F11, "）"), F11), "")</f>
        <v>木田あさみ様（居宅：通院・身体あり）</v>
      </c>
    </row>
    <row r="12" spans="1:126">
      <c r="A12" s="18" t="s">
        <v>0</v>
      </c>
      <c r="B12" s="18" t="s">
        <v>199</v>
      </c>
      <c r="C12" s="52"/>
      <c r="D12" s="18"/>
      <c r="E12" s="52"/>
      <c r="F12" s="18" t="s">
        <v>746</v>
      </c>
      <c r="G12" s="18"/>
      <c r="H12" s="19">
        <v>43770</v>
      </c>
      <c r="I12" s="55">
        <f t="shared" si="49"/>
        <v>43770</v>
      </c>
      <c r="J12" s="22">
        <v>1500</v>
      </c>
      <c r="K12" s="23">
        <v>1700</v>
      </c>
      <c r="L12" s="42" t="str">
        <f t="shared" ref="L12" si="50">IF(J12 &gt; K12, "●", "")</f>
        <v/>
      </c>
      <c r="M12" s="43">
        <f t="shared" ref="M12" si="51">IF(AN12 &gt; 0, FLOOR(AN12 / 60, 1) * 100 + MOD(AN12, 60), "")</f>
        <v>200</v>
      </c>
      <c r="N12" s="43">
        <f t="shared" si="42"/>
        <v>200</v>
      </c>
      <c r="O12" s="44" t="str">
        <f t="shared" si="43"/>
        <v/>
      </c>
      <c r="P12" s="26"/>
      <c r="Q12" s="27"/>
      <c r="R12" s="27"/>
      <c r="S12" s="43" t="str">
        <f t="shared" si="30"/>
        <v/>
      </c>
      <c r="T12" s="43" t="str">
        <f t="shared" si="30"/>
        <v/>
      </c>
      <c r="U12" s="43" t="str">
        <f t="shared" si="30"/>
        <v/>
      </c>
      <c r="V12" s="49"/>
      <c r="W12" s="44">
        <f>IF(OR(A12 &lt;&gt; "", B12 &lt;&gt; ""), IF(AK12 &lt; 8000, FLOOR(AY12 / 60, 1) * 100 + MOD(AY12, 60), M12), "")</f>
        <v>200</v>
      </c>
      <c r="X12" s="82"/>
      <c r="Y12" s="82"/>
      <c r="Z12" s="82"/>
      <c r="AA12" s="81" t="s">
        <v>777</v>
      </c>
      <c r="AB12" s="18" t="s">
        <v>362</v>
      </c>
      <c r="AC12" s="53"/>
      <c r="AD12" s="45" t="str">
        <f>_xlfn.IFNA(VLOOKUP($A12, 利用者一覧!$A:$D, 2, FALSE), "-")</f>
        <v>木田</v>
      </c>
      <c r="AE12" s="45" t="str">
        <f>_xlfn.IFNA(VLOOKUP($A12, 利用者一覧!$A:$D, 3, FALSE), "-")</f>
        <v>あさみ</v>
      </c>
      <c r="AF12" s="45">
        <f>_xlfn.IFNA(VLOOKUP($A12, 利用者一覧!$A:$D, 4, FALSE), "-")</f>
        <v>1</v>
      </c>
      <c r="AG12" s="45" t="str">
        <f>_xlfn.IFNA(VLOOKUP($B12, スタッフ一覧!$A:$D, 2, FALSE), "-")</f>
        <v>町田</v>
      </c>
      <c r="AH12" s="45" t="str">
        <f>_xlfn.IFNA(VLOOKUP($B12, スタッフ一覧!$A:$D, 3, FALSE), "-")</f>
        <v>花子</v>
      </c>
      <c r="AI12" s="45">
        <f>_xlfn.IFNA(VLOOKUP($B12, スタッフ一覧!$A:$D, 4, FALSE), "-")</f>
        <v>1</v>
      </c>
      <c r="AJ12" s="45">
        <f>_xlfn.IFNA(VLOOKUP(AB12, スタッフ一覧!$A:$D, 4, FALSE), "-")</f>
        <v>169</v>
      </c>
      <c r="AK12" s="45">
        <f>_xlfn.IFNA(VLOOKUP(F12, 予定区分!$A:$C, 3, FALSE), "-")</f>
        <v>1004</v>
      </c>
      <c r="AL12" s="46">
        <f t="shared" si="31"/>
        <v>900</v>
      </c>
      <c r="AM12" s="46">
        <f t="shared" si="32"/>
        <v>1020</v>
      </c>
      <c r="AN12" s="46">
        <f t="shared" ref="AN12" si="52">IF(AL12 &lt;= AM12, AM12 - AL12, 1440 - AL12 + AM12)</f>
        <v>120</v>
      </c>
      <c r="AO12" s="46">
        <f t="shared" si="33"/>
        <v>120</v>
      </c>
      <c r="AP12" s="46">
        <f t="shared" si="45"/>
        <v>0</v>
      </c>
      <c r="AQ12" s="46">
        <f t="shared" si="34"/>
        <v>0</v>
      </c>
      <c r="AR12" s="46">
        <f t="shared" si="35"/>
        <v>0</v>
      </c>
      <c r="AS12" s="46">
        <f t="shared" si="36"/>
        <v>0</v>
      </c>
      <c r="AT12" s="46">
        <f t="shared" si="37"/>
        <v>0</v>
      </c>
      <c r="AU12" s="46">
        <f t="shared" si="38"/>
        <v>0</v>
      </c>
      <c r="AV12" s="46">
        <f t="shared" si="46"/>
        <v>0</v>
      </c>
      <c r="AW12" s="46">
        <f t="shared" si="47"/>
        <v>0</v>
      </c>
      <c r="AX12" s="46">
        <f t="shared" si="39"/>
        <v>0</v>
      </c>
      <c r="AY12" s="40">
        <f t="shared" si="48"/>
        <v>120</v>
      </c>
      <c r="AZ12" s="45" t="str">
        <f>IF(AND(OR($A12 &lt;&gt; "", $B12 &lt;&gt; ""), IF($J12 &lt; $K12, AND(AZ$7 &gt;= $J12, AZ$7 &lt; $K12), IF(AZ$7 &lt; 2400, AZ$7 &gt;= $J12, AZ$7 - 2400 &lt; $K12))), 1, "")</f>
        <v/>
      </c>
      <c r="BA12" s="45" t="str">
        <f>IF(AND(OR($A12 &lt;&gt; "", $B12 &lt;&gt; ""), IF($J12 &lt; $K12, AND(BA$7 &gt;= $J12, BA$7 &lt; $K12), IF(BA$7 &lt; 2400, BA$7 &gt;= $J12, BA$7 - 2400 &lt; $K12))), 1, "")</f>
        <v/>
      </c>
      <c r="BB12" s="45" t="str">
        <f>IF(AND(OR($A12 &lt;&gt; "", $B12 &lt;&gt; ""), IF($J12 &lt; $K12, AND(BB$7 &gt;= $J12, BB$7 &lt; $K12), IF(BB$7 &lt; 2400, BB$7 &gt;= $J12, BB$7 - 2400 &lt; $K12))), 1, "")</f>
        <v/>
      </c>
      <c r="BC12" s="45" t="str">
        <f>IF(AND(OR($A12 &lt;&gt; "", $B12 &lt;&gt; ""), IF($J12 &lt; $K12, AND(BC$7 &gt;= $J12, BC$7 &lt; $K12), IF(BC$7 &lt; 2400, BC$7 &gt;= $J12, BC$7 - 2400 &lt; $K12))), 1, "")</f>
        <v/>
      </c>
      <c r="BD12" s="45" t="str">
        <f>IF(AND(OR($A12 &lt;&gt; "", $B12 &lt;&gt; ""), IF($J12 &lt; $K12, AND(BD$7 &gt;= $J12, BD$7 &lt; $K12), IF(BD$7 &lt; 2400, BD$7 &gt;= $J12, BD$7 - 2400 &lt; $K12))), 1, "")</f>
        <v/>
      </c>
      <c r="BE12" s="45" t="str">
        <f>IF(AND(OR($A12 &lt;&gt; "", $B12 &lt;&gt; ""), IF($J12 &lt; $K12, AND(BE$7 &gt;= $J12, BE$7 &lt; $K12), IF(BE$7 &lt; 2400, BE$7 &gt;= $J12, BE$7 - 2400 &lt; $K12))), 1, "")</f>
        <v/>
      </c>
      <c r="BF12" s="45" t="str">
        <f>IF(AND(OR($A12 &lt;&gt; "", $B12 &lt;&gt; ""), IF($J12 &lt; $K12, AND(BF$7 &gt;= $J12, BF$7 &lt; $K12), IF(BF$7 &lt; 2400, BF$7 &gt;= $J12, BF$7 - 2400 &lt; $K12))), 1, "")</f>
        <v/>
      </c>
      <c r="BG12" s="45" t="str">
        <f>IF(AND(OR($A12 &lt;&gt; "", $B12 &lt;&gt; ""), IF($J12 &lt; $K12, AND(BG$7 &gt;= $J12, BG$7 &lt; $K12), IF(BG$7 &lt; 2400, BG$7 &gt;= $J12, BG$7 - 2400 &lt; $K12))), 1, "")</f>
        <v/>
      </c>
      <c r="BH12" s="45" t="str">
        <f>IF(AND(OR($A12 &lt;&gt; "", $B12 &lt;&gt; ""), IF($J12 &lt; $K12, AND(BH$7 &gt;= $J12, BH$7 &lt; $K12), IF(BH$7 &lt; 2400, BH$7 &gt;= $J12, BH$7 - 2400 &lt; $K12))), 1, "")</f>
        <v/>
      </c>
      <c r="BI12" s="45" t="str">
        <f>IF(AND(OR($A12 &lt;&gt; "", $B12 &lt;&gt; ""), IF($J12 &lt; $K12, AND(BI$7 &gt;= $J12, BI$7 &lt; $K12), IF(BI$7 &lt; 2400, BI$7 &gt;= $J12, BI$7 - 2400 &lt; $K12))), 1, "")</f>
        <v/>
      </c>
      <c r="BJ12" s="45" t="str">
        <f>IF(AND(OR($A12 &lt;&gt; "", $B12 &lt;&gt; ""), IF($J12 &lt; $K12, AND(BJ$7 &gt;= $J12, BJ$7 &lt; $K12), IF(BJ$7 &lt; 2400, BJ$7 &gt;= $J12, BJ$7 - 2400 &lt; $K12))), 1, "")</f>
        <v/>
      </c>
      <c r="BK12" s="45" t="str">
        <f>IF(AND(OR($A12 &lt;&gt; "", $B12 &lt;&gt; ""), IF($J12 &lt; $K12, AND(BK$7 &gt;= $J12, BK$7 &lt; $K12), IF(BK$7 &lt; 2400, BK$7 &gt;= $J12, BK$7 - 2400 &lt; $K12))), 1, "")</f>
        <v/>
      </c>
      <c r="BL12" s="45" t="str">
        <f>IF(AND(OR($A12 &lt;&gt; "", $B12 &lt;&gt; ""), IF($J12 &lt; $K12, AND(BL$7 &gt;= $J12, BL$7 &lt; $K12), IF(BL$7 &lt; 2400, BL$7 &gt;= $J12, BL$7 - 2400 &lt; $K12))), 1, "")</f>
        <v/>
      </c>
      <c r="BM12" s="45" t="str">
        <f>IF(AND(OR($A12 &lt;&gt; "", $B12 &lt;&gt; ""), IF($J12 &lt; $K12, AND(BM$7 &gt;= $J12, BM$7 &lt; $K12), IF(BM$7 &lt; 2400, BM$7 &gt;= $J12, BM$7 - 2400 &lt; $K12))), 1, "")</f>
        <v/>
      </c>
      <c r="BN12" s="45" t="str">
        <f>IF(AND(OR($A12 &lt;&gt; "", $B12 &lt;&gt; ""), IF($J12 &lt; $K12, AND(BN$7 &gt;= $J12, BN$7 &lt; $K12), IF(BN$7 &lt; 2400, BN$7 &gt;= $J12, BN$7 - 2400 &lt; $K12))), 1, "")</f>
        <v/>
      </c>
      <c r="BO12" s="45" t="str">
        <f>IF(AND(OR($A12 &lt;&gt; "", $B12 &lt;&gt; ""), IF($J12 &lt; $K12, AND(BO$7 &gt;= $J12, BO$7 &lt; $K12), IF(BO$7 &lt; 2400, BO$7 &gt;= $J12, BO$7 - 2400 &lt; $K12))), 1, "")</f>
        <v/>
      </c>
      <c r="BP12" s="45" t="str">
        <f>IF(AND(OR($A12 &lt;&gt; "", $B12 &lt;&gt; ""), IF($J12 &lt; $K12, AND(BP$7 &gt;= $J12, BP$7 &lt; $K12), IF(BP$7 &lt; 2400, BP$7 &gt;= $J12, BP$7 - 2400 &lt; $K12))), 1, "")</f>
        <v/>
      </c>
      <c r="BQ12" s="45" t="str">
        <f>IF(AND(OR($A12 &lt;&gt; "", $B12 &lt;&gt; ""), IF($J12 &lt; $K12, AND(BQ$7 &gt;= $J12, BQ$7 &lt; $K12), IF(BQ$7 &lt; 2400, BQ$7 &gt;= $J12, BQ$7 - 2400 &lt; $K12))), 1, "")</f>
        <v/>
      </c>
      <c r="BR12" s="45" t="str">
        <f>IF(AND(OR($A12 &lt;&gt; "", $B12 &lt;&gt; ""), IF($J12 &lt; $K12, AND(BR$7 &gt;= $J12, BR$7 &lt; $K12), IF(BR$7 &lt; 2400, BR$7 &gt;= $J12, BR$7 - 2400 &lt; $K12))), 1, "")</f>
        <v/>
      </c>
      <c r="BS12" s="45" t="str">
        <f>IF(AND(OR($A12 &lt;&gt; "", $B12 &lt;&gt; ""), IF($J12 &lt; $K12, AND(BS$7 &gt;= $J12, BS$7 &lt; $K12), IF(BS$7 &lt; 2400, BS$7 &gt;= $J12, BS$7 - 2400 &lt; $K12))), 1, "")</f>
        <v/>
      </c>
      <c r="BT12" s="45" t="str">
        <f>IF(AND(OR($A12 &lt;&gt; "", $B12 &lt;&gt; ""), IF($J12 &lt; $K12, AND(BT$7 &gt;= $J12, BT$7 &lt; $K12), IF(BT$7 &lt; 2400, BT$7 &gt;= $J12, BT$7 - 2400 &lt; $K12))), 1, "")</f>
        <v/>
      </c>
      <c r="BU12" s="45" t="str">
        <f>IF(AND(OR($A12 &lt;&gt; "", $B12 &lt;&gt; ""), IF($J12 &lt; $K12, AND(BU$7 &gt;= $J12, BU$7 &lt; $K12), IF(BU$7 &lt; 2400, BU$7 &gt;= $J12, BU$7 - 2400 &lt; $K12))), 1, "")</f>
        <v/>
      </c>
      <c r="BV12" s="45" t="str">
        <f>IF(AND(OR($A12 &lt;&gt; "", $B12 &lt;&gt; ""), IF($J12 &lt; $K12, AND(BV$7 &gt;= $J12, BV$7 &lt; $K12), IF(BV$7 &lt; 2400, BV$7 &gt;= $J12, BV$7 - 2400 &lt; $K12))), 1, "")</f>
        <v/>
      </c>
      <c r="BW12" s="45" t="str">
        <f>IF(AND(OR($A12 &lt;&gt; "", $B12 &lt;&gt; ""), IF($J12 &lt; $K12, AND(BW$7 &gt;= $J12, BW$7 &lt; $K12), IF(BW$7 &lt; 2400, BW$7 &gt;= $J12, BW$7 - 2400 &lt; $K12))), 1, "")</f>
        <v/>
      </c>
      <c r="BX12" s="45" t="str">
        <f>IF(AND(OR($A12 &lt;&gt; "", $B12 &lt;&gt; ""), IF($J12 &lt; $K12, AND(BX$7 &gt;= $J12, BX$7 &lt; $K12), IF(BX$7 &lt; 2400, BX$7 &gt;= $J12, BX$7 - 2400 &lt; $K12))), 1, "")</f>
        <v/>
      </c>
      <c r="BY12" s="45" t="str">
        <f>IF(AND(OR($A12 &lt;&gt; "", $B12 &lt;&gt; ""), IF($J12 &lt; $K12, AND(BY$7 &gt;= $J12, BY$7 &lt; $K12), IF(BY$7 &lt; 2400, BY$7 &gt;= $J12, BY$7 - 2400 &lt; $K12))), 1, "")</f>
        <v/>
      </c>
      <c r="BZ12" s="45" t="str">
        <f>IF(AND(OR($A12 &lt;&gt; "", $B12 &lt;&gt; ""), IF($J12 &lt; $K12, AND(BZ$7 &gt;= $J12, BZ$7 &lt; $K12), IF(BZ$7 &lt; 2400, BZ$7 &gt;= $J12, BZ$7 - 2400 &lt; $K12))), 1, "")</f>
        <v/>
      </c>
      <c r="CA12" s="45" t="str">
        <f>IF(AND(OR($A12 &lt;&gt; "", $B12 &lt;&gt; ""), IF($J12 &lt; $K12, AND(CA$7 &gt;= $J12, CA$7 &lt; $K12), IF(CA$7 &lt; 2400, CA$7 &gt;= $J12, CA$7 - 2400 &lt; $K12))), 1, "")</f>
        <v/>
      </c>
      <c r="CB12" s="45" t="str">
        <f>IF(AND(OR($A12 &lt;&gt; "", $B12 &lt;&gt; ""), IF($J12 &lt; $K12, AND(CB$7 &gt;= $J12, CB$7 &lt; $K12), IF(CB$7 &lt; 2400, CB$7 &gt;= $J12, CB$7 - 2400 &lt; $K12))), 1, "")</f>
        <v/>
      </c>
      <c r="CC12" s="45" t="str">
        <f>IF(AND(OR($A12 &lt;&gt; "", $B12 &lt;&gt; ""), IF($J12 &lt; $K12, AND(CC$7 &gt;= $J12, CC$7 &lt; $K12), IF(CC$7 &lt; 2400, CC$7 &gt;= $J12, CC$7 - 2400 &lt; $K12))), 1, "")</f>
        <v/>
      </c>
      <c r="CD12" s="45">
        <f>IF(AND(OR($A12 &lt;&gt; "", $B12 &lt;&gt; ""), IF($J12 &lt; $K12, AND(CD$7 &gt;= $J12, CD$7 &lt; $K12), IF(CD$7 &lt; 2400, CD$7 &gt;= $J12, CD$7 - 2400 &lt; $K12))), 1, "")</f>
        <v>1</v>
      </c>
      <c r="CE12" s="45">
        <f>IF(AND(OR($A12 &lt;&gt; "", $B12 &lt;&gt; ""), IF($J12 &lt; $K12, AND(CE$7 &gt;= $J12, CE$7 &lt; $K12), IF(CE$7 &lt; 2400, CE$7 &gt;= $J12, CE$7 - 2400 &lt; $K12))), 1, "")</f>
        <v>1</v>
      </c>
      <c r="CF12" s="45">
        <f>IF(AND(OR($A12 &lt;&gt; "", $B12 &lt;&gt; ""), IF($J12 &lt; $K12, AND(CF$7 &gt;= $J12, CF$7 &lt; $K12), IF(CF$7 &lt; 2400, CF$7 &gt;= $J12, CF$7 - 2400 &lt; $K12))), 1, "")</f>
        <v>1</v>
      </c>
      <c r="CG12" s="45">
        <f>IF(AND(OR($A12 &lt;&gt; "", $B12 &lt;&gt; ""), IF($J12 &lt; $K12, AND(CG$7 &gt;= $J12, CG$7 &lt; $K12), IF(CG$7 &lt; 2400, CG$7 &gt;= $J12, CG$7 - 2400 &lt; $K12))), 1, "")</f>
        <v>1</v>
      </c>
      <c r="CH12" s="45" t="str">
        <f>IF(AND(OR($A12 &lt;&gt; "", $B12 &lt;&gt; ""), IF($J12 &lt; $K12, AND(CH$7 &gt;= $J12, CH$7 &lt; $K12), IF(CH$7 &lt; 2400, CH$7 &gt;= $J12, CH$7 - 2400 &lt; $K12))), 1, "")</f>
        <v/>
      </c>
      <c r="CI12" s="45" t="str">
        <f>IF(AND(OR($A12 &lt;&gt; "", $B12 &lt;&gt; ""), IF($J12 &lt; $K12, AND(CI$7 &gt;= $J12, CI$7 &lt; $K12), IF(CI$7 &lt; 2400, CI$7 &gt;= $J12, CI$7 - 2400 &lt; $K12))), 1, "")</f>
        <v/>
      </c>
      <c r="CJ12" s="45" t="str">
        <f>IF(AND(OR($A12 &lt;&gt; "", $B12 &lt;&gt; ""), IF($J12 &lt; $K12, AND(CJ$7 &gt;= $J12, CJ$7 &lt; $K12), IF(CJ$7 &lt; 2400, CJ$7 &gt;= $J12, CJ$7 - 2400 &lt; $K12))), 1, "")</f>
        <v/>
      </c>
      <c r="CK12" s="45" t="str">
        <f>IF(AND(OR($A12 &lt;&gt; "", $B12 &lt;&gt; ""), IF($J12 &lt; $K12, AND(CK$7 &gt;= $J12, CK$7 &lt; $K12), IF(CK$7 &lt; 2400, CK$7 &gt;= $J12, CK$7 - 2400 &lt; $K12))), 1, "")</f>
        <v/>
      </c>
      <c r="CL12" s="45" t="str">
        <f>IF(AND(OR($A12 &lt;&gt; "", $B12 &lt;&gt; ""), IF($J12 &lt; $K12, AND(CL$7 &gt;= $J12, CL$7 &lt; $K12), IF(CL$7 &lt; 2400, CL$7 &gt;= $J12, CL$7 - 2400 &lt; $K12))), 1, "")</f>
        <v/>
      </c>
      <c r="CM12" s="45" t="str">
        <f>IF(AND(OR($A12 &lt;&gt; "", $B12 &lt;&gt; ""), IF($J12 &lt; $K12, AND(CM$7 &gt;= $J12, CM$7 &lt; $K12), IF(CM$7 &lt; 2400, CM$7 &gt;= $J12, CM$7 - 2400 &lt; $K12))), 1, "")</f>
        <v/>
      </c>
      <c r="CN12" s="45" t="str">
        <f>IF(AND(OR($A12 &lt;&gt; "", $B12 &lt;&gt; ""), IF($J12 &lt; $K12, AND(CN$7 &gt;= $J12, CN$7 &lt; $K12), IF(CN$7 &lt; 2400, CN$7 &gt;= $J12, CN$7 - 2400 &lt; $K12))), 1, "")</f>
        <v/>
      </c>
      <c r="CO12" s="45" t="str">
        <f>IF(AND(OR($A12 &lt;&gt; "", $B12 &lt;&gt; ""), IF($J12 &lt; $K12, AND(CO$7 &gt;= $J12, CO$7 &lt; $K12), IF(CO$7 &lt; 2400, CO$7 &gt;= $J12, CO$7 - 2400 &lt; $K12))), 1, "")</f>
        <v/>
      </c>
      <c r="CP12" s="45" t="str">
        <f>IF(AND(OR($A12 &lt;&gt; "", $B12 &lt;&gt; ""), IF($J12 &lt; $K12, AND(CP$7 &gt;= $J12, CP$7 &lt; $K12), IF(CP$7 &lt; 2400, CP$7 &gt;= $J12, CP$7 - 2400 &lt; $K12))), 1, "")</f>
        <v/>
      </c>
      <c r="CQ12" s="45" t="str">
        <f>IF(AND(OR($A12 &lt;&gt; "", $B12 &lt;&gt; ""), IF($J12 &lt; $K12, AND(CQ$7 &gt;= $J12, CQ$7 &lt; $K12), IF(CQ$7 &lt; 2400, CQ$7 &gt;= $J12, CQ$7 - 2400 &lt; $K12))), 1, "")</f>
        <v/>
      </c>
      <c r="CR12" s="45" t="str">
        <f>IF(AND(OR($A12 &lt;&gt; "", $B12 &lt;&gt; ""), IF($J12 &lt; $K12, AND(CR$7 &gt;= $J12, CR$7 &lt; $K12), IF(CR$7 &lt; 2400, CR$7 &gt;= $J12, CR$7 - 2400 &lt; $K12))), 1, "")</f>
        <v/>
      </c>
      <c r="CS12" s="45" t="str">
        <f>IF(AND(OR($A12 &lt;&gt; "", $B12 &lt;&gt; ""), IF($J12 &lt; $K12, AND(CS$7 &gt;= $J12, CS$7 &lt; $K12), IF(CS$7 &lt; 2400, CS$7 &gt;= $J12, CS$7 - 2400 &lt; $K12))), 1, "")</f>
        <v/>
      </c>
      <c r="CT12" s="45" t="str">
        <f>IF(AND(OR($A12 &lt;&gt; "", $B12 &lt;&gt; ""), IF($J12 &lt; $K12, AND(CT$7 &gt;= $J12, CT$7 &lt; $K12), IF(CT$7 &lt; 2400, CT$7 &gt;= $J12, CT$7 - 2400 &lt; $K12))), 1, "")</f>
        <v/>
      </c>
      <c r="CU12" s="45" t="str">
        <f>IF(AND(OR($A12 &lt;&gt; "", $B12 &lt;&gt; ""), IF($J12 &lt; $K12, AND(CU$7 &gt;= $J12, CU$7 &lt; $K12), IF(CU$7 &lt; 2400, CU$7 &gt;= $J12, CU$7 - 2400 &lt; $K12))), 1, "")</f>
        <v/>
      </c>
      <c r="CV12" s="45" t="str">
        <f>IF(AND(OR($A12 &lt;&gt; "", $B12 &lt;&gt; ""), IF($J12 &lt; $K12, AND(CV$7 &gt;= $J12, CV$7 &lt; $K12), IF(CV$7 &lt; 2400, CV$7 &gt;= $J12, CV$7 - 2400 &lt; $K12))), 1, "")</f>
        <v/>
      </c>
      <c r="CW12" s="45" t="str">
        <f>IF(AND(OR($A12 &lt;&gt; "", $B12 &lt;&gt; ""), IF($J12 &lt; $K12, AND(CW$7 &gt;= $J12, CW$7 &lt; $K12), IF(CW$7 &lt; 2400, CW$7 &gt;= $J12, CW$7 - 2400 &lt; $K12))), 1, "")</f>
        <v/>
      </c>
      <c r="CX12" s="45" t="str">
        <f>IF(AND(OR($A12 &lt;&gt; "", $B12 &lt;&gt; ""), IF($J12 &lt; $K12, AND(CX$7 &gt;= $J12, CX$7 &lt; $K12), IF(CX$7 &lt; 2400, CX$7 &gt;= $J12, CX$7 - 2400 &lt; $K12))), 1, "")</f>
        <v/>
      </c>
      <c r="CY12" s="45" t="str">
        <f>IF(AND(OR($A12 &lt;&gt; "", $B12 &lt;&gt; ""), IF($J12 &lt; $K12, AND(CY$7 &gt;= $J12, CY$7 &lt; $K12), IF(CY$7 &lt; 2400, CY$7 &gt;= $J12, CY$7 - 2400 &lt; $K12))), 1, "")</f>
        <v/>
      </c>
      <c r="CZ12" s="45" t="str">
        <f>IF(AND(OR($A12 &lt;&gt; "", $B12 &lt;&gt; ""), IF($J12 &lt; $K12, AND(CZ$7 &gt;= $J12, CZ$7 &lt; $K12), IF(CZ$7 &lt; 2400, CZ$7 &gt;= $J12, CZ$7 - 2400 &lt; $K12))), 1, "")</f>
        <v/>
      </c>
      <c r="DA12" s="45" t="str">
        <f>IF(AND(OR($A12 &lt;&gt; "", $B12 &lt;&gt; ""), IF($J12 &lt; $K12, AND(DA$7 &gt;= $J12, DA$7 &lt; $K12), IF(DA$7 &lt; 2400, DA$7 &gt;= $J12, DA$7 - 2400 &lt; $K12))), 1, "")</f>
        <v/>
      </c>
      <c r="DB12" s="45" t="str">
        <f>IF(AND(OR($A12 &lt;&gt; "", $B12 &lt;&gt; ""), IF($J12 &lt; $K12, AND(DB$7 &gt;= $J12, DB$7 &lt; $K12), IF(DB$7 &lt; 2400, DB$7 &gt;= $J12, DB$7 - 2400 &lt; $K12))), 1, "")</f>
        <v/>
      </c>
      <c r="DC12" s="45" t="str">
        <f>IF(AND(OR($A12 &lt;&gt; "", $B12 &lt;&gt; ""), IF($J12 &lt; $K12, AND(DC$7 &gt;= $J12, DC$7 &lt; $K12), IF(DC$7 &lt; 2400, DC$7 &gt;= $J12, DC$7 - 2400 &lt; $K12))), 1, "")</f>
        <v/>
      </c>
      <c r="DD12" s="45" t="str">
        <f>IF(AND(OR($A12 &lt;&gt; "", $B12 &lt;&gt; ""), IF($J12 &lt; $K12, AND(DD$7 &gt;= $J12, DD$7 &lt; $K12), IF(DD$7 &lt; 2400, DD$7 &gt;= $J12, DD$7 - 2400 &lt; $K12))), 1, "")</f>
        <v/>
      </c>
      <c r="DE12" s="45" t="str">
        <f>IF(AND(OR($A12 &lt;&gt; "", $B12 &lt;&gt; ""), IF($J12 &lt; $K12, AND(DE$7 &gt;= $J12, DE$7 &lt; $K12), IF(DE$7 &lt; 2400, DE$7 &gt;= $J12, DE$7 - 2400 &lt; $K12))), 1, "")</f>
        <v/>
      </c>
      <c r="DF12" s="45" t="str">
        <f>IF(AND(OR($A12 &lt;&gt; "", $B12 &lt;&gt; ""), IF($J12 &lt; $K12, AND(DF$7 &gt;= $J12, DF$7 &lt; $K12), IF(DF$7 &lt; 2400, DF$7 &gt;= $J12, DF$7 - 2400 &lt; $K12))), 1, "")</f>
        <v/>
      </c>
      <c r="DG12" s="45" t="str">
        <f>IF(AND(OR($A12 &lt;&gt; "", $B12 &lt;&gt; ""), IF($J12 &lt; $K12, AND(DG$7 &gt;= $J12, DG$7 &lt; $K12), IF(DG$7 &lt; 2400, DG$7 &gt;= $J12, DG$7 - 2400 &lt; $K12))), 1, "")</f>
        <v/>
      </c>
      <c r="DH12" s="45" t="str">
        <f>IF(AND(OR($A12 &lt;&gt; "", $B12 &lt;&gt; ""), IF($J12 &lt; $K12, AND(DH$7 &gt;= $J12, DH$7 &lt; $K12), IF(DH$7 &lt; 2400, DH$7 &gt;= $J12, DH$7 - 2400 &lt; $K12))), 1, "")</f>
        <v/>
      </c>
      <c r="DI12" s="45" t="str">
        <f>IF(AND(OR($A12 &lt;&gt; "", $B12 &lt;&gt; ""), IF($J12 &lt; $K12, AND(DI$7 &gt;= $J12, DI$7 &lt; $K12), IF(DI$7 &lt; 2400, DI$7 &gt;= $J12, DI$7 - 2400 &lt; $K12))), 1, "")</f>
        <v/>
      </c>
      <c r="DJ12" s="45" t="str">
        <f>IF(AND(OR($A12 &lt;&gt; "", $B12 &lt;&gt; ""), IF($J12 &lt; $K12, AND(DJ$7 &gt;= $J12, DJ$7 &lt; $K12), IF(DJ$7 &lt; 2400, DJ$7 &gt;= $J12, DJ$7 - 2400 &lt; $K12))), 1, "")</f>
        <v/>
      </c>
      <c r="DK12" s="45" t="str">
        <f>IF(AND(OR($A12 &lt;&gt; "", $B12 &lt;&gt; ""), IF($J12 &lt; $K12, AND(DK$7 &gt;= $J12, DK$7 &lt; $K12), IF(DK$7 &lt; 2400, DK$7 &gt;= $J12, DK$7 - 2400 &lt; $K12))), 1, "")</f>
        <v/>
      </c>
      <c r="DL12" s="45" t="str">
        <f>IF(AND(OR($A12 &lt;&gt; "", $B12 &lt;&gt; ""), IF($J12 &lt; $K12, AND(DL$7 &gt;= $J12, DL$7 &lt; $K12), IF(DL$7 &lt; 2400, DL$7 &gt;= $J12, DL$7 - 2400 &lt; $K12))), 1, "")</f>
        <v/>
      </c>
      <c r="DM12" s="45" t="str">
        <f>IF(AND(OR($A12 &lt;&gt; "", $B12 &lt;&gt; ""), IF($J12 &lt; $K12, AND(DM$7 &gt;= $J12, DM$7 &lt; $K12), IF(DM$7 &lt; 2400, DM$7 &gt;= $J12, DM$7 - 2400 &lt; $K12))), 1, "")</f>
        <v/>
      </c>
      <c r="DN12" s="45" t="str">
        <f>IF(AND(OR($A12 &lt;&gt; "", $B12 &lt;&gt; ""), IF($J12 &lt; $K12, AND(DN$7 &gt;= $J12, DN$7 &lt; $K12), IF(DN$7 &lt; 2400, DN$7 &gt;= $J12, DN$7 - 2400 &lt; $K12))), 1, "")</f>
        <v/>
      </c>
      <c r="DO12" s="45" t="str">
        <f>IF(AND(OR($A12 &lt;&gt; "", $B12 &lt;&gt; ""), IF($J12 &lt; $K12, AND(DO$7 &gt;= $J12, DO$7 &lt; $K12), IF(DO$7 &lt; 2400, DO$7 &gt;= $J12, DO$7 - 2400 &lt; $K12))), 1, "")</f>
        <v/>
      </c>
      <c r="DP12" s="45" t="str">
        <f>IF(AND(OR($A12 &lt;&gt; "", $B12 &lt;&gt; ""), IF($J12 &lt; $K12, AND(DP$7 &gt;= $J12, DP$7 &lt; $K12), IF(DP$7 &lt; 2400, DP$7 &gt;= $J12, DP$7 - 2400 &lt; $K12))), 1, "")</f>
        <v/>
      </c>
      <c r="DQ12" s="45" t="str">
        <f>IF(AND(OR($A12 &lt;&gt; "", $B12 &lt;&gt; ""), IF($J12 &lt; $K12, AND(DQ$7 &gt;= $J12, DQ$7 &lt; $K12), IF(DQ$7 &lt; 2400, DQ$7 &gt;= $J12, DQ$7 - 2400 &lt; $K12))), 1, "")</f>
        <v/>
      </c>
      <c r="DR12" s="45" t="str">
        <f>IF(AND(OR($A12 &lt;&gt; "", $B12 &lt;&gt; ""), IF($J12 &lt; $K12, AND(DR$7 &gt;= $J12, DR$7 &lt; $K12), IF(DR$7 &lt; 2400, DR$7 &gt;= $J12, DR$7 - 2400 &lt; $K12))), 1, "")</f>
        <v/>
      </c>
      <c r="DS12" s="45" t="str">
        <f>IF(AND(OR($A12 &lt;&gt; "", $B12 &lt;&gt; ""), IF($J12 &lt; $K12, AND(DS$7 &gt;= $J12, DS$7 &lt; $K12), IF(DS$7 &lt; 2400, DS$7 &gt;= $J12, DS$7 - 2400 &lt; $K12))), 1, "")</f>
        <v/>
      </c>
      <c r="DT12" s="45" t="str">
        <f>IF(AND(OR($A12 &lt;&gt; "", $B12 &lt;&gt; ""), IF($J12 &lt; $K12, AND(DT$7 &gt;= $J12, DT$7 &lt; $K12), IF(DT$7 &lt; 2400, DT$7 &gt;= $J12, DT$7 - 2400 &lt; $K12))), 1, "")</f>
        <v/>
      </c>
      <c r="DU12" s="47" t="str">
        <f>IF(OR(A12 &lt;&gt; "", B12 &lt;&gt; ""), _xlfn.TEXTJOIN(":", TRUE, AI12, YEAR(H12), MONTH(H12), DAY(H12), J12), "")</f>
        <v>1:2019:11:1:1500</v>
      </c>
      <c r="DV12" s="47" t="str">
        <f>IF(OR(A12 &lt;&gt; "", B12 &lt;&gt; ""), IF(AK12 &lt; 9000, CONCATENATE(AD12, AE12, "様（", F12, "）"), F12), "")</f>
        <v>木田あさみ様（居宅：通院・身体なし）</v>
      </c>
    </row>
    <row r="13" spans="1:126">
      <c r="A13" s="18" t="s">
        <v>0</v>
      </c>
      <c r="B13" s="18" t="s">
        <v>199</v>
      </c>
      <c r="C13" s="52"/>
      <c r="D13" s="18"/>
      <c r="E13" s="52"/>
      <c r="F13" s="18" t="s">
        <v>398</v>
      </c>
      <c r="G13" s="18"/>
      <c r="H13" s="19">
        <v>43771</v>
      </c>
      <c r="I13" s="55">
        <f t="shared" si="49"/>
        <v>43771</v>
      </c>
      <c r="J13" s="22">
        <v>1800</v>
      </c>
      <c r="K13" s="23">
        <v>600</v>
      </c>
      <c r="L13" s="42" t="str">
        <f t="shared" si="40"/>
        <v>●</v>
      </c>
      <c r="M13" s="43">
        <f t="shared" si="41"/>
        <v>1200</v>
      </c>
      <c r="N13" s="43" t="str">
        <f t="shared" si="42"/>
        <v/>
      </c>
      <c r="O13" s="44">
        <f t="shared" si="43"/>
        <v>1100</v>
      </c>
      <c r="P13" s="27">
        <v>400</v>
      </c>
      <c r="Q13" s="27"/>
      <c r="R13" s="27"/>
      <c r="S13" s="43" t="str">
        <f t="shared" si="30"/>
        <v/>
      </c>
      <c r="T13" s="43" t="str">
        <f t="shared" si="30"/>
        <v/>
      </c>
      <c r="U13" s="43" t="str">
        <f t="shared" si="30"/>
        <v/>
      </c>
      <c r="V13" s="49">
        <v>100</v>
      </c>
      <c r="W13" s="44">
        <f>IF(OR(A13 &lt;&gt; "", B13 &lt;&gt; ""), IF(AK13 &lt; 8000, FLOOR(AY13 / 60, 1) * 100 + MOD(AY13, 60), M13), "")</f>
        <v>1200</v>
      </c>
      <c r="X13" s="82"/>
      <c r="Y13" s="82"/>
      <c r="Z13" s="82"/>
      <c r="AA13" s="81" t="s">
        <v>777</v>
      </c>
      <c r="AB13" s="18" t="s">
        <v>388</v>
      </c>
      <c r="AC13" s="53"/>
      <c r="AD13" s="45" t="str">
        <f>_xlfn.IFNA(VLOOKUP($A13, 利用者一覧!$A:$D, 2, FALSE), "-")</f>
        <v>木田</v>
      </c>
      <c r="AE13" s="45" t="str">
        <f>_xlfn.IFNA(VLOOKUP($A13, 利用者一覧!$A:$D, 3, FALSE), "-")</f>
        <v>あさみ</v>
      </c>
      <c r="AF13" s="45">
        <f>_xlfn.IFNA(VLOOKUP($A13, 利用者一覧!$A:$D, 4, FALSE), "-")</f>
        <v>1</v>
      </c>
      <c r="AG13" s="45" t="str">
        <f>_xlfn.IFNA(VLOOKUP($B13, スタッフ一覧!$A:$D, 2, FALSE), "-")</f>
        <v>町田</v>
      </c>
      <c r="AH13" s="45" t="str">
        <f>_xlfn.IFNA(VLOOKUP($B13, スタッフ一覧!$A:$D, 3, FALSE), "-")</f>
        <v>花子</v>
      </c>
      <c r="AI13" s="45">
        <f>_xlfn.IFNA(VLOOKUP($B13, スタッフ一覧!$A:$D, 4, FALSE), "-")</f>
        <v>1</v>
      </c>
      <c r="AJ13" s="45">
        <f>_xlfn.IFNA(VLOOKUP(AB13, スタッフ一覧!$A:$D, 4, FALSE), "-")</f>
        <v>197</v>
      </c>
      <c r="AK13" s="45">
        <f>_xlfn.IFNA(VLOOKUP(F13, 予定区分!$A:$C, 3, FALSE), "-")</f>
        <v>1006</v>
      </c>
      <c r="AL13" s="46">
        <f t="shared" si="31"/>
        <v>1080</v>
      </c>
      <c r="AM13" s="46">
        <f t="shared" si="32"/>
        <v>360</v>
      </c>
      <c r="AN13" s="46">
        <f t="shared" si="44"/>
        <v>720</v>
      </c>
      <c r="AO13" s="46">
        <f t="shared" si="33"/>
        <v>0</v>
      </c>
      <c r="AP13" s="46">
        <f t="shared" si="45"/>
        <v>660</v>
      </c>
      <c r="AQ13" s="46">
        <f t="shared" si="34"/>
        <v>240</v>
      </c>
      <c r="AR13" s="46">
        <f t="shared" si="35"/>
        <v>0</v>
      </c>
      <c r="AS13" s="46">
        <f t="shared" si="36"/>
        <v>0</v>
      </c>
      <c r="AT13" s="46">
        <f t="shared" si="37"/>
        <v>0</v>
      </c>
      <c r="AU13" s="46">
        <f t="shared" si="38"/>
        <v>0</v>
      </c>
      <c r="AV13" s="46">
        <f t="shared" si="46"/>
        <v>0</v>
      </c>
      <c r="AW13" s="46">
        <f t="shared" si="47"/>
        <v>0</v>
      </c>
      <c r="AX13" s="46">
        <f t="shared" si="39"/>
        <v>60</v>
      </c>
      <c r="AY13" s="40">
        <f t="shared" si="48"/>
        <v>720</v>
      </c>
      <c r="AZ13" s="45" t="str">
        <f>IF(AND(OR($A13 &lt;&gt; "", $B13 &lt;&gt; ""), IF($J13 &lt; $K13, AND(AZ$7 &gt;= $J13, AZ$7 &lt; $K13), IF(AZ$7 &lt; 2400, AZ$7 &gt;= $J13, AZ$7 - 2400 &lt; $K13))), 1, "")</f>
        <v/>
      </c>
      <c r="BA13" s="45" t="str">
        <f>IF(AND(OR($A13 &lt;&gt; "", $B13 &lt;&gt; ""), IF($J13 &lt; $K13, AND(BA$7 &gt;= $J13, BA$7 &lt; $K13), IF(BA$7 &lt; 2400, BA$7 &gt;= $J13, BA$7 - 2400 &lt; $K13))), 1, "")</f>
        <v/>
      </c>
      <c r="BB13" s="45" t="str">
        <f>IF(AND(OR($A13 &lt;&gt; "", $B13 &lt;&gt; ""), IF($J13 &lt; $K13, AND(BB$7 &gt;= $J13, BB$7 &lt; $K13), IF(BB$7 &lt; 2400, BB$7 &gt;= $J13, BB$7 - 2400 &lt; $K13))), 1, "")</f>
        <v/>
      </c>
      <c r="BC13" s="45" t="str">
        <f>IF(AND(OR($A13 &lt;&gt; "", $B13 &lt;&gt; ""), IF($J13 &lt; $K13, AND(BC$7 &gt;= $J13, BC$7 &lt; $K13), IF(BC$7 &lt; 2400, BC$7 &gt;= $J13, BC$7 - 2400 &lt; $K13))), 1, "")</f>
        <v/>
      </c>
      <c r="BD13" s="45" t="str">
        <f>IF(AND(OR($A13 &lt;&gt; "", $B13 &lt;&gt; ""), IF($J13 &lt; $K13, AND(BD$7 &gt;= $J13, BD$7 &lt; $K13), IF(BD$7 &lt; 2400, BD$7 &gt;= $J13, BD$7 - 2400 &lt; $K13))), 1, "")</f>
        <v/>
      </c>
      <c r="BE13" s="45" t="str">
        <f>IF(AND(OR($A13 &lt;&gt; "", $B13 &lt;&gt; ""), IF($J13 &lt; $K13, AND(BE$7 &gt;= $J13, BE$7 &lt; $K13), IF(BE$7 &lt; 2400, BE$7 &gt;= $J13, BE$7 - 2400 &lt; $K13))), 1, "")</f>
        <v/>
      </c>
      <c r="BF13" s="45" t="str">
        <f>IF(AND(OR($A13 &lt;&gt; "", $B13 &lt;&gt; ""), IF($J13 &lt; $K13, AND(BF$7 &gt;= $J13, BF$7 &lt; $K13), IF(BF$7 &lt; 2400, BF$7 &gt;= $J13, BF$7 - 2400 &lt; $K13))), 1, "")</f>
        <v/>
      </c>
      <c r="BG13" s="45" t="str">
        <f>IF(AND(OR($A13 &lt;&gt; "", $B13 &lt;&gt; ""), IF($J13 &lt; $K13, AND(BG$7 &gt;= $J13, BG$7 &lt; $K13), IF(BG$7 &lt; 2400, BG$7 &gt;= $J13, BG$7 - 2400 &lt; $K13))), 1, "")</f>
        <v/>
      </c>
      <c r="BH13" s="45" t="str">
        <f>IF(AND(OR($A13 &lt;&gt; "", $B13 &lt;&gt; ""), IF($J13 &lt; $K13, AND(BH$7 &gt;= $J13, BH$7 &lt; $K13), IF(BH$7 &lt; 2400, BH$7 &gt;= $J13, BH$7 - 2400 &lt; $K13))), 1, "")</f>
        <v/>
      </c>
      <c r="BI13" s="45" t="str">
        <f>IF(AND(OR($A13 &lt;&gt; "", $B13 &lt;&gt; ""), IF($J13 &lt; $K13, AND(BI$7 &gt;= $J13, BI$7 &lt; $K13), IF(BI$7 &lt; 2400, BI$7 &gt;= $J13, BI$7 - 2400 &lt; $K13))), 1, "")</f>
        <v/>
      </c>
      <c r="BJ13" s="45" t="str">
        <f>IF(AND(OR($A13 &lt;&gt; "", $B13 &lt;&gt; ""), IF($J13 &lt; $K13, AND(BJ$7 &gt;= $J13, BJ$7 &lt; $K13), IF(BJ$7 &lt; 2400, BJ$7 &gt;= $J13, BJ$7 - 2400 &lt; $K13))), 1, "")</f>
        <v/>
      </c>
      <c r="BK13" s="45" t="str">
        <f>IF(AND(OR($A13 &lt;&gt; "", $B13 &lt;&gt; ""), IF($J13 &lt; $K13, AND(BK$7 &gt;= $J13, BK$7 &lt; $K13), IF(BK$7 &lt; 2400, BK$7 &gt;= $J13, BK$7 - 2400 &lt; $K13))), 1, "")</f>
        <v/>
      </c>
      <c r="BL13" s="45" t="str">
        <f>IF(AND(OR($A13 &lt;&gt; "", $B13 &lt;&gt; ""), IF($J13 &lt; $K13, AND(BL$7 &gt;= $J13, BL$7 &lt; $K13), IF(BL$7 &lt; 2400, BL$7 &gt;= $J13, BL$7 - 2400 &lt; $K13))), 1, "")</f>
        <v/>
      </c>
      <c r="BM13" s="45" t="str">
        <f>IF(AND(OR($A13 &lt;&gt; "", $B13 &lt;&gt; ""), IF($J13 &lt; $K13, AND(BM$7 &gt;= $J13, BM$7 &lt; $K13), IF(BM$7 &lt; 2400, BM$7 &gt;= $J13, BM$7 - 2400 &lt; $K13))), 1, "")</f>
        <v/>
      </c>
      <c r="BN13" s="45" t="str">
        <f>IF(AND(OR($A13 &lt;&gt; "", $B13 &lt;&gt; ""), IF($J13 &lt; $K13, AND(BN$7 &gt;= $J13, BN$7 &lt; $K13), IF(BN$7 &lt; 2400, BN$7 &gt;= $J13, BN$7 - 2400 &lt; $K13))), 1, "")</f>
        <v/>
      </c>
      <c r="BO13" s="45" t="str">
        <f>IF(AND(OR($A13 &lt;&gt; "", $B13 &lt;&gt; ""), IF($J13 &lt; $K13, AND(BO$7 &gt;= $J13, BO$7 &lt; $K13), IF(BO$7 &lt; 2400, BO$7 &gt;= $J13, BO$7 - 2400 &lt; $K13))), 1, "")</f>
        <v/>
      </c>
      <c r="BP13" s="45" t="str">
        <f>IF(AND(OR($A13 &lt;&gt; "", $B13 &lt;&gt; ""), IF($J13 &lt; $K13, AND(BP$7 &gt;= $J13, BP$7 &lt; $K13), IF(BP$7 &lt; 2400, BP$7 &gt;= $J13, BP$7 - 2400 &lt; $K13))), 1, "")</f>
        <v/>
      </c>
      <c r="BQ13" s="45" t="str">
        <f>IF(AND(OR($A13 &lt;&gt; "", $B13 &lt;&gt; ""), IF($J13 &lt; $K13, AND(BQ$7 &gt;= $J13, BQ$7 &lt; $K13), IF(BQ$7 &lt; 2400, BQ$7 &gt;= $J13, BQ$7 - 2400 &lt; $K13))), 1, "")</f>
        <v/>
      </c>
      <c r="BR13" s="45" t="str">
        <f>IF(AND(OR($A13 &lt;&gt; "", $B13 &lt;&gt; ""), IF($J13 &lt; $K13, AND(BR$7 &gt;= $J13, BR$7 &lt; $K13), IF(BR$7 &lt; 2400, BR$7 &gt;= $J13, BR$7 - 2400 &lt; $K13))), 1, "")</f>
        <v/>
      </c>
      <c r="BS13" s="45" t="str">
        <f>IF(AND(OR($A13 &lt;&gt; "", $B13 &lt;&gt; ""), IF($J13 &lt; $K13, AND(BS$7 &gt;= $J13, BS$7 &lt; $K13), IF(BS$7 &lt; 2400, BS$7 &gt;= $J13, BS$7 - 2400 &lt; $K13))), 1, "")</f>
        <v/>
      </c>
      <c r="BT13" s="45" t="str">
        <f>IF(AND(OR($A13 &lt;&gt; "", $B13 &lt;&gt; ""), IF($J13 &lt; $K13, AND(BT$7 &gt;= $J13, BT$7 &lt; $K13), IF(BT$7 &lt; 2400, BT$7 &gt;= $J13, BT$7 - 2400 &lt; $K13))), 1, "")</f>
        <v/>
      </c>
      <c r="BU13" s="45" t="str">
        <f>IF(AND(OR($A13 &lt;&gt; "", $B13 &lt;&gt; ""), IF($J13 &lt; $K13, AND(BU$7 &gt;= $J13, BU$7 &lt; $K13), IF(BU$7 &lt; 2400, BU$7 &gt;= $J13, BU$7 - 2400 &lt; $K13))), 1, "")</f>
        <v/>
      </c>
      <c r="BV13" s="45" t="str">
        <f>IF(AND(OR($A13 &lt;&gt; "", $B13 &lt;&gt; ""), IF($J13 &lt; $K13, AND(BV$7 &gt;= $J13, BV$7 &lt; $K13), IF(BV$7 &lt; 2400, BV$7 &gt;= $J13, BV$7 - 2400 &lt; $K13))), 1, "")</f>
        <v/>
      </c>
      <c r="BW13" s="45" t="str">
        <f>IF(AND(OR($A13 &lt;&gt; "", $B13 &lt;&gt; ""), IF($J13 &lt; $K13, AND(BW$7 &gt;= $J13, BW$7 &lt; $K13), IF(BW$7 &lt; 2400, BW$7 &gt;= $J13, BW$7 - 2400 &lt; $K13))), 1, "")</f>
        <v/>
      </c>
      <c r="BX13" s="45" t="str">
        <f>IF(AND(OR($A13 &lt;&gt; "", $B13 &lt;&gt; ""), IF($J13 &lt; $K13, AND(BX$7 &gt;= $J13, BX$7 &lt; $K13), IF(BX$7 &lt; 2400, BX$7 &gt;= $J13, BX$7 - 2400 &lt; $K13))), 1, "")</f>
        <v/>
      </c>
      <c r="BY13" s="45" t="str">
        <f>IF(AND(OR($A13 &lt;&gt; "", $B13 &lt;&gt; ""), IF($J13 &lt; $K13, AND(BY$7 &gt;= $J13, BY$7 &lt; $K13), IF(BY$7 &lt; 2400, BY$7 &gt;= $J13, BY$7 - 2400 &lt; $K13))), 1, "")</f>
        <v/>
      </c>
      <c r="BZ13" s="45" t="str">
        <f>IF(AND(OR($A13 &lt;&gt; "", $B13 &lt;&gt; ""), IF($J13 &lt; $K13, AND(BZ$7 &gt;= $J13, BZ$7 &lt; $K13), IF(BZ$7 &lt; 2400, BZ$7 &gt;= $J13, BZ$7 - 2400 &lt; $K13))), 1, "")</f>
        <v/>
      </c>
      <c r="CA13" s="45" t="str">
        <f>IF(AND(OR($A13 &lt;&gt; "", $B13 &lt;&gt; ""), IF($J13 &lt; $K13, AND(CA$7 &gt;= $J13, CA$7 &lt; $K13), IF(CA$7 &lt; 2400, CA$7 &gt;= $J13, CA$7 - 2400 &lt; $K13))), 1, "")</f>
        <v/>
      </c>
      <c r="CB13" s="45" t="str">
        <f>IF(AND(OR($A13 &lt;&gt; "", $B13 &lt;&gt; ""), IF($J13 &lt; $K13, AND(CB$7 &gt;= $J13, CB$7 &lt; $K13), IF(CB$7 &lt; 2400, CB$7 &gt;= $J13, CB$7 - 2400 &lt; $K13))), 1, "")</f>
        <v/>
      </c>
      <c r="CC13" s="45" t="str">
        <f>IF(AND(OR($A13 &lt;&gt; "", $B13 &lt;&gt; ""), IF($J13 &lt; $K13, AND(CC$7 &gt;= $J13, CC$7 &lt; $K13), IF(CC$7 &lt; 2400, CC$7 &gt;= $J13, CC$7 - 2400 &lt; $K13))), 1, "")</f>
        <v/>
      </c>
      <c r="CD13" s="45" t="str">
        <f>IF(AND(OR($A13 &lt;&gt; "", $B13 &lt;&gt; ""), IF($J13 &lt; $K13, AND(CD$7 &gt;= $J13, CD$7 &lt; $K13), IF(CD$7 &lt; 2400, CD$7 &gt;= $J13, CD$7 - 2400 &lt; $K13))), 1, "")</f>
        <v/>
      </c>
      <c r="CE13" s="45" t="str">
        <f>IF(AND(OR($A13 &lt;&gt; "", $B13 &lt;&gt; ""), IF($J13 &lt; $K13, AND(CE$7 &gt;= $J13, CE$7 &lt; $K13), IF(CE$7 &lt; 2400, CE$7 &gt;= $J13, CE$7 - 2400 &lt; $K13))), 1, "")</f>
        <v/>
      </c>
      <c r="CF13" s="45" t="str">
        <f>IF(AND(OR($A13 &lt;&gt; "", $B13 &lt;&gt; ""), IF($J13 &lt; $K13, AND(CF$7 &gt;= $J13, CF$7 &lt; $K13), IF(CF$7 &lt; 2400, CF$7 &gt;= $J13, CF$7 - 2400 &lt; $K13))), 1, "")</f>
        <v/>
      </c>
      <c r="CG13" s="45" t="str">
        <f>IF(AND(OR($A13 &lt;&gt; "", $B13 &lt;&gt; ""), IF($J13 &lt; $K13, AND(CG$7 &gt;= $J13, CG$7 &lt; $K13), IF(CG$7 &lt; 2400, CG$7 &gt;= $J13, CG$7 - 2400 &lt; $K13))), 1, "")</f>
        <v/>
      </c>
      <c r="CH13" s="45" t="str">
        <f>IF(AND(OR($A13 &lt;&gt; "", $B13 &lt;&gt; ""), IF($J13 &lt; $K13, AND(CH$7 &gt;= $J13, CH$7 &lt; $K13), IF(CH$7 &lt; 2400, CH$7 &gt;= $J13, CH$7 - 2400 &lt; $K13))), 1, "")</f>
        <v/>
      </c>
      <c r="CI13" s="45" t="str">
        <f>IF(AND(OR($A13 &lt;&gt; "", $B13 &lt;&gt; ""), IF($J13 &lt; $K13, AND(CI$7 &gt;= $J13, CI$7 &lt; $K13), IF(CI$7 &lt; 2400, CI$7 &gt;= $J13, CI$7 - 2400 &lt; $K13))), 1, "")</f>
        <v/>
      </c>
      <c r="CJ13" s="45">
        <f>IF(AND(OR($A13 &lt;&gt; "", $B13 &lt;&gt; ""), IF($J13 &lt; $K13, AND(CJ$7 &gt;= $J13, CJ$7 &lt; $K13), IF(CJ$7 &lt; 2400, CJ$7 &gt;= $J13, CJ$7 - 2400 &lt; $K13))), 1, "")</f>
        <v>1</v>
      </c>
      <c r="CK13" s="45">
        <f>IF(AND(OR($A13 &lt;&gt; "", $B13 &lt;&gt; ""), IF($J13 &lt; $K13, AND(CK$7 &gt;= $J13, CK$7 &lt; $K13), IF(CK$7 &lt; 2400, CK$7 &gt;= $J13, CK$7 - 2400 &lt; $K13))), 1, "")</f>
        <v>1</v>
      </c>
      <c r="CL13" s="45">
        <f>IF(AND(OR($A13 &lt;&gt; "", $B13 &lt;&gt; ""), IF($J13 &lt; $K13, AND(CL$7 &gt;= $J13, CL$7 &lt; $K13), IF(CL$7 &lt; 2400, CL$7 &gt;= $J13, CL$7 - 2400 &lt; $K13))), 1, "")</f>
        <v>1</v>
      </c>
      <c r="CM13" s="45">
        <f>IF(AND(OR($A13 &lt;&gt; "", $B13 &lt;&gt; ""), IF($J13 &lt; $K13, AND(CM$7 &gt;= $J13, CM$7 &lt; $K13), IF(CM$7 &lt; 2400, CM$7 &gt;= $J13, CM$7 - 2400 &lt; $K13))), 1, "")</f>
        <v>1</v>
      </c>
      <c r="CN13" s="45">
        <f>IF(AND(OR($A13 &lt;&gt; "", $B13 &lt;&gt; ""), IF($J13 &lt; $K13, AND(CN$7 &gt;= $J13, CN$7 &lt; $K13), IF(CN$7 &lt; 2400, CN$7 &gt;= $J13, CN$7 - 2400 &lt; $K13))), 1, "")</f>
        <v>1</v>
      </c>
      <c r="CO13" s="45">
        <f>IF(AND(OR($A13 &lt;&gt; "", $B13 &lt;&gt; ""), IF($J13 &lt; $K13, AND(CO$7 &gt;= $J13, CO$7 &lt; $K13), IF(CO$7 &lt; 2400, CO$7 &gt;= $J13, CO$7 - 2400 &lt; $K13))), 1, "")</f>
        <v>1</v>
      </c>
      <c r="CP13" s="45">
        <f>IF(AND(OR($A13 &lt;&gt; "", $B13 &lt;&gt; ""), IF($J13 &lt; $K13, AND(CP$7 &gt;= $J13, CP$7 &lt; $K13), IF(CP$7 &lt; 2400, CP$7 &gt;= $J13, CP$7 - 2400 &lt; $K13))), 1, "")</f>
        <v>1</v>
      </c>
      <c r="CQ13" s="45">
        <f>IF(AND(OR($A13 &lt;&gt; "", $B13 &lt;&gt; ""), IF($J13 &lt; $K13, AND(CQ$7 &gt;= $J13, CQ$7 &lt; $K13), IF(CQ$7 &lt; 2400, CQ$7 &gt;= $J13, CQ$7 - 2400 &lt; $K13))), 1, "")</f>
        <v>1</v>
      </c>
      <c r="CR13" s="45">
        <f>IF(AND(OR($A13 &lt;&gt; "", $B13 &lt;&gt; ""), IF($J13 &lt; $K13, AND(CR$7 &gt;= $J13, CR$7 &lt; $K13), IF(CR$7 &lt; 2400, CR$7 &gt;= $J13, CR$7 - 2400 &lt; $K13))), 1, "")</f>
        <v>1</v>
      </c>
      <c r="CS13" s="45">
        <f>IF(AND(OR($A13 &lt;&gt; "", $B13 &lt;&gt; ""), IF($J13 &lt; $K13, AND(CS$7 &gt;= $J13, CS$7 &lt; $K13), IF(CS$7 &lt; 2400, CS$7 &gt;= $J13, CS$7 - 2400 &lt; $K13))), 1, "")</f>
        <v>1</v>
      </c>
      <c r="CT13" s="45">
        <f>IF(AND(OR($A13 &lt;&gt; "", $B13 &lt;&gt; ""), IF($J13 &lt; $K13, AND(CT$7 &gt;= $J13, CT$7 &lt; $K13), IF(CT$7 &lt; 2400, CT$7 &gt;= $J13, CT$7 - 2400 &lt; $K13))), 1, "")</f>
        <v>1</v>
      </c>
      <c r="CU13" s="45">
        <f>IF(AND(OR($A13 &lt;&gt; "", $B13 &lt;&gt; ""), IF($J13 &lt; $K13, AND(CU$7 &gt;= $J13, CU$7 &lt; $K13), IF(CU$7 &lt; 2400, CU$7 &gt;= $J13, CU$7 - 2400 &lt; $K13))), 1, "")</f>
        <v>1</v>
      </c>
      <c r="CV13" s="45">
        <f>IF(AND(OR($A13 &lt;&gt; "", $B13 &lt;&gt; ""), IF($J13 &lt; $K13, AND(CV$7 &gt;= $J13, CV$7 &lt; $K13), IF(CV$7 &lt; 2400, CV$7 &gt;= $J13, CV$7 - 2400 &lt; $K13))), 1, "")</f>
        <v>1</v>
      </c>
      <c r="CW13" s="45">
        <f>IF(AND(OR($A13 &lt;&gt; "", $B13 &lt;&gt; ""), IF($J13 &lt; $K13, AND(CW$7 &gt;= $J13, CW$7 &lt; $K13), IF(CW$7 &lt; 2400, CW$7 &gt;= $J13, CW$7 - 2400 &lt; $K13))), 1, "")</f>
        <v>1</v>
      </c>
      <c r="CX13" s="45">
        <f>IF(AND(OR($A13 &lt;&gt; "", $B13 &lt;&gt; ""), IF($J13 &lt; $K13, AND(CX$7 &gt;= $J13, CX$7 &lt; $K13), IF(CX$7 &lt; 2400, CX$7 &gt;= $J13, CX$7 - 2400 &lt; $K13))), 1, "")</f>
        <v>1</v>
      </c>
      <c r="CY13" s="45">
        <f>IF(AND(OR($A13 &lt;&gt; "", $B13 &lt;&gt; ""), IF($J13 &lt; $K13, AND(CY$7 &gt;= $J13, CY$7 &lt; $K13), IF(CY$7 &lt; 2400, CY$7 &gt;= $J13, CY$7 - 2400 &lt; $K13))), 1, "")</f>
        <v>1</v>
      </c>
      <c r="CZ13" s="45">
        <f>IF(AND(OR($A13 &lt;&gt; "", $B13 &lt;&gt; ""), IF($J13 &lt; $K13, AND(CZ$7 &gt;= $J13, CZ$7 &lt; $K13), IF(CZ$7 &lt; 2400, CZ$7 &gt;= $J13, CZ$7 - 2400 &lt; $K13))), 1, "")</f>
        <v>1</v>
      </c>
      <c r="DA13" s="45">
        <f>IF(AND(OR($A13 &lt;&gt; "", $B13 &lt;&gt; ""), IF($J13 &lt; $K13, AND(DA$7 &gt;= $J13, DA$7 &lt; $K13), IF(DA$7 &lt; 2400, DA$7 &gt;= $J13, DA$7 - 2400 &lt; $K13))), 1, "")</f>
        <v>1</v>
      </c>
      <c r="DB13" s="45">
        <f>IF(AND(OR($A13 &lt;&gt; "", $B13 &lt;&gt; ""), IF($J13 &lt; $K13, AND(DB$7 &gt;= $J13, DB$7 &lt; $K13), IF(DB$7 &lt; 2400, DB$7 &gt;= $J13, DB$7 - 2400 &lt; $K13))), 1, "")</f>
        <v>1</v>
      </c>
      <c r="DC13" s="45">
        <f>IF(AND(OR($A13 &lt;&gt; "", $B13 &lt;&gt; ""), IF($J13 &lt; $K13, AND(DC$7 &gt;= $J13, DC$7 &lt; $K13), IF(DC$7 &lt; 2400, DC$7 &gt;= $J13, DC$7 - 2400 &lt; $K13))), 1, "")</f>
        <v>1</v>
      </c>
      <c r="DD13" s="45">
        <f>IF(AND(OR($A13 &lt;&gt; "", $B13 &lt;&gt; ""), IF($J13 &lt; $K13, AND(DD$7 &gt;= $J13, DD$7 &lt; $K13), IF(DD$7 &lt; 2400, DD$7 &gt;= $J13, DD$7 - 2400 &lt; $K13))), 1, "")</f>
        <v>1</v>
      </c>
      <c r="DE13" s="45">
        <f>IF(AND(OR($A13 &lt;&gt; "", $B13 &lt;&gt; ""), IF($J13 &lt; $K13, AND(DE$7 &gt;= $J13, DE$7 &lt; $K13), IF(DE$7 &lt; 2400, DE$7 &gt;= $J13, DE$7 - 2400 &lt; $K13))), 1, "")</f>
        <v>1</v>
      </c>
      <c r="DF13" s="45">
        <f>IF(AND(OR($A13 &lt;&gt; "", $B13 &lt;&gt; ""), IF($J13 &lt; $K13, AND(DF$7 &gt;= $J13, DF$7 &lt; $K13), IF(DF$7 &lt; 2400, DF$7 &gt;= $J13, DF$7 - 2400 &lt; $K13))), 1, "")</f>
        <v>1</v>
      </c>
      <c r="DG13" s="45">
        <f>IF(AND(OR($A13 &lt;&gt; "", $B13 &lt;&gt; ""), IF($J13 &lt; $K13, AND(DG$7 &gt;= $J13, DG$7 &lt; $K13), IF(DG$7 &lt; 2400, DG$7 &gt;= $J13, DG$7 - 2400 &lt; $K13))), 1, "")</f>
        <v>1</v>
      </c>
      <c r="DH13" s="45" t="str">
        <f>IF(AND(OR($A13 &lt;&gt; "", $B13 &lt;&gt; ""), IF($J13 &lt; $K13, AND(DH$7 &gt;= $J13, DH$7 &lt; $K13), IF(DH$7 &lt; 2400, DH$7 &gt;= $J13, DH$7 - 2400 &lt; $K13))), 1, "")</f>
        <v/>
      </c>
      <c r="DI13" s="45" t="str">
        <f>IF(AND(OR($A13 &lt;&gt; "", $B13 &lt;&gt; ""), IF($J13 &lt; $K13, AND(DI$7 &gt;= $J13, DI$7 &lt; $K13), IF(DI$7 &lt; 2400, DI$7 &gt;= $J13, DI$7 - 2400 &lt; $K13))), 1, "")</f>
        <v/>
      </c>
      <c r="DJ13" s="45" t="str">
        <f>IF(AND(OR($A13 &lt;&gt; "", $B13 &lt;&gt; ""), IF($J13 &lt; $K13, AND(DJ$7 &gt;= $J13, DJ$7 &lt; $K13), IF(DJ$7 &lt; 2400, DJ$7 &gt;= $J13, DJ$7 - 2400 &lt; $K13))), 1, "")</f>
        <v/>
      </c>
      <c r="DK13" s="45" t="str">
        <f>IF(AND(OR($A13 &lt;&gt; "", $B13 &lt;&gt; ""), IF($J13 &lt; $K13, AND(DK$7 &gt;= $J13, DK$7 &lt; $K13), IF(DK$7 &lt; 2400, DK$7 &gt;= $J13, DK$7 - 2400 &lt; $K13))), 1, "")</f>
        <v/>
      </c>
      <c r="DL13" s="45" t="str">
        <f>IF(AND(OR($A13 &lt;&gt; "", $B13 &lt;&gt; ""), IF($J13 &lt; $K13, AND(DL$7 &gt;= $J13, DL$7 &lt; $K13), IF(DL$7 &lt; 2400, DL$7 &gt;= $J13, DL$7 - 2400 &lt; $K13))), 1, "")</f>
        <v/>
      </c>
      <c r="DM13" s="45" t="str">
        <f>IF(AND(OR($A13 &lt;&gt; "", $B13 &lt;&gt; ""), IF($J13 &lt; $K13, AND(DM$7 &gt;= $J13, DM$7 &lt; $K13), IF(DM$7 &lt; 2400, DM$7 &gt;= $J13, DM$7 - 2400 &lt; $K13))), 1, "")</f>
        <v/>
      </c>
      <c r="DN13" s="45" t="str">
        <f>IF(AND(OR($A13 &lt;&gt; "", $B13 &lt;&gt; ""), IF($J13 &lt; $K13, AND(DN$7 &gt;= $J13, DN$7 &lt; $K13), IF(DN$7 &lt; 2400, DN$7 &gt;= $J13, DN$7 - 2400 &lt; $K13))), 1, "")</f>
        <v/>
      </c>
      <c r="DO13" s="45" t="str">
        <f>IF(AND(OR($A13 &lt;&gt; "", $B13 &lt;&gt; ""), IF($J13 &lt; $K13, AND(DO$7 &gt;= $J13, DO$7 &lt; $K13), IF(DO$7 &lt; 2400, DO$7 &gt;= $J13, DO$7 - 2400 &lt; $K13))), 1, "")</f>
        <v/>
      </c>
      <c r="DP13" s="45" t="str">
        <f>IF(AND(OR($A13 &lt;&gt; "", $B13 &lt;&gt; ""), IF($J13 &lt; $K13, AND(DP$7 &gt;= $J13, DP$7 &lt; $K13), IF(DP$7 &lt; 2400, DP$7 &gt;= $J13, DP$7 - 2400 &lt; $K13))), 1, "")</f>
        <v/>
      </c>
      <c r="DQ13" s="45" t="str">
        <f>IF(AND(OR($A13 &lt;&gt; "", $B13 &lt;&gt; ""), IF($J13 &lt; $K13, AND(DQ$7 &gt;= $J13, DQ$7 &lt; $K13), IF(DQ$7 &lt; 2400, DQ$7 &gt;= $J13, DQ$7 - 2400 &lt; $K13))), 1, "")</f>
        <v/>
      </c>
      <c r="DR13" s="45" t="str">
        <f>IF(AND(OR($A13 &lt;&gt; "", $B13 &lt;&gt; ""), IF($J13 &lt; $K13, AND(DR$7 &gt;= $J13, DR$7 &lt; $K13), IF(DR$7 &lt; 2400, DR$7 &gt;= $J13, DR$7 - 2400 &lt; $K13))), 1, "")</f>
        <v/>
      </c>
      <c r="DS13" s="45" t="str">
        <f>IF(AND(OR($A13 &lt;&gt; "", $B13 &lt;&gt; ""), IF($J13 &lt; $K13, AND(DS$7 &gt;= $J13, DS$7 &lt; $K13), IF(DS$7 &lt; 2400, DS$7 &gt;= $J13, DS$7 - 2400 &lt; $K13))), 1, "")</f>
        <v/>
      </c>
      <c r="DT13" s="45" t="str">
        <f>IF(AND(OR($A13 &lt;&gt; "", $B13 &lt;&gt; ""), IF($J13 &lt; $K13, AND(DT$7 &gt;= $J13, DT$7 &lt; $K13), IF(DT$7 &lt; 2400, DT$7 &gt;= $J13, DT$7 - 2400 &lt; $K13))), 1, "")</f>
        <v/>
      </c>
      <c r="DU13" s="47" t="str">
        <f>IF(OR(A13 &lt;&gt; "", B13 &lt;&gt; ""), _xlfn.TEXTJOIN(":", TRUE, AI13, YEAR(H13), MONTH(H13), DAY(H13), J13), "")</f>
        <v>1:2019:11:2:1800</v>
      </c>
      <c r="DV13" s="47" t="str">
        <f>IF(OR(A13 &lt;&gt; "", B13 &lt;&gt; ""), IF(AK13 &lt; 9000, CONCATENATE(AD13, AE13, "様（", F13, "）"), F13), "")</f>
        <v>木田あさみ様（重訪）</v>
      </c>
    </row>
    <row r="14" spans="1:126">
      <c r="A14" s="18" t="s">
        <v>0</v>
      </c>
      <c r="B14" s="18" t="s">
        <v>199</v>
      </c>
      <c r="C14" s="52"/>
      <c r="D14" s="18"/>
      <c r="E14" s="52"/>
      <c r="F14" s="18" t="s">
        <v>719</v>
      </c>
      <c r="G14" s="18"/>
      <c r="H14" s="19">
        <v>43772</v>
      </c>
      <c r="I14" s="55">
        <f t="shared" si="49"/>
        <v>43772</v>
      </c>
      <c r="J14" s="22">
        <v>830</v>
      </c>
      <c r="K14" s="23">
        <v>1300</v>
      </c>
      <c r="L14" s="42" t="str">
        <f t="shared" si="40"/>
        <v/>
      </c>
      <c r="M14" s="43">
        <f t="shared" si="41"/>
        <v>430</v>
      </c>
      <c r="N14" s="43" t="str">
        <f t="shared" si="42"/>
        <v/>
      </c>
      <c r="O14" s="44" t="str">
        <f t="shared" si="43"/>
        <v/>
      </c>
      <c r="P14" s="26"/>
      <c r="Q14" s="27">
        <v>330</v>
      </c>
      <c r="R14" s="27"/>
      <c r="S14" s="43" t="str">
        <f t="shared" si="30"/>
        <v/>
      </c>
      <c r="T14" s="43" t="str">
        <f t="shared" si="30"/>
        <v/>
      </c>
      <c r="U14" s="43" t="str">
        <f t="shared" si="30"/>
        <v/>
      </c>
      <c r="V14" s="49">
        <v>100</v>
      </c>
      <c r="W14" s="44">
        <f>IF(OR(A14 &lt;&gt; "", B14 &lt;&gt; ""), IF(AK14 &lt; 8000, FLOOR(AY14 / 60, 1) * 100 + MOD(AY14, 60), M14), "")</f>
        <v>430</v>
      </c>
      <c r="X14" s="82"/>
      <c r="Y14" s="82"/>
      <c r="Z14" s="82"/>
      <c r="AA14" s="81" t="s">
        <v>777</v>
      </c>
      <c r="AB14" s="18" t="s">
        <v>362</v>
      </c>
      <c r="AC14" s="53"/>
      <c r="AD14" s="45" t="str">
        <f>_xlfn.IFNA(VLOOKUP($A14, 利用者一覧!$A:$D, 2, FALSE), "-")</f>
        <v>木田</v>
      </c>
      <c r="AE14" s="45" t="str">
        <f>_xlfn.IFNA(VLOOKUP($A14, 利用者一覧!$A:$D, 3, FALSE), "-")</f>
        <v>あさみ</v>
      </c>
      <c r="AF14" s="45">
        <f>_xlfn.IFNA(VLOOKUP($A14, 利用者一覧!$A:$D, 4, FALSE), "-")</f>
        <v>1</v>
      </c>
      <c r="AG14" s="45" t="str">
        <f>_xlfn.IFNA(VLOOKUP($B14, スタッフ一覧!$A:$D, 2, FALSE), "-")</f>
        <v>町田</v>
      </c>
      <c r="AH14" s="45" t="str">
        <f>_xlfn.IFNA(VLOOKUP($B14, スタッフ一覧!$A:$D, 3, FALSE), "-")</f>
        <v>花子</v>
      </c>
      <c r="AI14" s="45">
        <f>_xlfn.IFNA(VLOOKUP($B14, スタッフ一覧!$A:$D, 4, FALSE), "-")</f>
        <v>1</v>
      </c>
      <c r="AJ14" s="45">
        <f>_xlfn.IFNA(VLOOKUP(AB14, スタッフ一覧!$A:$D, 4, FALSE), "-")</f>
        <v>169</v>
      </c>
      <c r="AK14" s="45">
        <f>_xlfn.IFNA(VLOOKUP(F14, 予定区分!$A:$C, 3, FALSE), "-")</f>
        <v>2001</v>
      </c>
      <c r="AL14" s="46">
        <f t="shared" si="31"/>
        <v>510</v>
      </c>
      <c r="AM14" s="46">
        <f t="shared" si="32"/>
        <v>780</v>
      </c>
      <c r="AN14" s="46">
        <f t="shared" si="44"/>
        <v>270</v>
      </c>
      <c r="AO14" s="46">
        <f t="shared" si="33"/>
        <v>0</v>
      </c>
      <c r="AP14" s="46">
        <f t="shared" si="45"/>
        <v>0</v>
      </c>
      <c r="AQ14" s="46">
        <f t="shared" si="34"/>
        <v>0</v>
      </c>
      <c r="AR14" s="46">
        <f t="shared" si="35"/>
        <v>210</v>
      </c>
      <c r="AS14" s="46">
        <f t="shared" si="36"/>
        <v>0</v>
      </c>
      <c r="AT14" s="46">
        <f t="shared" si="37"/>
        <v>0</v>
      </c>
      <c r="AU14" s="46">
        <f t="shared" si="38"/>
        <v>0</v>
      </c>
      <c r="AV14" s="46">
        <f t="shared" si="46"/>
        <v>0</v>
      </c>
      <c r="AW14" s="46">
        <f t="shared" si="47"/>
        <v>0</v>
      </c>
      <c r="AX14" s="46">
        <f t="shared" si="39"/>
        <v>60</v>
      </c>
      <c r="AY14" s="40">
        <f t="shared" si="48"/>
        <v>270</v>
      </c>
      <c r="AZ14" s="45" t="str">
        <f>IF(AND(OR($A14 &lt;&gt; "", $B14 &lt;&gt; ""), IF($J14 &lt; $K14, AND(AZ$7 &gt;= $J14, AZ$7 &lt; $K14), IF(AZ$7 &lt; 2400, AZ$7 &gt;= $J14, AZ$7 - 2400 &lt; $K14))), 1, "")</f>
        <v/>
      </c>
      <c r="BA14" s="45" t="str">
        <f>IF(AND(OR($A14 &lt;&gt; "", $B14 &lt;&gt; ""), IF($J14 &lt; $K14, AND(BA$7 &gt;= $J14, BA$7 &lt; $K14), IF(BA$7 &lt; 2400, BA$7 &gt;= $J14, BA$7 - 2400 &lt; $K14))), 1, "")</f>
        <v/>
      </c>
      <c r="BB14" s="45" t="str">
        <f>IF(AND(OR($A14 &lt;&gt; "", $B14 &lt;&gt; ""), IF($J14 &lt; $K14, AND(BB$7 &gt;= $J14, BB$7 &lt; $K14), IF(BB$7 &lt; 2400, BB$7 &gt;= $J14, BB$7 - 2400 &lt; $K14))), 1, "")</f>
        <v/>
      </c>
      <c r="BC14" s="45" t="str">
        <f>IF(AND(OR($A14 &lt;&gt; "", $B14 &lt;&gt; ""), IF($J14 &lt; $K14, AND(BC$7 &gt;= $J14, BC$7 &lt; $K14), IF(BC$7 &lt; 2400, BC$7 &gt;= $J14, BC$7 - 2400 &lt; $K14))), 1, "")</f>
        <v/>
      </c>
      <c r="BD14" s="45" t="str">
        <f>IF(AND(OR($A14 &lt;&gt; "", $B14 &lt;&gt; ""), IF($J14 &lt; $K14, AND(BD$7 &gt;= $J14, BD$7 &lt; $K14), IF(BD$7 &lt; 2400, BD$7 &gt;= $J14, BD$7 - 2400 &lt; $K14))), 1, "")</f>
        <v/>
      </c>
      <c r="BE14" s="45" t="str">
        <f>IF(AND(OR($A14 &lt;&gt; "", $B14 &lt;&gt; ""), IF($J14 &lt; $K14, AND(BE$7 &gt;= $J14, BE$7 &lt; $K14), IF(BE$7 &lt; 2400, BE$7 &gt;= $J14, BE$7 - 2400 &lt; $K14))), 1, "")</f>
        <v/>
      </c>
      <c r="BF14" s="45" t="str">
        <f>IF(AND(OR($A14 &lt;&gt; "", $B14 &lt;&gt; ""), IF($J14 &lt; $K14, AND(BF$7 &gt;= $J14, BF$7 &lt; $K14), IF(BF$7 &lt; 2400, BF$7 &gt;= $J14, BF$7 - 2400 &lt; $K14))), 1, "")</f>
        <v/>
      </c>
      <c r="BG14" s="45" t="str">
        <f>IF(AND(OR($A14 &lt;&gt; "", $B14 &lt;&gt; ""), IF($J14 &lt; $K14, AND(BG$7 &gt;= $J14, BG$7 &lt; $K14), IF(BG$7 &lt; 2400, BG$7 &gt;= $J14, BG$7 - 2400 &lt; $K14))), 1, "")</f>
        <v/>
      </c>
      <c r="BH14" s="45" t="str">
        <f>IF(AND(OR($A14 &lt;&gt; "", $B14 &lt;&gt; ""), IF($J14 &lt; $K14, AND(BH$7 &gt;= $J14, BH$7 &lt; $K14), IF(BH$7 &lt; 2400, BH$7 &gt;= $J14, BH$7 - 2400 &lt; $K14))), 1, "")</f>
        <v/>
      </c>
      <c r="BI14" s="45" t="str">
        <f>IF(AND(OR($A14 &lt;&gt; "", $B14 &lt;&gt; ""), IF($J14 &lt; $K14, AND(BI$7 &gt;= $J14, BI$7 &lt; $K14), IF(BI$7 &lt; 2400, BI$7 &gt;= $J14, BI$7 - 2400 &lt; $K14))), 1, "")</f>
        <v/>
      </c>
      <c r="BJ14" s="45" t="str">
        <f>IF(AND(OR($A14 &lt;&gt; "", $B14 &lt;&gt; ""), IF($J14 &lt; $K14, AND(BJ$7 &gt;= $J14, BJ$7 &lt; $K14), IF(BJ$7 &lt; 2400, BJ$7 &gt;= $J14, BJ$7 - 2400 &lt; $K14))), 1, "")</f>
        <v/>
      </c>
      <c r="BK14" s="45" t="str">
        <f>IF(AND(OR($A14 &lt;&gt; "", $B14 &lt;&gt; ""), IF($J14 &lt; $K14, AND(BK$7 &gt;= $J14, BK$7 &lt; $K14), IF(BK$7 &lt; 2400, BK$7 &gt;= $J14, BK$7 - 2400 &lt; $K14))), 1, "")</f>
        <v/>
      </c>
      <c r="BL14" s="45" t="str">
        <f>IF(AND(OR($A14 &lt;&gt; "", $B14 &lt;&gt; ""), IF($J14 &lt; $K14, AND(BL$7 &gt;= $J14, BL$7 &lt; $K14), IF(BL$7 &lt; 2400, BL$7 &gt;= $J14, BL$7 - 2400 &lt; $K14))), 1, "")</f>
        <v/>
      </c>
      <c r="BM14" s="45" t="str">
        <f>IF(AND(OR($A14 &lt;&gt; "", $B14 &lt;&gt; ""), IF($J14 &lt; $K14, AND(BM$7 &gt;= $J14, BM$7 &lt; $K14), IF(BM$7 &lt; 2400, BM$7 &gt;= $J14, BM$7 - 2400 &lt; $K14))), 1, "")</f>
        <v/>
      </c>
      <c r="BN14" s="45" t="str">
        <f>IF(AND(OR($A14 &lt;&gt; "", $B14 &lt;&gt; ""), IF($J14 &lt; $K14, AND(BN$7 &gt;= $J14, BN$7 &lt; $K14), IF(BN$7 &lt; 2400, BN$7 &gt;= $J14, BN$7 - 2400 &lt; $K14))), 1, "")</f>
        <v/>
      </c>
      <c r="BO14" s="45" t="str">
        <f>IF(AND(OR($A14 &lt;&gt; "", $B14 &lt;&gt; ""), IF($J14 &lt; $K14, AND(BO$7 &gt;= $J14, BO$7 &lt; $K14), IF(BO$7 &lt; 2400, BO$7 &gt;= $J14, BO$7 - 2400 &lt; $K14))), 1, "")</f>
        <v/>
      </c>
      <c r="BP14" s="45" t="str">
        <f>IF(AND(OR($A14 &lt;&gt; "", $B14 &lt;&gt; ""), IF($J14 &lt; $K14, AND(BP$7 &gt;= $J14, BP$7 &lt; $K14), IF(BP$7 &lt; 2400, BP$7 &gt;= $J14, BP$7 - 2400 &lt; $K14))), 1, "")</f>
        <v/>
      </c>
      <c r="BQ14" s="45">
        <f>IF(AND(OR($A14 &lt;&gt; "", $B14 &lt;&gt; ""), IF($J14 &lt; $K14, AND(BQ$7 &gt;= $J14, BQ$7 &lt; $K14), IF(BQ$7 &lt; 2400, BQ$7 &gt;= $J14, BQ$7 - 2400 &lt; $K14))), 1, "")</f>
        <v>1</v>
      </c>
      <c r="BR14" s="45">
        <f>IF(AND(OR($A14 &lt;&gt; "", $B14 &lt;&gt; ""), IF($J14 &lt; $K14, AND(BR$7 &gt;= $J14, BR$7 &lt; $K14), IF(BR$7 &lt; 2400, BR$7 &gt;= $J14, BR$7 - 2400 &lt; $K14))), 1, "")</f>
        <v>1</v>
      </c>
      <c r="BS14" s="45">
        <f>IF(AND(OR($A14 &lt;&gt; "", $B14 &lt;&gt; ""), IF($J14 &lt; $K14, AND(BS$7 &gt;= $J14, BS$7 &lt; $K14), IF(BS$7 &lt; 2400, BS$7 &gt;= $J14, BS$7 - 2400 &lt; $K14))), 1, "")</f>
        <v>1</v>
      </c>
      <c r="BT14" s="45">
        <f>IF(AND(OR($A14 &lt;&gt; "", $B14 &lt;&gt; ""), IF($J14 &lt; $K14, AND(BT$7 &gt;= $J14, BT$7 &lt; $K14), IF(BT$7 &lt; 2400, BT$7 &gt;= $J14, BT$7 - 2400 &lt; $K14))), 1, "")</f>
        <v>1</v>
      </c>
      <c r="BU14" s="45">
        <f>IF(AND(OR($A14 &lt;&gt; "", $B14 &lt;&gt; ""), IF($J14 &lt; $K14, AND(BU$7 &gt;= $J14, BU$7 &lt; $K14), IF(BU$7 &lt; 2400, BU$7 &gt;= $J14, BU$7 - 2400 &lt; $K14))), 1, "")</f>
        <v>1</v>
      </c>
      <c r="BV14" s="45">
        <f>IF(AND(OR($A14 &lt;&gt; "", $B14 &lt;&gt; ""), IF($J14 &lt; $K14, AND(BV$7 &gt;= $J14, BV$7 &lt; $K14), IF(BV$7 &lt; 2400, BV$7 &gt;= $J14, BV$7 - 2400 &lt; $K14))), 1, "")</f>
        <v>1</v>
      </c>
      <c r="BW14" s="45">
        <f>IF(AND(OR($A14 &lt;&gt; "", $B14 &lt;&gt; ""), IF($J14 &lt; $K14, AND(BW$7 &gt;= $J14, BW$7 &lt; $K14), IF(BW$7 &lt; 2400, BW$7 &gt;= $J14, BW$7 - 2400 &lt; $K14))), 1, "")</f>
        <v>1</v>
      </c>
      <c r="BX14" s="45">
        <f>IF(AND(OR($A14 &lt;&gt; "", $B14 &lt;&gt; ""), IF($J14 &lt; $K14, AND(BX$7 &gt;= $J14, BX$7 &lt; $K14), IF(BX$7 &lt; 2400, BX$7 &gt;= $J14, BX$7 - 2400 &lt; $K14))), 1, "")</f>
        <v>1</v>
      </c>
      <c r="BY14" s="45">
        <f>IF(AND(OR($A14 &lt;&gt; "", $B14 &lt;&gt; ""), IF($J14 &lt; $K14, AND(BY$7 &gt;= $J14, BY$7 &lt; $K14), IF(BY$7 &lt; 2400, BY$7 &gt;= $J14, BY$7 - 2400 &lt; $K14))), 1, "")</f>
        <v>1</v>
      </c>
      <c r="BZ14" s="45" t="str">
        <f>IF(AND(OR($A14 &lt;&gt; "", $B14 &lt;&gt; ""), IF($J14 &lt; $K14, AND(BZ$7 &gt;= $J14, BZ$7 &lt; $K14), IF(BZ$7 &lt; 2400, BZ$7 &gt;= $J14, BZ$7 - 2400 &lt; $K14))), 1, "")</f>
        <v/>
      </c>
      <c r="CA14" s="45" t="str">
        <f>IF(AND(OR($A14 &lt;&gt; "", $B14 &lt;&gt; ""), IF($J14 &lt; $K14, AND(CA$7 &gt;= $J14, CA$7 &lt; $K14), IF(CA$7 &lt; 2400, CA$7 &gt;= $J14, CA$7 - 2400 &lt; $K14))), 1, "")</f>
        <v/>
      </c>
      <c r="CB14" s="45" t="str">
        <f>IF(AND(OR($A14 &lt;&gt; "", $B14 &lt;&gt; ""), IF($J14 &lt; $K14, AND(CB$7 &gt;= $J14, CB$7 &lt; $K14), IF(CB$7 &lt; 2400, CB$7 &gt;= $J14, CB$7 - 2400 &lt; $K14))), 1, "")</f>
        <v/>
      </c>
      <c r="CC14" s="45" t="str">
        <f>IF(AND(OR($A14 &lt;&gt; "", $B14 &lt;&gt; ""), IF($J14 &lt; $K14, AND(CC$7 &gt;= $J14, CC$7 &lt; $K14), IF(CC$7 &lt; 2400, CC$7 &gt;= $J14, CC$7 - 2400 &lt; $K14))), 1, "")</f>
        <v/>
      </c>
      <c r="CD14" s="45" t="str">
        <f>IF(AND(OR($A14 &lt;&gt; "", $B14 &lt;&gt; ""), IF($J14 &lt; $K14, AND(CD$7 &gt;= $J14, CD$7 &lt; $K14), IF(CD$7 &lt; 2400, CD$7 &gt;= $J14, CD$7 - 2400 &lt; $K14))), 1, "")</f>
        <v/>
      </c>
      <c r="CE14" s="45" t="str">
        <f>IF(AND(OR($A14 &lt;&gt; "", $B14 &lt;&gt; ""), IF($J14 &lt; $K14, AND(CE$7 &gt;= $J14, CE$7 &lt; $K14), IF(CE$7 &lt; 2400, CE$7 &gt;= $J14, CE$7 - 2400 &lt; $K14))), 1, "")</f>
        <v/>
      </c>
      <c r="CF14" s="45" t="str">
        <f>IF(AND(OR($A14 &lt;&gt; "", $B14 &lt;&gt; ""), IF($J14 &lt; $K14, AND(CF$7 &gt;= $J14, CF$7 &lt; $K14), IF(CF$7 &lt; 2400, CF$7 &gt;= $J14, CF$7 - 2400 &lt; $K14))), 1, "")</f>
        <v/>
      </c>
      <c r="CG14" s="45" t="str">
        <f>IF(AND(OR($A14 &lt;&gt; "", $B14 &lt;&gt; ""), IF($J14 &lt; $K14, AND(CG$7 &gt;= $J14, CG$7 &lt; $K14), IF(CG$7 &lt; 2400, CG$7 &gt;= $J14, CG$7 - 2400 &lt; $K14))), 1, "")</f>
        <v/>
      </c>
      <c r="CH14" s="45" t="str">
        <f>IF(AND(OR($A14 &lt;&gt; "", $B14 &lt;&gt; ""), IF($J14 &lt; $K14, AND(CH$7 &gt;= $J14, CH$7 &lt; $K14), IF(CH$7 &lt; 2400, CH$7 &gt;= $J14, CH$7 - 2400 &lt; $K14))), 1, "")</f>
        <v/>
      </c>
      <c r="CI14" s="45" t="str">
        <f>IF(AND(OR($A14 &lt;&gt; "", $B14 &lt;&gt; ""), IF($J14 &lt; $K14, AND(CI$7 &gt;= $J14, CI$7 &lt; $K14), IF(CI$7 &lt; 2400, CI$7 &gt;= $J14, CI$7 - 2400 &lt; $K14))), 1, "")</f>
        <v/>
      </c>
      <c r="CJ14" s="45" t="str">
        <f>IF(AND(OR($A14 &lt;&gt; "", $B14 &lt;&gt; ""), IF($J14 &lt; $K14, AND(CJ$7 &gt;= $J14, CJ$7 &lt; $K14), IF(CJ$7 &lt; 2400, CJ$7 &gt;= $J14, CJ$7 - 2400 &lt; $K14))), 1, "")</f>
        <v/>
      </c>
      <c r="CK14" s="45" t="str">
        <f>IF(AND(OR($A14 &lt;&gt; "", $B14 &lt;&gt; ""), IF($J14 &lt; $K14, AND(CK$7 &gt;= $J14, CK$7 &lt; $K14), IF(CK$7 &lt; 2400, CK$7 &gt;= $J14, CK$7 - 2400 &lt; $K14))), 1, "")</f>
        <v/>
      </c>
      <c r="CL14" s="45" t="str">
        <f>IF(AND(OR($A14 &lt;&gt; "", $B14 &lt;&gt; ""), IF($J14 &lt; $K14, AND(CL$7 &gt;= $J14, CL$7 &lt; $K14), IF(CL$7 &lt; 2400, CL$7 &gt;= $J14, CL$7 - 2400 &lt; $K14))), 1, "")</f>
        <v/>
      </c>
      <c r="CM14" s="45" t="str">
        <f>IF(AND(OR($A14 &lt;&gt; "", $B14 &lt;&gt; ""), IF($J14 &lt; $K14, AND(CM$7 &gt;= $J14, CM$7 &lt; $K14), IF(CM$7 &lt; 2400, CM$7 &gt;= $J14, CM$7 - 2400 &lt; $K14))), 1, "")</f>
        <v/>
      </c>
      <c r="CN14" s="45" t="str">
        <f>IF(AND(OR($A14 &lt;&gt; "", $B14 &lt;&gt; ""), IF($J14 &lt; $K14, AND(CN$7 &gt;= $J14, CN$7 &lt; $K14), IF(CN$7 &lt; 2400, CN$7 &gt;= $J14, CN$7 - 2400 &lt; $K14))), 1, "")</f>
        <v/>
      </c>
      <c r="CO14" s="45" t="str">
        <f>IF(AND(OR($A14 &lt;&gt; "", $B14 &lt;&gt; ""), IF($J14 &lt; $K14, AND(CO$7 &gt;= $J14, CO$7 &lt; $K14), IF(CO$7 &lt; 2400, CO$7 &gt;= $J14, CO$7 - 2400 &lt; $K14))), 1, "")</f>
        <v/>
      </c>
      <c r="CP14" s="45" t="str">
        <f>IF(AND(OR($A14 &lt;&gt; "", $B14 &lt;&gt; ""), IF($J14 &lt; $K14, AND(CP$7 &gt;= $J14, CP$7 &lt; $K14), IF(CP$7 &lt; 2400, CP$7 &gt;= $J14, CP$7 - 2400 &lt; $K14))), 1, "")</f>
        <v/>
      </c>
      <c r="CQ14" s="45" t="str">
        <f>IF(AND(OR($A14 &lt;&gt; "", $B14 &lt;&gt; ""), IF($J14 &lt; $K14, AND(CQ$7 &gt;= $J14, CQ$7 &lt; $K14), IF(CQ$7 &lt; 2400, CQ$7 &gt;= $J14, CQ$7 - 2400 &lt; $K14))), 1, "")</f>
        <v/>
      </c>
      <c r="CR14" s="45" t="str">
        <f>IF(AND(OR($A14 &lt;&gt; "", $B14 &lt;&gt; ""), IF($J14 &lt; $K14, AND(CR$7 &gt;= $J14, CR$7 &lt; $K14), IF(CR$7 &lt; 2400, CR$7 &gt;= $J14, CR$7 - 2400 &lt; $K14))), 1, "")</f>
        <v/>
      </c>
      <c r="CS14" s="45" t="str">
        <f>IF(AND(OR($A14 &lt;&gt; "", $B14 &lt;&gt; ""), IF($J14 &lt; $K14, AND(CS$7 &gt;= $J14, CS$7 &lt; $K14), IF(CS$7 &lt; 2400, CS$7 &gt;= $J14, CS$7 - 2400 &lt; $K14))), 1, "")</f>
        <v/>
      </c>
      <c r="CT14" s="45" t="str">
        <f>IF(AND(OR($A14 &lt;&gt; "", $B14 &lt;&gt; ""), IF($J14 &lt; $K14, AND(CT$7 &gt;= $J14, CT$7 &lt; $K14), IF(CT$7 &lt; 2400, CT$7 &gt;= $J14, CT$7 - 2400 &lt; $K14))), 1, "")</f>
        <v/>
      </c>
      <c r="CU14" s="45" t="str">
        <f>IF(AND(OR($A14 &lt;&gt; "", $B14 &lt;&gt; ""), IF($J14 &lt; $K14, AND(CU$7 &gt;= $J14, CU$7 &lt; $K14), IF(CU$7 &lt; 2400, CU$7 &gt;= $J14, CU$7 - 2400 &lt; $K14))), 1, "")</f>
        <v/>
      </c>
      <c r="CV14" s="45" t="str">
        <f>IF(AND(OR($A14 &lt;&gt; "", $B14 &lt;&gt; ""), IF($J14 &lt; $K14, AND(CV$7 &gt;= $J14, CV$7 &lt; $K14), IF(CV$7 &lt; 2400, CV$7 &gt;= $J14, CV$7 - 2400 &lt; $K14))), 1, "")</f>
        <v/>
      </c>
      <c r="CW14" s="45" t="str">
        <f>IF(AND(OR($A14 &lt;&gt; "", $B14 &lt;&gt; ""), IF($J14 &lt; $K14, AND(CW$7 &gt;= $J14, CW$7 &lt; $K14), IF(CW$7 &lt; 2400, CW$7 &gt;= $J14, CW$7 - 2400 &lt; $K14))), 1, "")</f>
        <v/>
      </c>
      <c r="CX14" s="45" t="str">
        <f>IF(AND(OR($A14 &lt;&gt; "", $B14 &lt;&gt; ""), IF($J14 &lt; $K14, AND(CX$7 &gt;= $J14, CX$7 &lt; $K14), IF(CX$7 &lt; 2400, CX$7 &gt;= $J14, CX$7 - 2400 &lt; $K14))), 1, "")</f>
        <v/>
      </c>
      <c r="CY14" s="45" t="str">
        <f>IF(AND(OR($A14 &lt;&gt; "", $B14 &lt;&gt; ""), IF($J14 &lt; $K14, AND(CY$7 &gt;= $J14, CY$7 &lt; $K14), IF(CY$7 &lt; 2400, CY$7 &gt;= $J14, CY$7 - 2400 &lt; $K14))), 1, "")</f>
        <v/>
      </c>
      <c r="CZ14" s="45" t="str">
        <f>IF(AND(OR($A14 &lt;&gt; "", $B14 &lt;&gt; ""), IF($J14 &lt; $K14, AND(CZ$7 &gt;= $J14, CZ$7 &lt; $K14), IF(CZ$7 &lt; 2400, CZ$7 &gt;= $J14, CZ$7 - 2400 &lt; $K14))), 1, "")</f>
        <v/>
      </c>
      <c r="DA14" s="45" t="str">
        <f>IF(AND(OR($A14 &lt;&gt; "", $B14 &lt;&gt; ""), IF($J14 &lt; $K14, AND(DA$7 &gt;= $J14, DA$7 &lt; $K14), IF(DA$7 &lt; 2400, DA$7 &gt;= $J14, DA$7 - 2400 &lt; $K14))), 1, "")</f>
        <v/>
      </c>
      <c r="DB14" s="45" t="str">
        <f>IF(AND(OR($A14 &lt;&gt; "", $B14 &lt;&gt; ""), IF($J14 &lt; $K14, AND(DB$7 &gt;= $J14, DB$7 &lt; $K14), IF(DB$7 &lt; 2400, DB$7 &gt;= $J14, DB$7 - 2400 &lt; $K14))), 1, "")</f>
        <v/>
      </c>
      <c r="DC14" s="45" t="str">
        <f>IF(AND(OR($A14 &lt;&gt; "", $B14 &lt;&gt; ""), IF($J14 &lt; $K14, AND(DC$7 &gt;= $J14, DC$7 &lt; $K14), IF(DC$7 &lt; 2400, DC$7 &gt;= $J14, DC$7 - 2400 &lt; $K14))), 1, "")</f>
        <v/>
      </c>
      <c r="DD14" s="45" t="str">
        <f>IF(AND(OR($A14 &lt;&gt; "", $B14 &lt;&gt; ""), IF($J14 &lt; $K14, AND(DD$7 &gt;= $J14, DD$7 &lt; $K14), IF(DD$7 &lt; 2400, DD$7 &gt;= $J14, DD$7 - 2400 &lt; $K14))), 1, "")</f>
        <v/>
      </c>
      <c r="DE14" s="45" t="str">
        <f>IF(AND(OR($A14 &lt;&gt; "", $B14 &lt;&gt; ""), IF($J14 &lt; $K14, AND(DE$7 &gt;= $J14, DE$7 &lt; $K14), IF(DE$7 &lt; 2400, DE$7 &gt;= $J14, DE$7 - 2400 &lt; $K14))), 1, "")</f>
        <v/>
      </c>
      <c r="DF14" s="45" t="str">
        <f>IF(AND(OR($A14 &lt;&gt; "", $B14 &lt;&gt; ""), IF($J14 &lt; $K14, AND(DF$7 &gt;= $J14, DF$7 &lt; $K14), IF(DF$7 &lt; 2400, DF$7 &gt;= $J14, DF$7 - 2400 &lt; $K14))), 1, "")</f>
        <v/>
      </c>
      <c r="DG14" s="45" t="str">
        <f>IF(AND(OR($A14 &lt;&gt; "", $B14 &lt;&gt; ""), IF($J14 &lt; $K14, AND(DG$7 &gt;= $J14, DG$7 &lt; $K14), IF(DG$7 &lt; 2400, DG$7 &gt;= $J14, DG$7 - 2400 &lt; $K14))), 1, "")</f>
        <v/>
      </c>
      <c r="DH14" s="45" t="str">
        <f>IF(AND(OR($A14 &lt;&gt; "", $B14 &lt;&gt; ""), IF($J14 &lt; $K14, AND(DH$7 &gt;= $J14, DH$7 &lt; $K14), IF(DH$7 &lt; 2400, DH$7 &gt;= $J14, DH$7 - 2400 &lt; $K14))), 1, "")</f>
        <v/>
      </c>
      <c r="DI14" s="45" t="str">
        <f>IF(AND(OR($A14 &lt;&gt; "", $B14 &lt;&gt; ""), IF($J14 &lt; $K14, AND(DI$7 &gt;= $J14, DI$7 &lt; $K14), IF(DI$7 &lt; 2400, DI$7 &gt;= $J14, DI$7 - 2400 &lt; $K14))), 1, "")</f>
        <v/>
      </c>
      <c r="DJ14" s="45" t="str">
        <f>IF(AND(OR($A14 &lt;&gt; "", $B14 &lt;&gt; ""), IF($J14 &lt; $K14, AND(DJ$7 &gt;= $J14, DJ$7 &lt; $K14), IF(DJ$7 &lt; 2400, DJ$7 &gt;= $J14, DJ$7 - 2400 &lt; $K14))), 1, "")</f>
        <v/>
      </c>
      <c r="DK14" s="45" t="str">
        <f>IF(AND(OR($A14 &lt;&gt; "", $B14 &lt;&gt; ""), IF($J14 &lt; $K14, AND(DK$7 &gt;= $J14, DK$7 &lt; $K14), IF(DK$7 &lt; 2400, DK$7 &gt;= $J14, DK$7 - 2400 &lt; $K14))), 1, "")</f>
        <v/>
      </c>
      <c r="DL14" s="45" t="str">
        <f>IF(AND(OR($A14 &lt;&gt; "", $B14 &lt;&gt; ""), IF($J14 &lt; $K14, AND(DL$7 &gt;= $J14, DL$7 &lt; $K14), IF(DL$7 &lt; 2400, DL$7 &gt;= $J14, DL$7 - 2400 &lt; $K14))), 1, "")</f>
        <v/>
      </c>
      <c r="DM14" s="45" t="str">
        <f>IF(AND(OR($A14 &lt;&gt; "", $B14 &lt;&gt; ""), IF($J14 &lt; $K14, AND(DM$7 &gt;= $J14, DM$7 &lt; $K14), IF(DM$7 &lt; 2400, DM$7 &gt;= $J14, DM$7 - 2400 &lt; $K14))), 1, "")</f>
        <v/>
      </c>
      <c r="DN14" s="45" t="str">
        <f>IF(AND(OR($A14 &lt;&gt; "", $B14 &lt;&gt; ""), IF($J14 &lt; $K14, AND(DN$7 &gt;= $J14, DN$7 &lt; $K14), IF(DN$7 &lt; 2400, DN$7 &gt;= $J14, DN$7 - 2400 &lt; $K14))), 1, "")</f>
        <v/>
      </c>
      <c r="DO14" s="45" t="str">
        <f>IF(AND(OR($A14 &lt;&gt; "", $B14 &lt;&gt; ""), IF($J14 &lt; $K14, AND(DO$7 &gt;= $J14, DO$7 &lt; $K14), IF(DO$7 &lt; 2400, DO$7 &gt;= $J14, DO$7 - 2400 &lt; $K14))), 1, "")</f>
        <v/>
      </c>
      <c r="DP14" s="45" t="str">
        <f>IF(AND(OR($A14 &lt;&gt; "", $B14 &lt;&gt; ""), IF($J14 &lt; $K14, AND(DP$7 &gt;= $J14, DP$7 &lt; $K14), IF(DP$7 &lt; 2400, DP$7 &gt;= $J14, DP$7 - 2400 &lt; $K14))), 1, "")</f>
        <v/>
      </c>
      <c r="DQ14" s="45" t="str">
        <f>IF(AND(OR($A14 &lt;&gt; "", $B14 &lt;&gt; ""), IF($J14 &lt; $K14, AND(DQ$7 &gt;= $J14, DQ$7 &lt; $K14), IF(DQ$7 &lt; 2400, DQ$7 &gt;= $J14, DQ$7 - 2400 &lt; $K14))), 1, "")</f>
        <v/>
      </c>
      <c r="DR14" s="45" t="str">
        <f>IF(AND(OR($A14 &lt;&gt; "", $B14 &lt;&gt; ""), IF($J14 &lt; $K14, AND(DR$7 &gt;= $J14, DR$7 &lt; $K14), IF(DR$7 &lt; 2400, DR$7 &gt;= $J14, DR$7 - 2400 &lt; $K14))), 1, "")</f>
        <v/>
      </c>
      <c r="DS14" s="45" t="str">
        <f>IF(AND(OR($A14 &lt;&gt; "", $B14 &lt;&gt; ""), IF($J14 &lt; $K14, AND(DS$7 &gt;= $J14, DS$7 &lt; $K14), IF(DS$7 &lt; 2400, DS$7 &gt;= $J14, DS$7 - 2400 &lt; $K14))), 1, "")</f>
        <v/>
      </c>
      <c r="DT14" s="45" t="str">
        <f>IF(AND(OR($A14 &lt;&gt; "", $B14 &lt;&gt; ""), IF($J14 &lt; $K14, AND(DT$7 &gt;= $J14, DT$7 &lt; $K14), IF(DT$7 &lt; 2400, DT$7 &gt;= $J14, DT$7 - 2400 &lt; $K14))), 1, "")</f>
        <v/>
      </c>
      <c r="DU14" s="47" t="str">
        <f>IF(OR(A14 &lt;&gt; "", B14 &lt;&gt; ""), _xlfn.TEXTJOIN(":", TRUE, AI14, YEAR(H14), MONTH(H14), DAY(H14), J14), "")</f>
        <v>1:2019:11:3:830</v>
      </c>
      <c r="DV14" s="47" t="str">
        <f>IF(OR(A14 &lt;&gt; "", B14 &lt;&gt; ""), IF(AK14 &lt; 9000, CONCATENATE(AD14, AE14, "様（", F14, "）"), F14), "")</f>
        <v>木田あさみ様（介保：身体のみ）</v>
      </c>
    </row>
    <row r="15" spans="1:126">
      <c r="A15" s="18" t="s">
        <v>0</v>
      </c>
      <c r="B15" s="18" t="s">
        <v>199</v>
      </c>
      <c r="C15" s="52"/>
      <c r="D15" s="18"/>
      <c r="E15" s="52"/>
      <c r="F15" s="18" t="s">
        <v>720</v>
      </c>
      <c r="G15" s="18"/>
      <c r="H15" s="19">
        <v>43773</v>
      </c>
      <c r="I15" s="55">
        <f t="shared" si="49"/>
        <v>43773</v>
      </c>
      <c r="J15" s="22">
        <v>1800</v>
      </c>
      <c r="K15" s="23">
        <v>1900</v>
      </c>
      <c r="L15" s="42" t="str">
        <f t="shared" si="40"/>
        <v/>
      </c>
      <c r="M15" s="43">
        <f t="shared" si="41"/>
        <v>100</v>
      </c>
      <c r="N15" s="43" t="str">
        <f t="shared" si="42"/>
        <v/>
      </c>
      <c r="O15" s="44" t="str">
        <f t="shared" si="43"/>
        <v/>
      </c>
      <c r="P15" s="26"/>
      <c r="Q15" s="27"/>
      <c r="R15" s="27">
        <v>100</v>
      </c>
      <c r="S15" s="43" t="str">
        <f t="shared" si="30"/>
        <v/>
      </c>
      <c r="T15" s="43" t="str">
        <f t="shared" si="30"/>
        <v/>
      </c>
      <c r="U15" s="43" t="str">
        <f t="shared" si="30"/>
        <v/>
      </c>
      <c r="V15" s="49"/>
      <c r="W15" s="44">
        <f>IF(OR(A15 &lt;&gt; "", B15 &lt;&gt; ""), IF(AK15 &lt; 8000, FLOOR(AY15 / 60, 1) * 100 + MOD(AY15, 60), M15), "")</f>
        <v>100</v>
      </c>
      <c r="X15" s="82"/>
      <c r="Y15" s="82"/>
      <c r="Z15" s="82"/>
      <c r="AA15" s="81" t="s">
        <v>777</v>
      </c>
      <c r="AB15" s="18" t="s">
        <v>388</v>
      </c>
      <c r="AC15" s="53"/>
      <c r="AD15" s="45" t="str">
        <f>_xlfn.IFNA(VLOOKUP($A15, 利用者一覧!$A:$D, 2, FALSE), "-")</f>
        <v>木田</v>
      </c>
      <c r="AE15" s="45" t="str">
        <f>_xlfn.IFNA(VLOOKUP($A15, 利用者一覧!$A:$D, 3, FALSE), "-")</f>
        <v>あさみ</v>
      </c>
      <c r="AF15" s="45">
        <f>_xlfn.IFNA(VLOOKUP($A15, 利用者一覧!$A:$D, 4, FALSE), "-")</f>
        <v>1</v>
      </c>
      <c r="AG15" s="45" t="str">
        <f>_xlfn.IFNA(VLOOKUP($B15, スタッフ一覧!$A:$D, 2, FALSE), "-")</f>
        <v>町田</v>
      </c>
      <c r="AH15" s="45" t="str">
        <f>_xlfn.IFNA(VLOOKUP($B15, スタッフ一覧!$A:$D, 3, FALSE), "-")</f>
        <v>花子</v>
      </c>
      <c r="AI15" s="45">
        <f>_xlfn.IFNA(VLOOKUP($B15, スタッフ一覧!$A:$D, 4, FALSE), "-")</f>
        <v>1</v>
      </c>
      <c r="AJ15" s="45">
        <f>_xlfn.IFNA(VLOOKUP(AB15, スタッフ一覧!$A:$D, 4, FALSE), "-")</f>
        <v>197</v>
      </c>
      <c r="AK15" s="45">
        <f>_xlfn.IFNA(VLOOKUP(F15, 予定区分!$A:$C, 3, FALSE), "-")</f>
        <v>2002</v>
      </c>
      <c r="AL15" s="46">
        <f t="shared" si="31"/>
        <v>1080</v>
      </c>
      <c r="AM15" s="46">
        <f t="shared" si="32"/>
        <v>1140</v>
      </c>
      <c r="AN15" s="46">
        <f t="shared" si="44"/>
        <v>60</v>
      </c>
      <c r="AO15" s="46">
        <f t="shared" si="33"/>
        <v>0</v>
      </c>
      <c r="AP15" s="46">
        <f t="shared" si="45"/>
        <v>0</v>
      </c>
      <c r="AQ15" s="46">
        <f t="shared" si="34"/>
        <v>0</v>
      </c>
      <c r="AR15" s="46">
        <f t="shared" si="35"/>
        <v>0</v>
      </c>
      <c r="AS15" s="46">
        <f t="shared" si="36"/>
        <v>60</v>
      </c>
      <c r="AT15" s="46">
        <f t="shared" si="37"/>
        <v>0</v>
      </c>
      <c r="AU15" s="46">
        <f t="shared" si="38"/>
        <v>0</v>
      </c>
      <c r="AV15" s="46">
        <f t="shared" si="46"/>
        <v>0</v>
      </c>
      <c r="AW15" s="46">
        <f t="shared" si="47"/>
        <v>0</v>
      </c>
      <c r="AX15" s="46">
        <f t="shared" si="39"/>
        <v>0</v>
      </c>
      <c r="AY15" s="40">
        <f t="shared" si="48"/>
        <v>60</v>
      </c>
      <c r="AZ15" s="45" t="str">
        <f>IF(AND(OR($A15 &lt;&gt; "", $B15 &lt;&gt; ""), IF($J15 &lt; $K15, AND(AZ$7 &gt;= $J15, AZ$7 &lt; $K15), IF(AZ$7 &lt; 2400, AZ$7 &gt;= $J15, AZ$7 - 2400 &lt; $K15))), 1, "")</f>
        <v/>
      </c>
      <c r="BA15" s="45" t="str">
        <f>IF(AND(OR($A15 &lt;&gt; "", $B15 &lt;&gt; ""), IF($J15 &lt; $K15, AND(BA$7 &gt;= $J15, BA$7 &lt; $K15), IF(BA$7 &lt; 2400, BA$7 &gt;= $J15, BA$7 - 2400 &lt; $K15))), 1, "")</f>
        <v/>
      </c>
      <c r="BB15" s="45" t="str">
        <f>IF(AND(OR($A15 &lt;&gt; "", $B15 &lt;&gt; ""), IF($J15 &lt; $K15, AND(BB$7 &gt;= $J15, BB$7 &lt; $K15), IF(BB$7 &lt; 2400, BB$7 &gt;= $J15, BB$7 - 2400 &lt; $K15))), 1, "")</f>
        <v/>
      </c>
      <c r="BC15" s="45" t="str">
        <f>IF(AND(OR($A15 &lt;&gt; "", $B15 &lt;&gt; ""), IF($J15 &lt; $K15, AND(BC$7 &gt;= $J15, BC$7 &lt; $K15), IF(BC$7 &lt; 2400, BC$7 &gt;= $J15, BC$7 - 2400 &lt; $K15))), 1, "")</f>
        <v/>
      </c>
      <c r="BD15" s="45" t="str">
        <f>IF(AND(OR($A15 &lt;&gt; "", $B15 &lt;&gt; ""), IF($J15 &lt; $K15, AND(BD$7 &gt;= $J15, BD$7 &lt; $K15), IF(BD$7 &lt; 2400, BD$7 &gt;= $J15, BD$7 - 2400 &lt; $K15))), 1, "")</f>
        <v/>
      </c>
      <c r="BE15" s="45" t="str">
        <f>IF(AND(OR($A15 &lt;&gt; "", $B15 &lt;&gt; ""), IF($J15 &lt; $K15, AND(BE$7 &gt;= $J15, BE$7 &lt; $K15), IF(BE$7 &lt; 2400, BE$7 &gt;= $J15, BE$7 - 2400 &lt; $K15))), 1, "")</f>
        <v/>
      </c>
      <c r="BF15" s="45" t="str">
        <f>IF(AND(OR($A15 &lt;&gt; "", $B15 &lt;&gt; ""), IF($J15 &lt; $K15, AND(BF$7 &gt;= $J15, BF$7 &lt; $K15), IF(BF$7 &lt; 2400, BF$7 &gt;= $J15, BF$7 - 2400 &lt; $K15))), 1, "")</f>
        <v/>
      </c>
      <c r="BG15" s="45" t="str">
        <f>IF(AND(OR($A15 &lt;&gt; "", $B15 &lt;&gt; ""), IF($J15 &lt; $K15, AND(BG$7 &gt;= $J15, BG$7 &lt; $K15), IF(BG$7 &lt; 2400, BG$7 &gt;= $J15, BG$7 - 2400 &lt; $K15))), 1, "")</f>
        <v/>
      </c>
      <c r="BH15" s="45" t="str">
        <f>IF(AND(OR($A15 &lt;&gt; "", $B15 &lt;&gt; ""), IF($J15 &lt; $K15, AND(BH$7 &gt;= $J15, BH$7 &lt; $K15), IF(BH$7 &lt; 2400, BH$7 &gt;= $J15, BH$7 - 2400 &lt; $K15))), 1, "")</f>
        <v/>
      </c>
      <c r="BI15" s="45" t="str">
        <f>IF(AND(OR($A15 &lt;&gt; "", $B15 &lt;&gt; ""), IF($J15 &lt; $K15, AND(BI$7 &gt;= $J15, BI$7 &lt; $K15), IF(BI$7 &lt; 2400, BI$7 &gt;= $J15, BI$7 - 2400 &lt; $K15))), 1, "")</f>
        <v/>
      </c>
      <c r="BJ15" s="45" t="str">
        <f>IF(AND(OR($A15 &lt;&gt; "", $B15 &lt;&gt; ""), IF($J15 &lt; $K15, AND(BJ$7 &gt;= $J15, BJ$7 &lt; $K15), IF(BJ$7 &lt; 2400, BJ$7 &gt;= $J15, BJ$7 - 2400 &lt; $K15))), 1, "")</f>
        <v/>
      </c>
      <c r="BK15" s="45" t="str">
        <f>IF(AND(OR($A15 &lt;&gt; "", $B15 &lt;&gt; ""), IF($J15 &lt; $K15, AND(BK$7 &gt;= $J15, BK$7 &lt; $K15), IF(BK$7 &lt; 2400, BK$7 &gt;= $J15, BK$7 - 2400 &lt; $K15))), 1, "")</f>
        <v/>
      </c>
      <c r="BL15" s="45" t="str">
        <f>IF(AND(OR($A15 &lt;&gt; "", $B15 &lt;&gt; ""), IF($J15 &lt; $K15, AND(BL$7 &gt;= $J15, BL$7 &lt; $K15), IF(BL$7 &lt; 2400, BL$7 &gt;= $J15, BL$7 - 2400 &lt; $K15))), 1, "")</f>
        <v/>
      </c>
      <c r="BM15" s="45" t="str">
        <f>IF(AND(OR($A15 &lt;&gt; "", $B15 &lt;&gt; ""), IF($J15 &lt; $K15, AND(BM$7 &gt;= $J15, BM$7 &lt; $K15), IF(BM$7 &lt; 2400, BM$7 &gt;= $J15, BM$7 - 2400 &lt; $K15))), 1, "")</f>
        <v/>
      </c>
      <c r="BN15" s="45" t="str">
        <f>IF(AND(OR($A15 &lt;&gt; "", $B15 &lt;&gt; ""), IF($J15 &lt; $K15, AND(BN$7 &gt;= $J15, BN$7 &lt; $K15), IF(BN$7 &lt; 2400, BN$7 &gt;= $J15, BN$7 - 2400 &lt; $K15))), 1, "")</f>
        <v/>
      </c>
      <c r="BO15" s="45" t="str">
        <f>IF(AND(OR($A15 &lt;&gt; "", $B15 &lt;&gt; ""), IF($J15 &lt; $K15, AND(BO$7 &gt;= $J15, BO$7 &lt; $K15), IF(BO$7 &lt; 2400, BO$7 &gt;= $J15, BO$7 - 2400 &lt; $K15))), 1, "")</f>
        <v/>
      </c>
      <c r="BP15" s="45" t="str">
        <f>IF(AND(OR($A15 &lt;&gt; "", $B15 &lt;&gt; ""), IF($J15 &lt; $K15, AND(BP$7 &gt;= $J15, BP$7 &lt; $K15), IF(BP$7 &lt; 2400, BP$7 &gt;= $J15, BP$7 - 2400 &lt; $K15))), 1, "")</f>
        <v/>
      </c>
      <c r="BQ15" s="45" t="str">
        <f>IF(AND(OR($A15 &lt;&gt; "", $B15 &lt;&gt; ""), IF($J15 &lt; $K15, AND(BQ$7 &gt;= $J15, BQ$7 &lt; $K15), IF(BQ$7 &lt; 2400, BQ$7 &gt;= $J15, BQ$7 - 2400 &lt; $K15))), 1, "")</f>
        <v/>
      </c>
      <c r="BR15" s="45" t="str">
        <f>IF(AND(OR($A15 &lt;&gt; "", $B15 &lt;&gt; ""), IF($J15 &lt; $K15, AND(BR$7 &gt;= $J15, BR$7 &lt; $K15), IF(BR$7 &lt; 2400, BR$7 &gt;= $J15, BR$7 - 2400 &lt; $K15))), 1, "")</f>
        <v/>
      </c>
      <c r="BS15" s="45" t="str">
        <f>IF(AND(OR($A15 &lt;&gt; "", $B15 &lt;&gt; ""), IF($J15 &lt; $K15, AND(BS$7 &gt;= $J15, BS$7 &lt; $K15), IF(BS$7 &lt; 2400, BS$7 &gt;= $J15, BS$7 - 2400 &lt; $K15))), 1, "")</f>
        <v/>
      </c>
      <c r="BT15" s="45" t="str">
        <f>IF(AND(OR($A15 &lt;&gt; "", $B15 &lt;&gt; ""), IF($J15 &lt; $K15, AND(BT$7 &gt;= $J15, BT$7 &lt; $K15), IF(BT$7 &lt; 2400, BT$7 &gt;= $J15, BT$7 - 2400 &lt; $K15))), 1, "")</f>
        <v/>
      </c>
      <c r="BU15" s="45" t="str">
        <f>IF(AND(OR($A15 &lt;&gt; "", $B15 &lt;&gt; ""), IF($J15 &lt; $K15, AND(BU$7 &gt;= $J15, BU$7 &lt; $K15), IF(BU$7 &lt; 2400, BU$7 &gt;= $J15, BU$7 - 2400 &lt; $K15))), 1, "")</f>
        <v/>
      </c>
      <c r="BV15" s="45" t="str">
        <f>IF(AND(OR($A15 &lt;&gt; "", $B15 &lt;&gt; ""), IF($J15 &lt; $K15, AND(BV$7 &gt;= $J15, BV$7 &lt; $K15), IF(BV$7 &lt; 2400, BV$7 &gt;= $J15, BV$7 - 2400 &lt; $K15))), 1, "")</f>
        <v/>
      </c>
      <c r="BW15" s="45" t="str">
        <f>IF(AND(OR($A15 &lt;&gt; "", $B15 &lt;&gt; ""), IF($J15 &lt; $K15, AND(BW$7 &gt;= $J15, BW$7 &lt; $K15), IF(BW$7 &lt; 2400, BW$7 &gt;= $J15, BW$7 - 2400 &lt; $K15))), 1, "")</f>
        <v/>
      </c>
      <c r="BX15" s="45" t="str">
        <f>IF(AND(OR($A15 &lt;&gt; "", $B15 &lt;&gt; ""), IF($J15 &lt; $K15, AND(BX$7 &gt;= $J15, BX$7 &lt; $K15), IF(BX$7 &lt; 2400, BX$7 &gt;= $J15, BX$7 - 2400 &lt; $K15))), 1, "")</f>
        <v/>
      </c>
      <c r="BY15" s="45" t="str">
        <f>IF(AND(OR($A15 &lt;&gt; "", $B15 &lt;&gt; ""), IF($J15 &lt; $K15, AND(BY$7 &gt;= $J15, BY$7 &lt; $K15), IF(BY$7 &lt; 2400, BY$7 &gt;= $J15, BY$7 - 2400 &lt; $K15))), 1, "")</f>
        <v/>
      </c>
      <c r="BZ15" s="45" t="str">
        <f>IF(AND(OR($A15 &lt;&gt; "", $B15 &lt;&gt; ""), IF($J15 &lt; $K15, AND(BZ$7 &gt;= $J15, BZ$7 &lt; $K15), IF(BZ$7 &lt; 2400, BZ$7 &gt;= $J15, BZ$7 - 2400 &lt; $K15))), 1, "")</f>
        <v/>
      </c>
      <c r="CA15" s="45" t="str">
        <f>IF(AND(OR($A15 &lt;&gt; "", $B15 &lt;&gt; ""), IF($J15 &lt; $K15, AND(CA$7 &gt;= $J15, CA$7 &lt; $K15), IF(CA$7 &lt; 2400, CA$7 &gt;= $J15, CA$7 - 2400 &lt; $K15))), 1, "")</f>
        <v/>
      </c>
      <c r="CB15" s="45" t="str">
        <f>IF(AND(OR($A15 &lt;&gt; "", $B15 &lt;&gt; ""), IF($J15 &lt; $K15, AND(CB$7 &gt;= $J15, CB$7 &lt; $K15), IF(CB$7 &lt; 2400, CB$7 &gt;= $J15, CB$7 - 2400 &lt; $K15))), 1, "")</f>
        <v/>
      </c>
      <c r="CC15" s="45" t="str">
        <f>IF(AND(OR($A15 &lt;&gt; "", $B15 &lt;&gt; ""), IF($J15 &lt; $K15, AND(CC$7 &gt;= $J15, CC$7 &lt; $K15), IF(CC$7 &lt; 2400, CC$7 &gt;= $J15, CC$7 - 2400 &lt; $K15))), 1, "")</f>
        <v/>
      </c>
      <c r="CD15" s="45" t="str">
        <f>IF(AND(OR($A15 &lt;&gt; "", $B15 &lt;&gt; ""), IF($J15 &lt; $K15, AND(CD$7 &gt;= $J15, CD$7 &lt; $K15), IF(CD$7 &lt; 2400, CD$7 &gt;= $J15, CD$7 - 2400 &lt; $K15))), 1, "")</f>
        <v/>
      </c>
      <c r="CE15" s="45" t="str">
        <f>IF(AND(OR($A15 &lt;&gt; "", $B15 &lt;&gt; ""), IF($J15 &lt; $K15, AND(CE$7 &gt;= $J15, CE$7 &lt; $K15), IF(CE$7 &lt; 2400, CE$7 &gt;= $J15, CE$7 - 2400 &lt; $K15))), 1, "")</f>
        <v/>
      </c>
      <c r="CF15" s="45" t="str">
        <f>IF(AND(OR($A15 &lt;&gt; "", $B15 &lt;&gt; ""), IF($J15 &lt; $K15, AND(CF$7 &gt;= $J15, CF$7 &lt; $K15), IF(CF$7 &lt; 2400, CF$7 &gt;= $J15, CF$7 - 2400 &lt; $K15))), 1, "")</f>
        <v/>
      </c>
      <c r="CG15" s="45" t="str">
        <f>IF(AND(OR($A15 &lt;&gt; "", $B15 &lt;&gt; ""), IF($J15 &lt; $K15, AND(CG$7 &gt;= $J15, CG$7 &lt; $K15), IF(CG$7 &lt; 2400, CG$7 &gt;= $J15, CG$7 - 2400 &lt; $K15))), 1, "")</f>
        <v/>
      </c>
      <c r="CH15" s="45" t="str">
        <f>IF(AND(OR($A15 &lt;&gt; "", $B15 &lt;&gt; ""), IF($J15 &lt; $K15, AND(CH$7 &gt;= $J15, CH$7 &lt; $K15), IF(CH$7 &lt; 2400, CH$7 &gt;= $J15, CH$7 - 2400 &lt; $K15))), 1, "")</f>
        <v/>
      </c>
      <c r="CI15" s="45" t="str">
        <f>IF(AND(OR($A15 &lt;&gt; "", $B15 &lt;&gt; ""), IF($J15 &lt; $K15, AND(CI$7 &gt;= $J15, CI$7 &lt; $K15), IF(CI$7 &lt; 2400, CI$7 &gt;= $J15, CI$7 - 2400 &lt; $K15))), 1, "")</f>
        <v/>
      </c>
      <c r="CJ15" s="45">
        <f>IF(AND(OR($A15 &lt;&gt; "", $B15 &lt;&gt; ""), IF($J15 &lt; $K15, AND(CJ$7 &gt;= $J15, CJ$7 &lt; $K15), IF(CJ$7 &lt; 2400, CJ$7 &gt;= $J15, CJ$7 - 2400 &lt; $K15))), 1, "")</f>
        <v>1</v>
      </c>
      <c r="CK15" s="45">
        <f>IF(AND(OR($A15 &lt;&gt; "", $B15 &lt;&gt; ""), IF($J15 &lt; $K15, AND(CK$7 &gt;= $J15, CK$7 &lt; $K15), IF(CK$7 &lt; 2400, CK$7 &gt;= $J15, CK$7 - 2400 &lt; $K15))), 1, "")</f>
        <v>1</v>
      </c>
      <c r="CL15" s="45" t="str">
        <f>IF(AND(OR($A15 &lt;&gt; "", $B15 &lt;&gt; ""), IF($J15 &lt; $K15, AND(CL$7 &gt;= $J15, CL$7 &lt; $K15), IF(CL$7 &lt; 2400, CL$7 &gt;= $J15, CL$7 - 2400 &lt; $K15))), 1, "")</f>
        <v/>
      </c>
      <c r="CM15" s="45" t="str">
        <f>IF(AND(OR($A15 &lt;&gt; "", $B15 &lt;&gt; ""), IF($J15 &lt; $K15, AND(CM$7 &gt;= $J15, CM$7 &lt; $K15), IF(CM$7 &lt; 2400, CM$7 &gt;= $J15, CM$7 - 2400 &lt; $K15))), 1, "")</f>
        <v/>
      </c>
      <c r="CN15" s="45" t="str">
        <f>IF(AND(OR($A15 &lt;&gt; "", $B15 &lt;&gt; ""), IF($J15 &lt; $K15, AND(CN$7 &gt;= $J15, CN$7 &lt; $K15), IF(CN$7 &lt; 2400, CN$7 &gt;= $J15, CN$7 - 2400 &lt; $K15))), 1, "")</f>
        <v/>
      </c>
      <c r="CO15" s="45" t="str">
        <f>IF(AND(OR($A15 &lt;&gt; "", $B15 &lt;&gt; ""), IF($J15 &lt; $K15, AND(CO$7 &gt;= $J15, CO$7 &lt; $K15), IF(CO$7 &lt; 2400, CO$7 &gt;= $J15, CO$7 - 2400 &lt; $K15))), 1, "")</f>
        <v/>
      </c>
      <c r="CP15" s="45" t="str">
        <f>IF(AND(OR($A15 &lt;&gt; "", $B15 &lt;&gt; ""), IF($J15 &lt; $K15, AND(CP$7 &gt;= $J15, CP$7 &lt; $K15), IF(CP$7 &lt; 2400, CP$7 &gt;= $J15, CP$7 - 2400 &lt; $K15))), 1, "")</f>
        <v/>
      </c>
      <c r="CQ15" s="45" t="str">
        <f>IF(AND(OR($A15 &lt;&gt; "", $B15 &lt;&gt; ""), IF($J15 &lt; $K15, AND(CQ$7 &gt;= $J15, CQ$7 &lt; $K15), IF(CQ$7 &lt; 2400, CQ$7 &gt;= $J15, CQ$7 - 2400 &lt; $K15))), 1, "")</f>
        <v/>
      </c>
      <c r="CR15" s="45" t="str">
        <f>IF(AND(OR($A15 &lt;&gt; "", $B15 &lt;&gt; ""), IF($J15 &lt; $K15, AND(CR$7 &gt;= $J15, CR$7 &lt; $K15), IF(CR$7 &lt; 2400, CR$7 &gt;= $J15, CR$7 - 2400 &lt; $K15))), 1, "")</f>
        <v/>
      </c>
      <c r="CS15" s="45" t="str">
        <f>IF(AND(OR($A15 &lt;&gt; "", $B15 &lt;&gt; ""), IF($J15 &lt; $K15, AND(CS$7 &gt;= $J15, CS$7 &lt; $K15), IF(CS$7 &lt; 2400, CS$7 &gt;= $J15, CS$7 - 2400 &lt; $K15))), 1, "")</f>
        <v/>
      </c>
      <c r="CT15" s="45" t="str">
        <f>IF(AND(OR($A15 &lt;&gt; "", $B15 &lt;&gt; ""), IF($J15 &lt; $K15, AND(CT$7 &gt;= $J15, CT$7 &lt; $K15), IF(CT$7 &lt; 2400, CT$7 &gt;= $J15, CT$7 - 2400 &lt; $K15))), 1, "")</f>
        <v/>
      </c>
      <c r="CU15" s="45" t="str">
        <f>IF(AND(OR($A15 &lt;&gt; "", $B15 &lt;&gt; ""), IF($J15 &lt; $K15, AND(CU$7 &gt;= $J15, CU$7 &lt; $K15), IF(CU$7 &lt; 2400, CU$7 &gt;= $J15, CU$7 - 2400 &lt; $K15))), 1, "")</f>
        <v/>
      </c>
      <c r="CV15" s="45" t="str">
        <f>IF(AND(OR($A15 &lt;&gt; "", $B15 &lt;&gt; ""), IF($J15 &lt; $K15, AND(CV$7 &gt;= $J15, CV$7 &lt; $K15), IF(CV$7 &lt; 2400, CV$7 &gt;= $J15, CV$7 - 2400 &lt; $K15))), 1, "")</f>
        <v/>
      </c>
      <c r="CW15" s="45" t="str">
        <f>IF(AND(OR($A15 &lt;&gt; "", $B15 &lt;&gt; ""), IF($J15 &lt; $K15, AND(CW$7 &gt;= $J15, CW$7 &lt; $K15), IF(CW$7 &lt; 2400, CW$7 &gt;= $J15, CW$7 - 2400 &lt; $K15))), 1, "")</f>
        <v/>
      </c>
      <c r="CX15" s="45" t="str">
        <f>IF(AND(OR($A15 &lt;&gt; "", $B15 &lt;&gt; ""), IF($J15 &lt; $K15, AND(CX$7 &gt;= $J15, CX$7 &lt; $K15), IF(CX$7 &lt; 2400, CX$7 &gt;= $J15, CX$7 - 2400 &lt; $K15))), 1, "")</f>
        <v/>
      </c>
      <c r="CY15" s="45" t="str">
        <f>IF(AND(OR($A15 &lt;&gt; "", $B15 &lt;&gt; ""), IF($J15 &lt; $K15, AND(CY$7 &gt;= $J15, CY$7 &lt; $K15), IF(CY$7 &lt; 2400, CY$7 &gt;= $J15, CY$7 - 2400 &lt; $K15))), 1, "")</f>
        <v/>
      </c>
      <c r="CZ15" s="45" t="str">
        <f>IF(AND(OR($A15 &lt;&gt; "", $B15 &lt;&gt; ""), IF($J15 &lt; $K15, AND(CZ$7 &gt;= $J15, CZ$7 &lt; $K15), IF(CZ$7 &lt; 2400, CZ$7 &gt;= $J15, CZ$7 - 2400 &lt; $K15))), 1, "")</f>
        <v/>
      </c>
      <c r="DA15" s="45" t="str">
        <f>IF(AND(OR($A15 &lt;&gt; "", $B15 &lt;&gt; ""), IF($J15 &lt; $K15, AND(DA$7 &gt;= $J15, DA$7 &lt; $K15), IF(DA$7 &lt; 2400, DA$7 &gt;= $J15, DA$7 - 2400 &lt; $K15))), 1, "")</f>
        <v/>
      </c>
      <c r="DB15" s="45" t="str">
        <f>IF(AND(OR($A15 &lt;&gt; "", $B15 &lt;&gt; ""), IF($J15 &lt; $K15, AND(DB$7 &gt;= $J15, DB$7 &lt; $K15), IF(DB$7 &lt; 2400, DB$7 &gt;= $J15, DB$7 - 2400 &lt; $K15))), 1, "")</f>
        <v/>
      </c>
      <c r="DC15" s="45" t="str">
        <f>IF(AND(OR($A15 &lt;&gt; "", $B15 &lt;&gt; ""), IF($J15 &lt; $K15, AND(DC$7 &gt;= $J15, DC$7 &lt; $K15), IF(DC$7 &lt; 2400, DC$7 &gt;= $J15, DC$7 - 2400 &lt; $K15))), 1, "")</f>
        <v/>
      </c>
      <c r="DD15" s="45" t="str">
        <f>IF(AND(OR($A15 &lt;&gt; "", $B15 &lt;&gt; ""), IF($J15 &lt; $K15, AND(DD$7 &gt;= $J15, DD$7 &lt; $K15), IF(DD$7 &lt; 2400, DD$7 &gt;= $J15, DD$7 - 2400 &lt; $K15))), 1, "")</f>
        <v/>
      </c>
      <c r="DE15" s="45" t="str">
        <f>IF(AND(OR($A15 &lt;&gt; "", $B15 &lt;&gt; ""), IF($J15 &lt; $K15, AND(DE$7 &gt;= $J15, DE$7 &lt; $K15), IF(DE$7 &lt; 2400, DE$7 &gt;= $J15, DE$7 - 2400 &lt; $K15))), 1, "")</f>
        <v/>
      </c>
      <c r="DF15" s="45" t="str">
        <f>IF(AND(OR($A15 &lt;&gt; "", $B15 &lt;&gt; ""), IF($J15 &lt; $K15, AND(DF$7 &gt;= $J15, DF$7 &lt; $K15), IF(DF$7 &lt; 2400, DF$7 &gt;= $J15, DF$7 - 2400 &lt; $K15))), 1, "")</f>
        <v/>
      </c>
      <c r="DG15" s="45" t="str">
        <f>IF(AND(OR($A15 &lt;&gt; "", $B15 &lt;&gt; ""), IF($J15 &lt; $K15, AND(DG$7 &gt;= $J15, DG$7 &lt; $K15), IF(DG$7 &lt; 2400, DG$7 &gt;= $J15, DG$7 - 2400 &lt; $K15))), 1, "")</f>
        <v/>
      </c>
      <c r="DH15" s="45" t="str">
        <f>IF(AND(OR($A15 &lt;&gt; "", $B15 &lt;&gt; ""), IF($J15 &lt; $K15, AND(DH$7 &gt;= $J15, DH$7 &lt; $K15), IF(DH$7 &lt; 2400, DH$7 &gt;= $J15, DH$7 - 2400 &lt; $K15))), 1, "")</f>
        <v/>
      </c>
      <c r="DI15" s="45" t="str">
        <f>IF(AND(OR($A15 &lt;&gt; "", $B15 &lt;&gt; ""), IF($J15 &lt; $K15, AND(DI$7 &gt;= $J15, DI$7 &lt; $K15), IF(DI$7 &lt; 2400, DI$7 &gt;= $J15, DI$7 - 2400 &lt; $K15))), 1, "")</f>
        <v/>
      </c>
      <c r="DJ15" s="45" t="str">
        <f>IF(AND(OR($A15 &lt;&gt; "", $B15 &lt;&gt; ""), IF($J15 &lt; $K15, AND(DJ$7 &gt;= $J15, DJ$7 &lt; $K15), IF(DJ$7 &lt; 2400, DJ$7 &gt;= $J15, DJ$7 - 2400 &lt; $K15))), 1, "")</f>
        <v/>
      </c>
      <c r="DK15" s="45" t="str">
        <f>IF(AND(OR($A15 &lt;&gt; "", $B15 &lt;&gt; ""), IF($J15 &lt; $K15, AND(DK$7 &gt;= $J15, DK$7 &lt; $K15), IF(DK$7 &lt; 2400, DK$7 &gt;= $J15, DK$7 - 2400 &lt; $K15))), 1, "")</f>
        <v/>
      </c>
      <c r="DL15" s="45" t="str">
        <f>IF(AND(OR($A15 &lt;&gt; "", $B15 &lt;&gt; ""), IF($J15 &lt; $K15, AND(DL$7 &gt;= $J15, DL$7 &lt; $K15), IF(DL$7 &lt; 2400, DL$7 &gt;= $J15, DL$7 - 2400 &lt; $K15))), 1, "")</f>
        <v/>
      </c>
      <c r="DM15" s="45" t="str">
        <f>IF(AND(OR($A15 &lt;&gt; "", $B15 &lt;&gt; ""), IF($J15 &lt; $K15, AND(DM$7 &gt;= $J15, DM$7 &lt; $K15), IF(DM$7 &lt; 2400, DM$7 &gt;= $J15, DM$7 - 2400 &lt; $K15))), 1, "")</f>
        <v/>
      </c>
      <c r="DN15" s="45" t="str">
        <f>IF(AND(OR($A15 &lt;&gt; "", $B15 &lt;&gt; ""), IF($J15 &lt; $K15, AND(DN$7 &gt;= $J15, DN$7 &lt; $K15), IF(DN$7 &lt; 2400, DN$7 &gt;= $J15, DN$7 - 2400 &lt; $K15))), 1, "")</f>
        <v/>
      </c>
      <c r="DO15" s="45" t="str">
        <f>IF(AND(OR($A15 &lt;&gt; "", $B15 &lt;&gt; ""), IF($J15 &lt; $K15, AND(DO$7 &gt;= $J15, DO$7 &lt; $K15), IF(DO$7 &lt; 2400, DO$7 &gt;= $J15, DO$7 - 2400 &lt; $K15))), 1, "")</f>
        <v/>
      </c>
      <c r="DP15" s="45" t="str">
        <f>IF(AND(OR($A15 &lt;&gt; "", $B15 &lt;&gt; ""), IF($J15 &lt; $K15, AND(DP$7 &gt;= $J15, DP$7 &lt; $K15), IF(DP$7 &lt; 2400, DP$7 &gt;= $J15, DP$7 - 2400 &lt; $K15))), 1, "")</f>
        <v/>
      </c>
      <c r="DQ15" s="45" t="str">
        <f>IF(AND(OR($A15 &lt;&gt; "", $B15 &lt;&gt; ""), IF($J15 &lt; $K15, AND(DQ$7 &gt;= $J15, DQ$7 &lt; $K15), IF(DQ$7 &lt; 2400, DQ$7 &gt;= $J15, DQ$7 - 2400 &lt; $K15))), 1, "")</f>
        <v/>
      </c>
      <c r="DR15" s="45" t="str">
        <f>IF(AND(OR($A15 &lt;&gt; "", $B15 &lt;&gt; ""), IF($J15 &lt; $K15, AND(DR$7 &gt;= $J15, DR$7 &lt; $K15), IF(DR$7 &lt; 2400, DR$7 &gt;= $J15, DR$7 - 2400 &lt; $K15))), 1, "")</f>
        <v/>
      </c>
      <c r="DS15" s="45" t="str">
        <f>IF(AND(OR($A15 &lt;&gt; "", $B15 &lt;&gt; ""), IF($J15 &lt; $K15, AND(DS$7 &gt;= $J15, DS$7 &lt; $K15), IF(DS$7 &lt; 2400, DS$7 &gt;= $J15, DS$7 - 2400 &lt; $K15))), 1, "")</f>
        <v/>
      </c>
      <c r="DT15" s="45" t="str">
        <f>IF(AND(OR($A15 &lt;&gt; "", $B15 &lt;&gt; ""), IF($J15 &lt; $K15, AND(DT$7 &gt;= $J15, DT$7 &lt; $K15), IF(DT$7 &lt; 2400, DT$7 &gt;= $J15, DT$7 - 2400 &lt; $K15))), 1, "")</f>
        <v/>
      </c>
      <c r="DU15" s="47" t="str">
        <f>IF(OR(A15 &lt;&gt; "", B15 &lt;&gt; ""), _xlfn.TEXTJOIN(":", TRUE, AI15, YEAR(H15), MONTH(H15), DAY(H15), J15), "")</f>
        <v>1:2019:11:4:1800</v>
      </c>
      <c r="DV15" s="47" t="str">
        <f>IF(OR(A15 &lt;&gt; "", B15 &lt;&gt; ""), IF(AK15 &lt; 9000, CONCATENATE(AD15, AE15, "様（", F15, "）"), F15), "")</f>
        <v>木田あさみ様（介保：生活のみ）</v>
      </c>
    </row>
    <row r="16" spans="1:126">
      <c r="A16" s="18" t="s">
        <v>0</v>
      </c>
      <c r="B16" s="18" t="s">
        <v>199</v>
      </c>
      <c r="C16" s="52"/>
      <c r="D16" s="18"/>
      <c r="E16" s="52"/>
      <c r="F16" s="18" t="s">
        <v>399</v>
      </c>
      <c r="G16" s="18"/>
      <c r="H16" s="19">
        <v>43774</v>
      </c>
      <c r="I16" s="55">
        <f t="shared" si="49"/>
        <v>43774</v>
      </c>
      <c r="J16" s="22">
        <v>1100</v>
      </c>
      <c r="K16" s="23">
        <v>1200</v>
      </c>
      <c r="L16" s="42" t="str">
        <f t="shared" si="40"/>
        <v/>
      </c>
      <c r="M16" s="43">
        <f t="shared" si="41"/>
        <v>100</v>
      </c>
      <c r="N16" s="43" t="str">
        <f t="shared" si="42"/>
        <v/>
      </c>
      <c r="O16" s="44" t="str">
        <f t="shared" si="43"/>
        <v/>
      </c>
      <c r="P16" s="26"/>
      <c r="Q16" s="27">
        <v>40</v>
      </c>
      <c r="R16" s="27">
        <v>20</v>
      </c>
      <c r="S16" s="43" t="str">
        <f t="shared" si="30"/>
        <v/>
      </c>
      <c r="T16" s="43" t="str">
        <f t="shared" si="30"/>
        <v/>
      </c>
      <c r="U16" s="43" t="str">
        <f t="shared" si="30"/>
        <v/>
      </c>
      <c r="V16" s="49"/>
      <c r="W16" s="44">
        <f>IF(OR(A16 &lt;&gt; "", B16 &lt;&gt; ""), IF(AK16 &lt; 8000, FLOOR(AY16 / 60, 1) * 100 + MOD(AY16, 60), M16), "")</f>
        <v>100</v>
      </c>
      <c r="X16" s="82"/>
      <c r="Y16" s="82"/>
      <c r="Z16" s="82"/>
      <c r="AA16" s="81" t="s">
        <v>777</v>
      </c>
      <c r="AB16" s="18" t="s">
        <v>362</v>
      </c>
      <c r="AC16" s="53"/>
      <c r="AD16" s="45" t="str">
        <f>_xlfn.IFNA(VLOOKUP($A16, 利用者一覧!$A:$D, 2, FALSE), "-")</f>
        <v>木田</v>
      </c>
      <c r="AE16" s="45" t="str">
        <f>_xlfn.IFNA(VLOOKUP($A16, 利用者一覧!$A:$D, 3, FALSE), "-")</f>
        <v>あさみ</v>
      </c>
      <c r="AF16" s="45">
        <f>_xlfn.IFNA(VLOOKUP($A16, 利用者一覧!$A:$D, 4, FALSE), "-")</f>
        <v>1</v>
      </c>
      <c r="AG16" s="45" t="str">
        <f>_xlfn.IFNA(VLOOKUP($B16, スタッフ一覧!$A:$D, 2, FALSE), "-")</f>
        <v>町田</v>
      </c>
      <c r="AH16" s="45" t="str">
        <f>_xlfn.IFNA(VLOOKUP($B16, スタッフ一覧!$A:$D, 3, FALSE), "-")</f>
        <v>花子</v>
      </c>
      <c r="AI16" s="45">
        <f>_xlfn.IFNA(VLOOKUP($B16, スタッフ一覧!$A:$D, 4, FALSE), "-")</f>
        <v>1</v>
      </c>
      <c r="AJ16" s="45">
        <f>_xlfn.IFNA(VLOOKUP(AB16, スタッフ一覧!$A:$D, 4, FALSE), "-")</f>
        <v>169</v>
      </c>
      <c r="AK16" s="45">
        <f>_xlfn.IFNA(VLOOKUP(F16, 予定区分!$A:$C, 3, FALSE), "-")</f>
        <v>2003</v>
      </c>
      <c r="AL16" s="46">
        <f t="shared" si="31"/>
        <v>660</v>
      </c>
      <c r="AM16" s="46">
        <f t="shared" si="32"/>
        <v>720</v>
      </c>
      <c r="AN16" s="46">
        <f t="shared" si="44"/>
        <v>60</v>
      </c>
      <c r="AO16" s="46">
        <f t="shared" si="33"/>
        <v>0</v>
      </c>
      <c r="AP16" s="46">
        <f t="shared" si="45"/>
        <v>0</v>
      </c>
      <c r="AQ16" s="46">
        <f t="shared" si="34"/>
        <v>0</v>
      </c>
      <c r="AR16" s="46">
        <f t="shared" si="35"/>
        <v>40</v>
      </c>
      <c r="AS16" s="46">
        <f t="shared" si="36"/>
        <v>20</v>
      </c>
      <c r="AT16" s="46">
        <f t="shared" si="37"/>
        <v>0</v>
      </c>
      <c r="AU16" s="46">
        <f t="shared" si="38"/>
        <v>0</v>
      </c>
      <c r="AV16" s="46">
        <f t="shared" si="46"/>
        <v>0</v>
      </c>
      <c r="AW16" s="46">
        <f t="shared" si="47"/>
        <v>0</v>
      </c>
      <c r="AX16" s="46">
        <f t="shared" si="39"/>
        <v>0</v>
      </c>
      <c r="AY16" s="40">
        <f t="shared" si="48"/>
        <v>60</v>
      </c>
      <c r="AZ16" s="45" t="str">
        <f>IF(AND(OR($A16 &lt;&gt; "", $B16 &lt;&gt; ""), IF($J16 &lt; $K16, AND(AZ$7 &gt;= $J16, AZ$7 &lt; $K16), IF(AZ$7 &lt; 2400, AZ$7 &gt;= $J16, AZ$7 - 2400 &lt; $K16))), 1, "")</f>
        <v/>
      </c>
      <c r="BA16" s="45" t="str">
        <f>IF(AND(OR($A16 &lt;&gt; "", $B16 &lt;&gt; ""), IF($J16 &lt; $K16, AND(BA$7 &gt;= $J16, BA$7 &lt; $K16), IF(BA$7 &lt; 2400, BA$7 &gt;= $J16, BA$7 - 2400 &lt; $K16))), 1, "")</f>
        <v/>
      </c>
      <c r="BB16" s="45" t="str">
        <f>IF(AND(OR($A16 &lt;&gt; "", $B16 &lt;&gt; ""), IF($J16 &lt; $K16, AND(BB$7 &gt;= $J16, BB$7 &lt; $K16), IF(BB$7 &lt; 2400, BB$7 &gt;= $J16, BB$7 - 2400 &lt; $K16))), 1, "")</f>
        <v/>
      </c>
      <c r="BC16" s="45" t="str">
        <f>IF(AND(OR($A16 &lt;&gt; "", $B16 &lt;&gt; ""), IF($J16 &lt; $K16, AND(BC$7 &gt;= $J16, BC$7 &lt; $K16), IF(BC$7 &lt; 2400, BC$7 &gt;= $J16, BC$7 - 2400 &lt; $K16))), 1, "")</f>
        <v/>
      </c>
      <c r="BD16" s="45" t="str">
        <f>IF(AND(OR($A16 &lt;&gt; "", $B16 &lt;&gt; ""), IF($J16 &lt; $K16, AND(BD$7 &gt;= $J16, BD$7 &lt; $K16), IF(BD$7 &lt; 2400, BD$7 &gt;= $J16, BD$7 - 2400 &lt; $K16))), 1, "")</f>
        <v/>
      </c>
      <c r="BE16" s="45" t="str">
        <f>IF(AND(OR($A16 &lt;&gt; "", $B16 &lt;&gt; ""), IF($J16 &lt; $K16, AND(BE$7 &gt;= $J16, BE$7 &lt; $K16), IF(BE$7 &lt; 2400, BE$7 &gt;= $J16, BE$7 - 2400 &lt; $K16))), 1, "")</f>
        <v/>
      </c>
      <c r="BF16" s="45" t="str">
        <f>IF(AND(OR($A16 &lt;&gt; "", $B16 &lt;&gt; ""), IF($J16 &lt; $K16, AND(BF$7 &gt;= $J16, BF$7 &lt; $K16), IF(BF$7 &lt; 2400, BF$7 &gt;= $J16, BF$7 - 2400 &lt; $K16))), 1, "")</f>
        <v/>
      </c>
      <c r="BG16" s="45" t="str">
        <f>IF(AND(OR($A16 &lt;&gt; "", $B16 &lt;&gt; ""), IF($J16 &lt; $K16, AND(BG$7 &gt;= $J16, BG$7 &lt; $K16), IF(BG$7 &lt; 2400, BG$7 &gt;= $J16, BG$7 - 2400 &lt; $K16))), 1, "")</f>
        <v/>
      </c>
      <c r="BH16" s="45" t="str">
        <f>IF(AND(OR($A16 &lt;&gt; "", $B16 &lt;&gt; ""), IF($J16 &lt; $K16, AND(BH$7 &gt;= $J16, BH$7 &lt; $K16), IF(BH$7 &lt; 2400, BH$7 &gt;= $J16, BH$7 - 2400 &lt; $K16))), 1, "")</f>
        <v/>
      </c>
      <c r="BI16" s="45" t="str">
        <f>IF(AND(OR($A16 &lt;&gt; "", $B16 &lt;&gt; ""), IF($J16 &lt; $K16, AND(BI$7 &gt;= $J16, BI$7 &lt; $K16), IF(BI$7 &lt; 2400, BI$7 &gt;= $J16, BI$7 - 2400 &lt; $K16))), 1, "")</f>
        <v/>
      </c>
      <c r="BJ16" s="45" t="str">
        <f>IF(AND(OR($A16 &lt;&gt; "", $B16 &lt;&gt; ""), IF($J16 &lt; $K16, AND(BJ$7 &gt;= $J16, BJ$7 &lt; $K16), IF(BJ$7 &lt; 2400, BJ$7 &gt;= $J16, BJ$7 - 2400 &lt; $K16))), 1, "")</f>
        <v/>
      </c>
      <c r="BK16" s="45" t="str">
        <f>IF(AND(OR($A16 &lt;&gt; "", $B16 &lt;&gt; ""), IF($J16 &lt; $K16, AND(BK$7 &gt;= $J16, BK$7 &lt; $K16), IF(BK$7 &lt; 2400, BK$7 &gt;= $J16, BK$7 - 2400 &lt; $K16))), 1, "")</f>
        <v/>
      </c>
      <c r="BL16" s="45" t="str">
        <f>IF(AND(OR($A16 &lt;&gt; "", $B16 &lt;&gt; ""), IF($J16 &lt; $K16, AND(BL$7 &gt;= $J16, BL$7 &lt; $K16), IF(BL$7 &lt; 2400, BL$7 &gt;= $J16, BL$7 - 2400 &lt; $K16))), 1, "")</f>
        <v/>
      </c>
      <c r="BM16" s="45" t="str">
        <f>IF(AND(OR($A16 &lt;&gt; "", $B16 &lt;&gt; ""), IF($J16 &lt; $K16, AND(BM$7 &gt;= $J16, BM$7 &lt; $K16), IF(BM$7 &lt; 2400, BM$7 &gt;= $J16, BM$7 - 2400 &lt; $K16))), 1, "")</f>
        <v/>
      </c>
      <c r="BN16" s="45" t="str">
        <f>IF(AND(OR($A16 &lt;&gt; "", $B16 &lt;&gt; ""), IF($J16 &lt; $K16, AND(BN$7 &gt;= $J16, BN$7 &lt; $K16), IF(BN$7 &lt; 2400, BN$7 &gt;= $J16, BN$7 - 2400 &lt; $K16))), 1, "")</f>
        <v/>
      </c>
      <c r="BO16" s="45" t="str">
        <f>IF(AND(OR($A16 &lt;&gt; "", $B16 &lt;&gt; ""), IF($J16 &lt; $K16, AND(BO$7 &gt;= $J16, BO$7 &lt; $K16), IF(BO$7 &lt; 2400, BO$7 &gt;= $J16, BO$7 - 2400 &lt; $K16))), 1, "")</f>
        <v/>
      </c>
      <c r="BP16" s="45" t="str">
        <f>IF(AND(OR($A16 &lt;&gt; "", $B16 &lt;&gt; ""), IF($J16 &lt; $K16, AND(BP$7 &gt;= $J16, BP$7 &lt; $K16), IF(BP$7 &lt; 2400, BP$7 &gt;= $J16, BP$7 - 2400 &lt; $K16))), 1, "")</f>
        <v/>
      </c>
      <c r="BQ16" s="45" t="str">
        <f>IF(AND(OR($A16 &lt;&gt; "", $B16 &lt;&gt; ""), IF($J16 &lt; $K16, AND(BQ$7 &gt;= $J16, BQ$7 &lt; $K16), IF(BQ$7 &lt; 2400, BQ$7 &gt;= $J16, BQ$7 - 2400 &lt; $K16))), 1, "")</f>
        <v/>
      </c>
      <c r="BR16" s="45" t="str">
        <f>IF(AND(OR($A16 &lt;&gt; "", $B16 &lt;&gt; ""), IF($J16 &lt; $K16, AND(BR$7 &gt;= $J16, BR$7 &lt; $K16), IF(BR$7 &lt; 2400, BR$7 &gt;= $J16, BR$7 - 2400 &lt; $K16))), 1, "")</f>
        <v/>
      </c>
      <c r="BS16" s="45" t="str">
        <f>IF(AND(OR($A16 &lt;&gt; "", $B16 &lt;&gt; ""), IF($J16 &lt; $K16, AND(BS$7 &gt;= $J16, BS$7 &lt; $K16), IF(BS$7 &lt; 2400, BS$7 &gt;= $J16, BS$7 - 2400 &lt; $K16))), 1, "")</f>
        <v/>
      </c>
      <c r="BT16" s="45" t="str">
        <f>IF(AND(OR($A16 &lt;&gt; "", $B16 &lt;&gt; ""), IF($J16 &lt; $K16, AND(BT$7 &gt;= $J16, BT$7 &lt; $K16), IF(BT$7 &lt; 2400, BT$7 &gt;= $J16, BT$7 - 2400 &lt; $K16))), 1, "")</f>
        <v/>
      </c>
      <c r="BU16" s="45" t="str">
        <f>IF(AND(OR($A16 &lt;&gt; "", $B16 &lt;&gt; ""), IF($J16 &lt; $K16, AND(BU$7 &gt;= $J16, BU$7 &lt; $K16), IF(BU$7 &lt; 2400, BU$7 &gt;= $J16, BU$7 - 2400 &lt; $K16))), 1, "")</f>
        <v/>
      </c>
      <c r="BV16" s="45">
        <f>IF(AND(OR($A16 &lt;&gt; "", $B16 &lt;&gt; ""), IF($J16 &lt; $K16, AND(BV$7 &gt;= $J16, BV$7 &lt; $K16), IF(BV$7 &lt; 2400, BV$7 &gt;= $J16, BV$7 - 2400 &lt; $K16))), 1, "")</f>
        <v>1</v>
      </c>
      <c r="BW16" s="45">
        <f>IF(AND(OR($A16 &lt;&gt; "", $B16 &lt;&gt; ""), IF($J16 &lt; $K16, AND(BW$7 &gt;= $J16, BW$7 &lt; $K16), IF(BW$7 &lt; 2400, BW$7 &gt;= $J16, BW$7 - 2400 &lt; $K16))), 1, "")</f>
        <v>1</v>
      </c>
      <c r="BX16" s="45" t="str">
        <f>IF(AND(OR($A16 &lt;&gt; "", $B16 &lt;&gt; ""), IF($J16 &lt; $K16, AND(BX$7 &gt;= $J16, BX$7 &lt; $K16), IF(BX$7 &lt; 2400, BX$7 &gt;= $J16, BX$7 - 2400 &lt; $K16))), 1, "")</f>
        <v/>
      </c>
      <c r="BY16" s="45" t="str">
        <f>IF(AND(OR($A16 &lt;&gt; "", $B16 &lt;&gt; ""), IF($J16 &lt; $K16, AND(BY$7 &gt;= $J16, BY$7 &lt; $K16), IF(BY$7 &lt; 2400, BY$7 &gt;= $J16, BY$7 - 2400 &lt; $K16))), 1, "")</f>
        <v/>
      </c>
      <c r="BZ16" s="45" t="str">
        <f>IF(AND(OR($A16 &lt;&gt; "", $B16 &lt;&gt; ""), IF($J16 &lt; $K16, AND(BZ$7 &gt;= $J16, BZ$7 &lt; $K16), IF(BZ$7 &lt; 2400, BZ$7 &gt;= $J16, BZ$7 - 2400 &lt; $K16))), 1, "")</f>
        <v/>
      </c>
      <c r="CA16" s="45" t="str">
        <f>IF(AND(OR($A16 &lt;&gt; "", $B16 &lt;&gt; ""), IF($J16 &lt; $K16, AND(CA$7 &gt;= $J16, CA$7 &lt; $K16), IF(CA$7 &lt; 2400, CA$7 &gt;= $J16, CA$7 - 2400 &lt; $K16))), 1, "")</f>
        <v/>
      </c>
      <c r="CB16" s="45" t="str">
        <f>IF(AND(OR($A16 &lt;&gt; "", $B16 &lt;&gt; ""), IF($J16 &lt; $K16, AND(CB$7 &gt;= $J16, CB$7 &lt; $K16), IF(CB$7 &lt; 2400, CB$7 &gt;= $J16, CB$7 - 2400 &lt; $K16))), 1, "")</f>
        <v/>
      </c>
      <c r="CC16" s="45" t="str">
        <f>IF(AND(OR($A16 &lt;&gt; "", $B16 &lt;&gt; ""), IF($J16 &lt; $K16, AND(CC$7 &gt;= $J16, CC$7 &lt; $K16), IF(CC$7 &lt; 2400, CC$7 &gt;= $J16, CC$7 - 2400 &lt; $K16))), 1, "")</f>
        <v/>
      </c>
      <c r="CD16" s="45" t="str">
        <f>IF(AND(OR($A16 &lt;&gt; "", $B16 &lt;&gt; ""), IF($J16 &lt; $K16, AND(CD$7 &gt;= $J16, CD$7 &lt; $K16), IF(CD$7 &lt; 2400, CD$7 &gt;= $J16, CD$7 - 2400 &lt; $K16))), 1, "")</f>
        <v/>
      </c>
      <c r="CE16" s="45" t="str">
        <f>IF(AND(OR($A16 &lt;&gt; "", $B16 &lt;&gt; ""), IF($J16 &lt; $K16, AND(CE$7 &gt;= $J16, CE$7 &lt; $K16), IF(CE$7 &lt; 2400, CE$7 &gt;= $J16, CE$7 - 2400 &lt; $K16))), 1, "")</f>
        <v/>
      </c>
      <c r="CF16" s="45" t="str">
        <f>IF(AND(OR($A16 &lt;&gt; "", $B16 &lt;&gt; ""), IF($J16 &lt; $K16, AND(CF$7 &gt;= $J16, CF$7 &lt; $K16), IF(CF$7 &lt; 2400, CF$7 &gt;= $J16, CF$7 - 2400 &lt; $K16))), 1, "")</f>
        <v/>
      </c>
      <c r="CG16" s="45" t="str">
        <f>IF(AND(OR($A16 &lt;&gt; "", $B16 &lt;&gt; ""), IF($J16 &lt; $K16, AND(CG$7 &gt;= $J16, CG$7 &lt; $K16), IF(CG$7 &lt; 2400, CG$7 &gt;= $J16, CG$7 - 2400 &lt; $K16))), 1, "")</f>
        <v/>
      </c>
      <c r="CH16" s="45" t="str">
        <f>IF(AND(OR($A16 &lt;&gt; "", $B16 &lt;&gt; ""), IF($J16 &lt; $K16, AND(CH$7 &gt;= $J16, CH$7 &lt; $K16), IF(CH$7 &lt; 2400, CH$7 &gt;= $J16, CH$7 - 2400 &lt; $K16))), 1, "")</f>
        <v/>
      </c>
      <c r="CI16" s="45" t="str">
        <f>IF(AND(OR($A16 &lt;&gt; "", $B16 &lt;&gt; ""), IF($J16 &lt; $K16, AND(CI$7 &gt;= $J16, CI$7 &lt; $K16), IF(CI$7 &lt; 2400, CI$7 &gt;= $J16, CI$7 - 2400 &lt; $K16))), 1, "")</f>
        <v/>
      </c>
      <c r="CJ16" s="45" t="str">
        <f>IF(AND(OR($A16 &lt;&gt; "", $B16 &lt;&gt; ""), IF($J16 &lt; $K16, AND(CJ$7 &gt;= $J16, CJ$7 &lt; $K16), IF(CJ$7 &lt; 2400, CJ$7 &gt;= $J16, CJ$7 - 2400 &lt; $K16))), 1, "")</f>
        <v/>
      </c>
      <c r="CK16" s="45" t="str">
        <f>IF(AND(OR($A16 &lt;&gt; "", $B16 &lt;&gt; ""), IF($J16 &lt; $K16, AND(CK$7 &gt;= $J16, CK$7 &lt; $K16), IF(CK$7 &lt; 2400, CK$7 &gt;= $J16, CK$7 - 2400 &lt; $K16))), 1, "")</f>
        <v/>
      </c>
      <c r="CL16" s="45" t="str">
        <f>IF(AND(OR($A16 &lt;&gt; "", $B16 &lt;&gt; ""), IF($J16 &lt; $K16, AND(CL$7 &gt;= $J16, CL$7 &lt; $K16), IF(CL$7 &lt; 2400, CL$7 &gt;= $J16, CL$7 - 2400 &lt; $K16))), 1, "")</f>
        <v/>
      </c>
      <c r="CM16" s="45" t="str">
        <f>IF(AND(OR($A16 &lt;&gt; "", $B16 &lt;&gt; ""), IF($J16 &lt; $K16, AND(CM$7 &gt;= $J16, CM$7 &lt; $K16), IF(CM$7 &lt; 2400, CM$7 &gt;= $J16, CM$7 - 2400 &lt; $K16))), 1, "")</f>
        <v/>
      </c>
      <c r="CN16" s="45" t="str">
        <f>IF(AND(OR($A16 &lt;&gt; "", $B16 &lt;&gt; ""), IF($J16 &lt; $K16, AND(CN$7 &gt;= $J16, CN$7 &lt; $K16), IF(CN$7 &lt; 2400, CN$7 &gt;= $J16, CN$7 - 2400 &lt; $K16))), 1, "")</f>
        <v/>
      </c>
      <c r="CO16" s="45" t="str">
        <f>IF(AND(OR($A16 &lt;&gt; "", $B16 &lt;&gt; ""), IF($J16 &lt; $K16, AND(CO$7 &gt;= $J16, CO$7 &lt; $K16), IF(CO$7 &lt; 2400, CO$7 &gt;= $J16, CO$7 - 2400 &lt; $K16))), 1, "")</f>
        <v/>
      </c>
      <c r="CP16" s="45" t="str">
        <f>IF(AND(OR($A16 &lt;&gt; "", $B16 &lt;&gt; ""), IF($J16 &lt; $K16, AND(CP$7 &gt;= $J16, CP$7 &lt; $K16), IF(CP$7 &lt; 2400, CP$7 &gt;= $J16, CP$7 - 2400 &lt; $K16))), 1, "")</f>
        <v/>
      </c>
      <c r="CQ16" s="45" t="str">
        <f>IF(AND(OR($A16 &lt;&gt; "", $B16 &lt;&gt; ""), IF($J16 &lt; $K16, AND(CQ$7 &gt;= $J16, CQ$7 &lt; $K16), IF(CQ$7 &lt; 2400, CQ$7 &gt;= $J16, CQ$7 - 2400 &lt; $K16))), 1, "")</f>
        <v/>
      </c>
      <c r="CR16" s="45" t="str">
        <f>IF(AND(OR($A16 &lt;&gt; "", $B16 &lt;&gt; ""), IF($J16 &lt; $K16, AND(CR$7 &gt;= $J16, CR$7 &lt; $K16), IF(CR$7 &lt; 2400, CR$7 &gt;= $J16, CR$7 - 2400 &lt; $K16))), 1, "")</f>
        <v/>
      </c>
      <c r="CS16" s="45" t="str">
        <f>IF(AND(OR($A16 &lt;&gt; "", $B16 &lt;&gt; ""), IF($J16 &lt; $K16, AND(CS$7 &gt;= $J16, CS$7 &lt; $K16), IF(CS$7 &lt; 2400, CS$7 &gt;= $J16, CS$7 - 2400 &lt; $K16))), 1, "")</f>
        <v/>
      </c>
      <c r="CT16" s="45" t="str">
        <f>IF(AND(OR($A16 &lt;&gt; "", $B16 &lt;&gt; ""), IF($J16 &lt; $K16, AND(CT$7 &gt;= $J16, CT$7 &lt; $K16), IF(CT$7 &lt; 2400, CT$7 &gt;= $J16, CT$7 - 2400 &lt; $K16))), 1, "")</f>
        <v/>
      </c>
      <c r="CU16" s="45" t="str">
        <f>IF(AND(OR($A16 &lt;&gt; "", $B16 &lt;&gt; ""), IF($J16 &lt; $K16, AND(CU$7 &gt;= $J16, CU$7 &lt; $K16), IF(CU$7 &lt; 2400, CU$7 &gt;= $J16, CU$7 - 2400 &lt; $K16))), 1, "")</f>
        <v/>
      </c>
      <c r="CV16" s="45" t="str">
        <f>IF(AND(OR($A16 &lt;&gt; "", $B16 &lt;&gt; ""), IF($J16 &lt; $K16, AND(CV$7 &gt;= $J16, CV$7 &lt; $K16), IF(CV$7 &lt; 2400, CV$7 &gt;= $J16, CV$7 - 2400 &lt; $K16))), 1, "")</f>
        <v/>
      </c>
      <c r="CW16" s="45" t="str">
        <f>IF(AND(OR($A16 &lt;&gt; "", $B16 &lt;&gt; ""), IF($J16 &lt; $K16, AND(CW$7 &gt;= $J16, CW$7 &lt; $K16), IF(CW$7 &lt; 2400, CW$7 &gt;= $J16, CW$7 - 2400 &lt; $K16))), 1, "")</f>
        <v/>
      </c>
      <c r="CX16" s="45" t="str">
        <f>IF(AND(OR($A16 &lt;&gt; "", $B16 &lt;&gt; ""), IF($J16 &lt; $K16, AND(CX$7 &gt;= $J16, CX$7 &lt; $K16), IF(CX$7 &lt; 2400, CX$7 &gt;= $J16, CX$7 - 2400 &lt; $K16))), 1, "")</f>
        <v/>
      </c>
      <c r="CY16" s="45" t="str">
        <f>IF(AND(OR($A16 &lt;&gt; "", $B16 &lt;&gt; ""), IF($J16 &lt; $K16, AND(CY$7 &gt;= $J16, CY$7 &lt; $K16), IF(CY$7 &lt; 2400, CY$7 &gt;= $J16, CY$7 - 2400 &lt; $K16))), 1, "")</f>
        <v/>
      </c>
      <c r="CZ16" s="45" t="str">
        <f>IF(AND(OR($A16 &lt;&gt; "", $B16 &lt;&gt; ""), IF($J16 &lt; $K16, AND(CZ$7 &gt;= $J16, CZ$7 &lt; $K16), IF(CZ$7 &lt; 2400, CZ$7 &gt;= $J16, CZ$7 - 2400 &lt; $K16))), 1, "")</f>
        <v/>
      </c>
      <c r="DA16" s="45" t="str">
        <f>IF(AND(OR($A16 &lt;&gt; "", $B16 &lt;&gt; ""), IF($J16 &lt; $K16, AND(DA$7 &gt;= $J16, DA$7 &lt; $K16), IF(DA$7 &lt; 2400, DA$7 &gt;= $J16, DA$7 - 2400 &lt; $K16))), 1, "")</f>
        <v/>
      </c>
      <c r="DB16" s="45" t="str">
        <f>IF(AND(OR($A16 &lt;&gt; "", $B16 &lt;&gt; ""), IF($J16 &lt; $K16, AND(DB$7 &gt;= $J16, DB$7 &lt; $K16), IF(DB$7 &lt; 2400, DB$7 &gt;= $J16, DB$7 - 2400 &lt; $K16))), 1, "")</f>
        <v/>
      </c>
      <c r="DC16" s="45" t="str">
        <f>IF(AND(OR($A16 &lt;&gt; "", $B16 &lt;&gt; ""), IF($J16 &lt; $K16, AND(DC$7 &gt;= $J16, DC$7 &lt; $K16), IF(DC$7 &lt; 2400, DC$7 &gt;= $J16, DC$7 - 2400 &lt; $K16))), 1, "")</f>
        <v/>
      </c>
      <c r="DD16" s="45" t="str">
        <f>IF(AND(OR($A16 &lt;&gt; "", $B16 &lt;&gt; ""), IF($J16 &lt; $K16, AND(DD$7 &gt;= $J16, DD$7 &lt; $K16), IF(DD$7 &lt; 2400, DD$7 &gt;= $J16, DD$7 - 2400 &lt; $K16))), 1, "")</f>
        <v/>
      </c>
      <c r="DE16" s="45" t="str">
        <f>IF(AND(OR($A16 &lt;&gt; "", $B16 &lt;&gt; ""), IF($J16 &lt; $K16, AND(DE$7 &gt;= $J16, DE$7 &lt; $K16), IF(DE$7 &lt; 2400, DE$7 &gt;= $J16, DE$7 - 2400 &lt; $K16))), 1, "")</f>
        <v/>
      </c>
      <c r="DF16" s="45" t="str">
        <f>IF(AND(OR($A16 &lt;&gt; "", $B16 &lt;&gt; ""), IF($J16 &lt; $K16, AND(DF$7 &gt;= $J16, DF$7 &lt; $K16), IF(DF$7 &lt; 2400, DF$7 &gt;= $J16, DF$7 - 2400 &lt; $K16))), 1, "")</f>
        <v/>
      </c>
      <c r="DG16" s="45" t="str">
        <f>IF(AND(OR($A16 &lt;&gt; "", $B16 &lt;&gt; ""), IF($J16 &lt; $K16, AND(DG$7 &gt;= $J16, DG$7 &lt; $K16), IF(DG$7 &lt; 2400, DG$7 &gt;= $J16, DG$7 - 2400 &lt; $K16))), 1, "")</f>
        <v/>
      </c>
      <c r="DH16" s="45" t="str">
        <f>IF(AND(OR($A16 &lt;&gt; "", $B16 &lt;&gt; ""), IF($J16 &lt; $K16, AND(DH$7 &gt;= $J16, DH$7 &lt; $K16), IF(DH$7 &lt; 2400, DH$7 &gt;= $J16, DH$7 - 2400 &lt; $K16))), 1, "")</f>
        <v/>
      </c>
      <c r="DI16" s="45" t="str">
        <f>IF(AND(OR($A16 &lt;&gt; "", $B16 &lt;&gt; ""), IF($J16 &lt; $K16, AND(DI$7 &gt;= $J16, DI$7 &lt; $K16), IF(DI$7 &lt; 2400, DI$7 &gt;= $J16, DI$7 - 2400 &lt; $K16))), 1, "")</f>
        <v/>
      </c>
      <c r="DJ16" s="45" t="str">
        <f>IF(AND(OR($A16 &lt;&gt; "", $B16 &lt;&gt; ""), IF($J16 &lt; $K16, AND(DJ$7 &gt;= $J16, DJ$7 &lt; $K16), IF(DJ$7 &lt; 2400, DJ$7 &gt;= $J16, DJ$7 - 2400 &lt; $K16))), 1, "")</f>
        <v/>
      </c>
      <c r="DK16" s="45" t="str">
        <f>IF(AND(OR($A16 &lt;&gt; "", $B16 &lt;&gt; ""), IF($J16 &lt; $K16, AND(DK$7 &gt;= $J16, DK$7 &lt; $K16), IF(DK$7 &lt; 2400, DK$7 &gt;= $J16, DK$7 - 2400 &lt; $K16))), 1, "")</f>
        <v/>
      </c>
      <c r="DL16" s="45" t="str">
        <f>IF(AND(OR($A16 &lt;&gt; "", $B16 &lt;&gt; ""), IF($J16 &lt; $K16, AND(DL$7 &gt;= $J16, DL$7 &lt; $K16), IF(DL$7 &lt; 2400, DL$7 &gt;= $J16, DL$7 - 2400 &lt; $K16))), 1, "")</f>
        <v/>
      </c>
      <c r="DM16" s="45" t="str">
        <f>IF(AND(OR($A16 &lt;&gt; "", $B16 &lt;&gt; ""), IF($J16 &lt; $K16, AND(DM$7 &gt;= $J16, DM$7 &lt; $K16), IF(DM$7 &lt; 2400, DM$7 &gt;= $J16, DM$7 - 2400 &lt; $K16))), 1, "")</f>
        <v/>
      </c>
      <c r="DN16" s="45" t="str">
        <f>IF(AND(OR($A16 &lt;&gt; "", $B16 &lt;&gt; ""), IF($J16 &lt; $K16, AND(DN$7 &gt;= $J16, DN$7 &lt; $K16), IF(DN$7 &lt; 2400, DN$7 &gt;= $J16, DN$7 - 2400 &lt; $K16))), 1, "")</f>
        <v/>
      </c>
      <c r="DO16" s="45" t="str">
        <f>IF(AND(OR($A16 &lt;&gt; "", $B16 &lt;&gt; ""), IF($J16 &lt; $K16, AND(DO$7 &gt;= $J16, DO$7 &lt; $K16), IF(DO$7 &lt; 2400, DO$7 &gt;= $J16, DO$7 - 2400 &lt; $K16))), 1, "")</f>
        <v/>
      </c>
      <c r="DP16" s="45" t="str">
        <f>IF(AND(OR($A16 &lt;&gt; "", $B16 &lt;&gt; ""), IF($J16 &lt; $K16, AND(DP$7 &gt;= $J16, DP$7 &lt; $K16), IF(DP$7 &lt; 2400, DP$7 &gt;= $J16, DP$7 - 2400 &lt; $K16))), 1, "")</f>
        <v/>
      </c>
      <c r="DQ16" s="45" t="str">
        <f>IF(AND(OR($A16 &lt;&gt; "", $B16 &lt;&gt; ""), IF($J16 &lt; $K16, AND(DQ$7 &gt;= $J16, DQ$7 &lt; $K16), IF(DQ$7 &lt; 2400, DQ$7 &gt;= $J16, DQ$7 - 2400 &lt; $K16))), 1, "")</f>
        <v/>
      </c>
      <c r="DR16" s="45" t="str">
        <f>IF(AND(OR($A16 &lt;&gt; "", $B16 &lt;&gt; ""), IF($J16 &lt; $K16, AND(DR$7 &gt;= $J16, DR$7 &lt; $K16), IF(DR$7 &lt; 2400, DR$7 &gt;= $J16, DR$7 - 2400 &lt; $K16))), 1, "")</f>
        <v/>
      </c>
      <c r="DS16" s="45" t="str">
        <f>IF(AND(OR($A16 &lt;&gt; "", $B16 &lt;&gt; ""), IF($J16 &lt; $K16, AND(DS$7 &gt;= $J16, DS$7 &lt; $K16), IF(DS$7 &lt; 2400, DS$7 &gt;= $J16, DS$7 - 2400 &lt; $K16))), 1, "")</f>
        <v/>
      </c>
      <c r="DT16" s="45" t="str">
        <f>IF(AND(OR($A16 &lt;&gt; "", $B16 &lt;&gt; ""), IF($J16 &lt; $K16, AND(DT$7 &gt;= $J16, DT$7 &lt; $K16), IF(DT$7 &lt; 2400, DT$7 &gt;= $J16, DT$7 - 2400 &lt; $K16))), 1, "")</f>
        <v/>
      </c>
      <c r="DU16" s="47" t="str">
        <f>IF(OR(A16 &lt;&gt; "", B16 &lt;&gt; ""), _xlfn.TEXTJOIN(":", TRUE, AI16, YEAR(H16), MONTH(H16), DAY(H16), J16), "")</f>
        <v>1:2019:11:5:1100</v>
      </c>
      <c r="DV16" s="47" t="str">
        <f>IF(OR(A16 &lt;&gt; "", B16 &lt;&gt; ""), IF(AK16 &lt; 9000, CONCATENATE(AD16, AE16, "様（", F16, "）"), F16), "")</f>
        <v>木田あさみ様（介保：身体・生活）</v>
      </c>
    </row>
    <row r="17" spans="1:126">
      <c r="A17" s="18" t="s">
        <v>0</v>
      </c>
      <c r="B17" s="18" t="s">
        <v>199</v>
      </c>
      <c r="C17" s="52"/>
      <c r="D17" s="18"/>
      <c r="E17" s="52"/>
      <c r="F17" s="18" t="s">
        <v>721</v>
      </c>
      <c r="G17" s="18"/>
      <c r="H17" s="19">
        <v>43775</v>
      </c>
      <c r="I17" s="55">
        <f t="shared" si="49"/>
        <v>43775</v>
      </c>
      <c r="J17" s="22">
        <v>1500</v>
      </c>
      <c r="K17" s="23">
        <v>1700</v>
      </c>
      <c r="L17" s="42" t="str">
        <f t="shared" si="40"/>
        <v/>
      </c>
      <c r="M17" s="43">
        <f t="shared" si="41"/>
        <v>200</v>
      </c>
      <c r="N17" s="43" t="str">
        <f t="shared" si="42"/>
        <v/>
      </c>
      <c r="O17" s="44" t="str">
        <f t="shared" si="43"/>
        <v/>
      </c>
      <c r="P17" s="26"/>
      <c r="Q17" s="27"/>
      <c r="R17" s="27"/>
      <c r="S17" s="43">
        <f>IF(AT17 &gt; 0, FLOOR(AT17 / 60, 1) * 100 + MOD(AT17, 60), "")</f>
        <v>200</v>
      </c>
      <c r="T17" s="43" t="str">
        <f t="shared" si="30"/>
        <v/>
      </c>
      <c r="U17" s="43" t="str">
        <f t="shared" si="30"/>
        <v/>
      </c>
      <c r="V17" s="49"/>
      <c r="W17" s="44">
        <f>IF(OR(A17 &lt;&gt; "", B17 &lt;&gt; ""), IF(AK17 &lt; 8000, FLOOR(AY17 / 60, 1) * 100 + MOD(AY17, 60), M17), "")</f>
        <v>200</v>
      </c>
      <c r="X17" s="82"/>
      <c r="Y17" s="82"/>
      <c r="Z17" s="82"/>
      <c r="AA17" s="81" t="s">
        <v>777</v>
      </c>
      <c r="AB17" s="18" t="s">
        <v>388</v>
      </c>
      <c r="AC17" s="53"/>
      <c r="AD17" s="45" t="str">
        <f>_xlfn.IFNA(VLOOKUP($A17, 利用者一覧!$A:$D, 2, FALSE), "-")</f>
        <v>木田</v>
      </c>
      <c r="AE17" s="45" t="str">
        <f>_xlfn.IFNA(VLOOKUP($A17, 利用者一覧!$A:$D, 3, FALSE), "-")</f>
        <v>あさみ</v>
      </c>
      <c r="AF17" s="45">
        <f>_xlfn.IFNA(VLOOKUP($A17, 利用者一覧!$A:$D, 4, FALSE), "-")</f>
        <v>1</v>
      </c>
      <c r="AG17" s="45" t="str">
        <f>_xlfn.IFNA(VLOOKUP($B17, スタッフ一覧!$A:$D, 2, FALSE), "-")</f>
        <v>町田</v>
      </c>
      <c r="AH17" s="45" t="str">
        <f>_xlfn.IFNA(VLOOKUP($B17, スタッフ一覧!$A:$D, 3, FALSE), "-")</f>
        <v>花子</v>
      </c>
      <c r="AI17" s="45">
        <f>_xlfn.IFNA(VLOOKUP($B17, スタッフ一覧!$A:$D, 4, FALSE), "-")</f>
        <v>1</v>
      </c>
      <c r="AJ17" s="45">
        <f>_xlfn.IFNA(VLOOKUP(AB17, スタッフ一覧!$A:$D, 4, FALSE), "-")</f>
        <v>197</v>
      </c>
      <c r="AK17" s="45">
        <f>_xlfn.IFNA(VLOOKUP(F17, 予定区分!$A:$C, 3, FALSE), "-")</f>
        <v>3001</v>
      </c>
      <c r="AL17" s="46">
        <f t="shared" si="31"/>
        <v>900</v>
      </c>
      <c r="AM17" s="46">
        <f t="shared" si="32"/>
        <v>1020</v>
      </c>
      <c r="AN17" s="46">
        <f t="shared" si="44"/>
        <v>120</v>
      </c>
      <c r="AO17" s="46">
        <f t="shared" si="33"/>
        <v>0</v>
      </c>
      <c r="AP17" s="46">
        <f t="shared" si="45"/>
        <v>0</v>
      </c>
      <c r="AQ17" s="46">
        <f t="shared" si="34"/>
        <v>0</v>
      </c>
      <c r="AR17" s="46">
        <f t="shared" si="35"/>
        <v>0</v>
      </c>
      <c r="AS17" s="46">
        <f t="shared" si="36"/>
        <v>0</v>
      </c>
      <c r="AT17" s="46">
        <f t="shared" si="37"/>
        <v>120</v>
      </c>
      <c r="AU17" s="46">
        <f t="shared" si="38"/>
        <v>0</v>
      </c>
      <c r="AV17" s="46">
        <f t="shared" si="46"/>
        <v>0</v>
      </c>
      <c r="AW17" s="46">
        <f t="shared" si="47"/>
        <v>0</v>
      </c>
      <c r="AX17" s="46">
        <f t="shared" si="39"/>
        <v>0</v>
      </c>
      <c r="AY17" s="40">
        <f t="shared" si="48"/>
        <v>120</v>
      </c>
      <c r="AZ17" s="45" t="str">
        <f>IF(AND(OR($A17 &lt;&gt; "", $B17 &lt;&gt; ""), IF($J17 &lt; $K17, AND(AZ$7 &gt;= $J17, AZ$7 &lt; $K17), IF(AZ$7 &lt; 2400, AZ$7 &gt;= $J17, AZ$7 - 2400 &lt; $K17))), 1, "")</f>
        <v/>
      </c>
      <c r="BA17" s="45" t="str">
        <f>IF(AND(OR($A17 &lt;&gt; "", $B17 &lt;&gt; ""), IF($J17 &lt; $K17, AND(BA$7 &gt;= $J17, BA$7 &lt; $K17), IF(BA$7 &lt; 2400, BA$7 &gt;= $J17, BA$7 - 2400 &lt; $K17))), 1, "")</f>
        <v/>
      </c>
      <c r="BB17" s="45" t="str">
        <f>IF(AND(OR($A17 &lt;&gt; "", $B17 &lt;&gt; ""), IF($J17 &lt; $K17, AND(BB$7 &gt;= $J17, BB$7 &lt; $K17), IF(BB$7 &lt; 2400, BB$7 &gt;= $J17, BB$7 - 2400 &lt; $K17))), 1, "")</f>
        <v/>
      </c>
      <c r="BC17" s="45" t="str">
        <f>IF(AND(OR($A17 &lt;&gt; "", $B17 &lt;&gt; ""), IF($J17 &lt; $K17, AND(BC$7 &gt;= $J17, BC$7 &lt; $K17), IF(BC$7 &lt; 2400, BC$7 &gt;= $J17, BC$7 - 2400 &lt; $K17))), 1, "")</f>
        <v/>
      </c>
      <c r="BD17" s="45" t="str">
        <f>IF(AND(OR($A17 &lt;&gt; "", $B17 &lt;&gt; ""), IF($J17 &lt; $K17, AND(BD$7 &gt;= $J17, BD$7 &lt; $K17), IF(BD$7 &lt; 2400, BD$7 &gt;= $J17, BD$7 - 2400 &lt; $K17))), 1, "")</f>
        <v/>
      </c>
      <c r="BE17" s="45" t="str">
        <f>IF(AND(OR($A17 &lt;&gt; "", $B17 &lt;&gt; ""), IF($J17 &lt; $K17, AND(BE$7 &gt;= $J17, BE$7 &lt; $K17), IF(BE$7 &lt; 2400, BE$7 &gt;= $J17, BE$7 - 2400 &lt; $K17))), 1, "")</f>
        <v/>
      </c>
      <c r="BF17" s="45" t="str">
        <f>IF(AND(OR($A17 &lt;&gt; "", $B17 &lt;&gt; ""), IF($J17 &lt; $K17, AND(BF$7 &gt;= $J17, BF$7 &lt; $K17), IF(BF$7 &lt; 2400, BF$7 &gt;= $J17, BF$7 - 2400 &lt; $K17))), 1, "")</f>
        <v/>
      </c>
      <c r="BG17" s="45" t="str">
        <f>IF(AND(OR($A17 &lt;&gt; "", $B17 &lt;&gt; ""), IF($J17 &lt; $K17, AND(BG$7 &gt;= $J17, BG$7 &lt; $K17), IF(BG$7 &lt; 2400, BG$7 &gt;= $J17, BG$7 - 2400 &lt; $K17))), 1, "")</f>
        <v/>
      </c>
      <c r="BH17" s="45" t="str">
        <f>IF(AND(OR($A17 &lt;&gt; "", $B17 &lt;&gt; ""), IF($J17 &lt; $K17, AND(BH$7 &gt;= $J17, BH$7 &lt; $K17), IF(BH$7 &lt; 2400, BH$7 &gt;= $J17, BH$7 - 2400 &lt; $K17))), 1, "")</f>
        <v/>
      </c>
      <c r="BI17" s="45" t="str">
        <f>IF(AND(OR($A17 &lt;&gt; "", $B17 &lt;&gt; ""), IF($J17 &lt; $K17, AND(BI$7 &gt;= $J17, BI$7 &lt; $K17), IF(BI$7 &lt; 2400, BI$7 &gt;= $J17, BI$7 - 2400 &lt; $K17))), 1, "")</f>
        <v/>
      </c>
      <c r="BJ17" s="45" t="str">
        <f>IF(AND(OR($A17 &lt;&gt; "", $B17 &lt;&gt; ""), IF($J17 &lt; $K17, AND(BJ$7 &gt;= $J17, BJ$7 &lt; $K17), IF(BJ$7 &lt; 2400, BJ$7 &gt;= $J17, BJ$7 - 2400 &lt; $K17))), 1, "")</f>
        <v/>
      </c>
      <c r="BK17" s="45" t="str">
        <f>IF(AND(OR($A17 &lt;&gt; "", $B17 &lt;&gt; ""), IF($J17 &lt; $K17, AND(BK$7 &gt;= $J17, BK$7 &lt; $K17), IF(BK$7 &lt; 2400, BK$7 &gt;= $J17, BK$7 - 2400 &lt; $K17))), 1, "")</f>
        <v/>
      </c>
      <c r="BL17" s="45" t="str">
        <f>IF(AND(OR($A17 &lt;&gt; "", $B17 &lt;&gt; ""), IF($J17 &lt; $K17, AND(BL$7 &gt;= $J17, BL$7 &lt; $K17), IF(BL$7 &lt; 2400, BL$7 &gt;= $J17, BL$7 - 2400 &lt; $K17))), 1, "")</f>
        <v/>
      </c>
      <c r="BM17" s="45" t="str">
        <f>IF(AND(OR($A17 &lt;&gt; "", $B17 &lt;&gt; ""), IF($J17 &lt; $K17, AND(BM$7 &gt;= $J17, BM$7 &lt; $K17), IF(BM$7 &lt; 2400, BM$7 &gt;= $J17, BM$7 - 2400 &lt; $K17))), 1, "")</f>
        <v/>
      </c>
      <c r="BN17" s="45" t="str">
        <f>IF(AND(OR($A17 &lt;&gt; "", $B17 &lt;&gt; ""), IF($J17 &lt; $K17, AND(BN$7 &gt;= $J17, BN$7 &lt; $K17), IF(BN$7 &lt; 2400, BN$7 &gt;= $J17, BN$7 - 2400 &lt; $K17))), 1, "")</f>
        <v/>
      </c>
      <c r="BO17" s="45" t="str">
        <f>IF(AND(OR($A17 &lt;&gt; "", $B17 &lt;&gt; ""), IF($J17 &lt; $K17, AND(BO$7 &gt;= $J17, BO$7 &lt; $K17), IF(BO$7 &lt; 2400, BO$7 &gt;= $J17, BO$7 - 2400 &lt; $K17))), 1, "")</f>
        <v/>
      </c>
      <c r="BP17" s="45" t="str">
        <f>IF(AND(OR($A17 &lt;&gt; "", $B17 &lt;&gt; ""), IF($J17 &lt; $K17, AND(BP$7 &gt;= $J17, BP$7 &lt; $K17), IF(BP$7 &lt; 2400, BP$7 &gt;= $J17, BP$7 - 2400 &lt; $K17))), 1, "")</f>
        <v/>
      </c>
      <c r="BQ17" s="45" t="str">
        <f>IF(AND(OR($A17 &lt;&gt; "", $B17 &lt;&gt; ""), IF($J17 &lt; $K17, AND(BQ$7 &gt;= $J17, BQ$7 &lt; $K17), IF(BQ$7 &lt; 2400, BQ$7 &gt;= $J17, BQ$7 - 2400 &lt; $K17))), 1, "")</f>
        <v/>
      </c>
      <c r="BR17" s="45" t="str">
        <f>IF(AND(OR($A17 &lt;&gt; "", $B17 &lt;&gt; ""), IF($J17 &lt; $K17, AND(BR$7 &gt;= $J17, BR$7 &lt; $K17), IF(BR$7 &lt; 2400, BR$7 &gt;= $J17, BR$7 - 2400 &lt; $K17))), 1, "")</f>
        <v/>
      </c>
      <c r="BS17" s="45" t="str">
        <f>IF(AND(OR($A17 &lt;&gt; "", $B17 &lt;&gt; ""), IF($J17 &lt; $K17, AND(BS$7 &gt;= $J17, BS$7 &lt; $K17), IF(BS$7 &lt; 2400, BS$7 &gt;= $J17, BS$7 - 2400 &lt; $K17))), 1, "")</f>
        <v/>
      </c>
      <c r="BT17" s="45" t="str">
        <f>IF(AND(OR($A17 &lt;&gt; "", $B17 &lt;&gt; ""), IF($J17 &lt; $K17, AND(BT$7 &gt;= $J17, BT$7 &lt; $K17), IF(BT$7 &lt; 2400, BT$7 &gt;= $J17, BT$7 - 2400 &lt; $K17))), 1, "")</f>
        <v/>
      </c>
      <c r="BU17" s="45" t="str">
        <f>IF(AND(OR($A17 &lt;&gt; "", $B17 &lt;&gt; ""), IF($J17 &lt; $K17, AND(BU$7 &gt;= $J17, BU$7 &lt; $K17), IF(BU$7 &lt; 2400, BU$7 &gt;= $J17, BU$7 - 2400 &lt; $K17))), 1, "")</f>
        <v/>
      </c>
      <c r="BV17" s="45" t="str">
        <f>IF(AND(OR($A17 &lt;&gt; "", $B17 &lt;&gt; ""), IF($J17 &lt; $K17, AND(BV$7 &gt;= $J17, BV$7 &lt; $K17), IF(BV$7 &lt; 2400, BV$7 &gt;= $J17, BV$7 - 2400 &lt; $K17))), 1, "")</f>
        <v/>
      </c>
      <c r="BW17" s="45" t="str">
        <f>IF(AND(OR($A17 &lt;&gt; "", $B17 &lt;&gt; ""), IF($J17 &lt; $K17, AND(BW$7 &gt;= $J17, BW$7 &lt; $K17), IF(BW$7 &lt; 2400, BW$7 &gt;= $J17, BW$7 - 2400 &lt; $K17))), 1, "")</f>
        <v/>
      </c>
      <c r="BX17" s="45" t="str">
        <f>IF(AND(OR($A17 &lt;&gt; "", $B17 &lt;&gt; ""), IF($J17 &lt; $K17, AND(BX$7 &gt;= $J17, BX$7 &lt; $K17), IF(BX$7 &lt; 2400, BX$7 &gt;= $J17, BX$7 - 2400 &lt; $K17))), 1, "")</f>
        <v/>
      </c>
      <c r="BY17" s="45" t="str">
        <f>IF(AND(OR($A17 &lt;&gt; "", $B17 &lt;&gt; ""), IF($J17 &lt; $K17, AND(BY$7 &gt;= $J17, BY$7 &lt; $K17), IF(BY$7 &lt; 2400, BY$7 &gt;= $J17, BY$7 - 2400 &lt; $K17))), 1, "")</f>
        <v/>
      </c>
      <c r="BZ17" s="45" t="str">
        <f>IF(AND(OR($A17 &lt;&gt; "", $B17 &lt;&gt; ""), IF($J17 &lt; $K17, AND(BZ$7 &gt;= $J17, BZ$7 &lt; $K17), IF(BZ$7 &lt; 2400, BZ$7 &gt;= $J17, BZ$7 - 2400 &lt; $K17))), 1, "")</f>
        <v/>
      </c>
      <c r="CA17" s="45" t="str">
        <f>IF(AND(OR($A17 &lt;&gt; "", $B17 &lt;&gt; ""), IF($J17 &lt; $K17, AND(CA$7 &gt;= $J17, CA$7 &lt; $K17), IF(CA$7 &lt; 2400, CA$7 &gt;= $J17, CA$7 - 2400 &lt; $K17))), 1, "")</f>
        <v/>
      </c>
      <c r="CB17" s="45" t="str">
        <f>IF(AND(OR($A17 &lt;&gt; "", $B17 &lt;&gt; ""), IF($J17 &lt; $K17, AND(CB$7 &gt;= $J17, CB$7 &lt; $K17), IF(CB$7 &lt; 2400, CB$7 &gt;= $J17, CB$7 - 2400 &lt; $K17))), 1, "")</f>
        <v/>
      </c>
      <c r="CC17" s="45" t="str">
        <f>IF(AND(OR($A17 &lt;&gt; "", $B17 &lt;&gt; ""), IF($J17 &lt; $K17, AND(CC$7 &gt;= $J17, CC$7 &lt; $K17), IF(CC$7 &lt; 2400, CC$7 &gt;= $J17, CC$7 - 2400 &lt; $K17))), 1, "")</f>
        <v/>
      </c>
      <c r="CD17" s="45">
        <f>IF(AND(OR($A17 &lt;&gt; "", $B17 &lt;&gt; ""), IF($J17 &lt; $K17, AND(CD$7 &gt;= $J17, CD$7 &lt; $K17), IF(CD$7 &lt; 2400, CD$7 &gt;= $J17, CD$7 - 2400 &lt; $K17))), 1, "")</f>
        <v>1</v>
      </c>
      <c r="CE17" s="45">
        <f>IF(AND(OR($A17 &lt;&gt; "", $B17 &lt;&gt; ""), IF($J17 &lt; $K17, AND(CE$7 &gt;= $J17, CE$7 &lt; $K17), IF(CE$7 &lt; 2400, CE$7 &gt;= $J17, CE$7 - 2400 &lt; $K17))), 1, "")</f>
        <v>1</v>
      </c>
      <c r="CF17" s="45">
        <f>IF(AND(OR($A17 &lt;&gt; "", $B17 &lt;&gt; ""), IF($J17 &lt; $K17, AND(CF$7 &gt;= $J17, CF$7 &lt; $K17), IF(CF$7 &lt; 2400, CF$7 &gt;= $J17, CF$7 - 2400 &lt; $K17))), 1, "")</f>
        <v>1</v>
      </c>
      <c r="CG17" s="45">
        <f>IF(AND(OR($A17 &lt;&gt; "", $B17 &lt;&gt; ""), IF($J17 &lt; $K17, AND(CG$7 &gt;= $J17, CG$7 &lt; $K17), IF(CG$7 &lt; 2400, CG$7 &gt;= $J17, CG$7 - 2400 &lt; $K17))), 1, "")</f>
        <v>1</v>
      </c>
      <c r="CH17" s="45" t="str">
        <f>IF(AND(OR($A17 &lt;&gt; "", $B17 &lt;&gt; ""), IF($J17 &lt; $K17, AND(CH$7 &gt;= $J17, CH$7 &lt; $K17), IF(CH$7 &lt; 2400, CH$7 &gt;= $J17, CH$7 - 2400 &lt; $K17))), 1, "")</f>
        <v/>
      </c>
      <c r="CI17" s="45" t="str">
        <f>IF(AND(OR($A17 &lt;&gt; "", $B17 &lt;&gt; ""), IF($J17 &lt; $K17, AND(CI$7 &gt;= $J17, CI$7 &lt; $K17), IF(CI$7 &lt; 2400, CI$7 &gt;= $J17, CI$7 - 2400 &lt; $K17))), 1, "")</f>
        <v/>
      </c>
      <c r="CJ17" s="45" t="str">
        <f>IF(AND(OR($A17 &lt;&gt; "", $B17 &lt;&gt; ""), IF($J17 &lt; $K17, AND(CJ$7 &gt;= $J17, CJ$7 &lt; $K17), IF(CJ$7 &lt; 2400, CJ$7 &gt;= $J17, CJ$7 - 2400 &lt; $K17))), 1, "")</f>
        <v/>
      </c>
      <c r="CK17" s="45" t="str">
        <f>IF(AND(OR($A17 &lt;&gt; "", $B17 &lt;&gt; ""), IF($J17 &lt; $K17, AND(CK$7 &gt;= $J17, CK$7 &lt; $K17), IF(CK$7 &lt; 2400, CK$7 &gt;= $J17, CK$7 - 2400 &lt; $K17))), 1, "")</f>
        <v/>
      </c>
      <c r="CL17" s="45" t="str">
        <f>IF(AND(OR($A17 &lt;&gt; "", $B17 &lt;&gt; ""), IF($J17 &lt; $K17, AND(CL$7 &gt;= $J17, CL$7 &lt; $K17), IF(CL$7 &lt; 2400, CL$7 &gt;= $J17, CL$7 - 2400 &lt; $K17))), 1, "")</f>
        <v/>
      </c>
      <c r="CM17" s="45" t="str">
        <f>IF(AND(OR($A17 &lt;&gt; "", $B17 &lt;&gt; ""), IF($J17 &lt; $K17, AND(CM$7 &gt;= $J17, CM$7 &lt; $K17), IF(CM$7 &lt; 2400, CM$7 &gt;= $J17, CM$7 - 2400 &lt; $K17))), 1, "")</f>
        <v/>
      </c>
      <c r="CN17" s="45" t="str">
        <f>IF(AND(OR($A17 &lt;&gt; "", $B17 &lt;&gt; ""), IF($J17 &lt; $K17, AND(CN$7 &gt;= $J17, CN$7 &lt; $K17), IF(CN$7 &lt; 2400, CN$7 &gt;= $J17, CN$7 - 2400 &lt; $K17))), 1, "")</f>
        <v/>
      </c>
      <c r="CO17" s="45" t="str">
        <f>IF(AND(OR($A17 &lt;&gt; "", $B17 &lt;&gt; ""), IF($J17 &lt; $K17, AND(CO$7 &gt;= $J17, CO$7 &lt; $K17), IF(CO$7 &lt; 2400, CO$7 &gt;= $J17, CO$7 - 2400 &lt; $K17))), 1, "")</f>
        <v/>
      </c>
      <c r="CP17" s="45" t="str">
        <f>IF(AND(OR($A17 &lt;&gt; "", $B17 &lt;&gt; ""), IF($J17 &lt; $K17, AND(CP$7 &gt;= $J17, CP$7 &lt; $K17), IF(CP$7 &lt; 2400, CP$7 &gt;= $J17, CP$7 - 2400 &lt; $K17))), 1, "")</f>
        <v/>
      </c>
      <c r="CQ17" s="45" t="str">
        <f>IF(AND(OR($A17 &lt;&gt; "", $B17 &lt;&gt; ""), IF($J17 &lt; $K17, AND(CQ$7 &gt;= $J17, CQ$7 &lt; $K17), IF(CQ$7 &lt; 2400, CQ$7 &gt;= $J17, CQ$7 - 2400 &lt; $K17))), 1, "")</f>
        <v/>
      </c>
      <c r="CR17" s="45" t="str">
        <f>IF(AND(OR($A17 &lt;&gt; "", $B17 &lt;&gt; ""), IF($J17 &lt; $K17, AND(CR$7 &gt;= $J17, CR$7 &lt; $K17), IF(CR$7 &lt; 2400, CR$7 &gt;= $J17, CR$7 - 2400 &lt; $K17))), 1, "")</f>
        <v/>
      </c>
      <c r="CS17" s="45" t="str">
        <f>IF(AND(OR($A17 &lt;&gt; "", $B17 &lt;&gt; ""), IF($J17 &lt; $K17, AND(CS$7 &gt;= $J17, CS$7 &lt; $K17), IF(CS$7 &lt; 2400, CS$7 &gt;= $J17, CS$7 - 2400 &lt; $K17))), 1, "")</f>
        <v/>
      </c>
      <c r="CT17" s="45" t="str">
        <f>IF(AND(OR($A17 &lt;&gt; "", $B17 &lt;&gt; ""), IF($J17 &lt; $K17, AND(CT$7 &gt;= $J17, CT$7 &lt; $K17), IF(CT$7 &lt; 2400, CT$7 &gt;= $J17, CT$7 - 2400 &lt; $K17))), 1, "")</f>
        <v/>
      </c>
      <c r="CU17" s="45" t="str">
        <f>IF(AND(OR($A17 &lt;&gt; "", $B17 &lt;&gt; ""), IF($J17 &lt; $K17, AND(CU$7 &gt;= $J17, CU$7 &lt; $K17), IF(CU$7 &lt; 2400, CU$7 &gt;= $J17, CU$7 - 2400 &lt; $K17))), 1, "")</f>
        <v/>
      </c>
      <c r="CV17" s="45" t="str">
        <f>IF(AND(OR($A17 &lt;&gt; "", $B17 &lt;&gt; ""), IF($J17 &lt; $K17, AND(CV$7 &gt;= $J17, CV$7 &lt; $K17), IF(CV$7 &lt; 2400, CV$7 &gt;= $J17, CV$7 - 2400 &lt; $K17))), 1, "")</f>
        <v/>
      </c>
      <c r="CW17" s="45" t="str">
        <f>IF(AND(OR($A17 &lt;&gt; "", $B17 &lt;&gt; ""), IF($J17 &lt; $K17, AND(CW$7 &gt;= $J17, CW$7 &lt; $K17), IF(CW$7 &lt; 2400, CW$7 &gt;= $J17, CW$7 - 2400 &lt; $K17))), 1, "")</f>
        <v/>
      </c>
      <c r="CX17" s="45" t="str">
        <f>IF(AND(OR($A17 &lt;&gt; "", $B17 &lt;&gt; ""), IF($J17 &lt; $K17, AND(CX$7 &gt;= $J17, CX$7 &lt; $K17), IF(CX$7 &lt; 2400, CX$7 &gt;= $J17, CX$7 - 2400 &lt; $K17))), 1, "")</f>
        <v/>
      </c>
      <c r="CY17" s="45" t="str">
        <f>IF(AND(OR($A17 &lt;&gt; "", $B17 &lt;&gt; ""), IF($J17 &lt; $K17, AND(CY$7 &gt;= $J17, CY$7 &lt; $K17), IF(CY$7 &lt; 2400, CY$7 &gt;= $J17, CY$7 - 2400 &lt; $K17))), 1, "")</f>
        <v/>
      </c>
      <c r="CZ17" s="45" t="str">
        <f>IF(AND(OR($A17 &lt;&gt; "", $B17 &lt;&gt; ""), IF($J17 &lt; $K17, AND(CZ$7 &gt;= $J17, CZ$7 &lt; $K17), IF(CZ$7 &lt; 2400, CZ$7 &gt;= $J17, CZ$7 - 2400 &lt; $K17))), 1, "")</f>
        <v/>
      </c>
      <c r="DA17" s="45" t="str">
        <f>IF(AND(OR($A17 &lt;&gt; "", $B17 &lt;&gt; ""), IF($J17 &lt; $K17, AND(DA$7 &gt;= $J17, DA$7 &lt; $K17), IF(DA$7 &lt; 2400, DA$7 &gt;= $J17, DA$7 - 2400 &lt; $K17))), 1, "")</f>
        <v/>
      </c>
      <c r="DB17" s="45" t="str">
        <f>IF(AND(OR($A17 &lt;&gt; "", $B17 &lt;&gt; ""), IF($J17 &lt; $K17, AND(DB$7 &gt;= $J17, DB$7 &lt; $K17), IF(DB$7 &lt; 2400, DB$7 &gt;= $J17, DB$7 - 2400 &lt; $K17))), 1, "")</f>
        <v/>
      </c>
      <c r="DC17" s="45" t="str">
        <f>IF(AND(OR($A17 &lt;&gt; "", $B17 &lt;&gt; ""), IF($J17 &lt; $K17, AND(DC$7 &gt;= $J17, DC$7 &lt; $K17), IF(DC$7 &lt; 2400, DC$7 &gt;= $J17, DC$7 - 2400 &lt; $K17))), 1, "")</f>
        <v/>
      </c>
      <c r="DD17" s="45" t="str">
        <f>IF(AND(OR($A17 &lt;&gt; "", $B17 &lt;&gt; ""), IF($J17 &lt; $K17, AND(DD$7 &gt;= $J17, DD$7 &lt; $K17), IF(DD$7 &lt; 2400, DD$7 &gt;= $J17, DD$7 - 2400 &lt; $K17))), 1, "")</f>
        <v/>
      </c>
      <c r="DE17" s="45" t="str">
        <f>IF(AND(OR($A17 &lt;&gt; "", $B17 &lt;&gt; ""), IF($J17 &lt; $K17, AND(DE$7 &gt;= $J17, DE$7 &lt; $K17), IF(DE$7 &lt; 2400, DE$7 &gt;= $J17, DE$7 - 2400 &lt; $K17))), 1, "")</f>
        <v/>
      </c>
      <c r="DF17" s="45" t="str">
        <f>IF(AND(OR($A17 &lt;&gt; "", $B17 &lt;&gt; ""), IF($J17 &lt; $K17, AND(DF$7 &gt;= $J17, DF$7 &lt; $K17), IF(DF$7 &lt; 2400, DF$7 &gt;= $J17, DF$7 - 2400 &lt; $K17))), 1, "")</f>
        <v/>
      </c>
      <c r="DG17" s="45" t="str">
        <f>IF(AND(OR($A17 &lt;&gt; "", $B17 &lt;&gt; ""), IF($J17 &lt; $K17, AND(DG$7 &gt;= $J17, DG$7 &lt; $K17), IF(DG$7 &lt; 2400, DG$7 &gt;= $J17, DG$7 - 2400 &lt; $K17))), 1, "")</f>
        <v/>
      </c>
      <c r="DH17" s="45" t="str">
        <f>IF(AND(OR($A17 &lt;&gt; "", $B17 &lt;&gt; ""), IF($J17 &lt; $K17, AND(DH$7 &gt;= $J17, DH$7 &lt; $K17), IF(DH$7 &lt; 2400, DH$7 &gt;= $J17, DH$7 - 2400 &lt; $K17))), 1, "")</f>
        <v/>
      </c>
      <c r="DI17" s="45" t="str">
        <f>IF(AND(OR($A17 &lt;&gt; "", $B17 &lt;&gt; ""), IF($J17 &lt; $K17, AND(DI$7 &gt;= $J17, DI$7 &lt; $K17), IF(DI$7 &lt; 2400, DI$7 &gt;= $J17, DI$7 - 2400 &lt; $K17))), 1, "")</f>
        <v/>
      </c>
      <c r="DJ17" s="45" t="str">
        <f>IF(AND(OR($A17 &lt;&gt; "", $B17 &lt;&gt; ""), IF($J17 &lt; $K17, AND(DJ$7 &gt;= $J17, DJ$7 &lt; $K17), IF(DJ$7 &lt; 2400, DJ$7 &gt;= $J17, DJ$7 - 2400 &lt; $K17))), 1, "")</f>
        <v/>
      </c>
      <c r="DK17" s="45" t="str">
        <f>IF(AND(OR($A17 &lt;&gt; "", $B17 &lt;&gt; ""), IF($J17 &lt; $K17, AND(DK$7 &gt;= $J17, DK$7 &lt; $K17), IF(DK$7 &lt; 2400, DK$7 &gt;= $J17, DK$7 - 2400 &lt; $K17))), 1, "")</f>
        <v/>
      </c>
      <c r="DL17" s="45" t="str">
        <f>IF(AND(OR($A17 &lt;&gt; "", $B17 &lt;&gt; ""), IF($J17 &lt; $K17, AND(DL$7 &gt;= $J17, DL$7 &lt; $K17), IF(DL$7 &lt; 2400, DL$7 &gt;= $J17, DL$7 - 2400 &lt; $K17))), 1, "")</f>
        <v/>
      </c>
      <c r="DM17" s="45" t="str">
        <f>IF(AND(OR($A17 &lt;&gt; "", $B17 &lt;&gt; ""), IF($J17 &lt; $K17, AND(DM$7 &gt;= $J17, DM$7 &lt; $K17), IF(DM$7 &lt; 2400, DM$7 &gt;= $J17, DM$7 - 2400 &lt; $K17))), 1, "")</f>
        <v/>
      </c>
      <c r="DN17" s="45" t="str">
        <f>IF(AND(OR($A17 &lt;&gt; "", $B17 &lt;&gt; ""), IF($J17 &lt; $K17, AND(DN$7 &gt;= $J17, DN$7 &lt; $K17), IF(DN$7 &lt; 2400, DN$7 &gt;= $J17, DN$7 - 2400 &lt; $K17))), 1, "")</f>
        <v/>
      </c>
      <c r="DO17" s="45" t="str">
        <f>IF(AND(OR($A17 &lt;&gt; "", $B17 &lt;&gt; ""), IF($J17 &lt; $K17, AND(DO$7 &gt;= $J17, DO$7 &lt; $K17), IF(DO$7 &lt; 2400, DO$7 &gt;= $J17, DO$7 - 2400 &lt; $K17))), 1, "")</f>
        <v/>
      </c>
      <c r="DP17" s="45" t="str">
        <f>IF(AND(OR($A17 &lt;&gt; "", $B17 &lt;&gt; ""), IF($J17 &lt; $K17, AND(DP$7 &gt;= $J17, DP$7 &lt; $K17), IF(DP$7 &lt; 2400, DP$7 &gt;= $J17, DP$7 - 2400 &lt; $K17))), 1, "")</f>
        <v/>
      </c>
      <c r="DQ17" s="45" t="str">
        <f>IF(AND(OR($A17 &lt;&gt; "", $B17 &lt;&gt; ""), IF($J17 &lt; $K17, AND(DQ$7 &gt;= $J17, DQ$7 &lt; $K17), IF(DQ$7 &lt; 2400, DQ$7 &gt;= $J17, DQ$7 - 2400 &lt; $K17))), 1, "")</f>
        <v/>
      </c>
      <c r="DR17" s="45" t="str">
        <f>IF(AND(OR($A17 &lt;&gt; "", $B17 &lt;&gt; ""), IF($J17 &lt; $K17, AND(DR$7 &gt;= $J17, DR$7 &lt; $K17), IF(DR$7 &lt; 2400, DR$7 &gt;= $J17, DR$7 - 2400 &lt; $K17))), 1, "")</f>
        <v/>
      </c>
      <c r="DS17" s="45" t="str">
        <f>IF(AND(OR($A17 &lt;&gt; "", $B17 &lt;&gt; ""), IF($J17 &lt; $K17, AND(DS$7 &gt;= $J17, DS$7 &lt; $K17), IF(DS$7 &lt; 2400, DS$7 &gt;= $J17, DS$7 - 2400 &lt; $K17))), 1, "")</f>
        <v/>
      </c>
      <c r="DT17" s="45" t="str">
        <f>IF(AND(OR($A17 &lt;&gt; "", $B17 &lt;&gt; ""), IF($J17 &lt; $K17, AND(DT$7 &gt;= $J17, DT$7 &lt; $K17), IF(DT$7 &lt; 2400, DT$7 &gt;= $J17, DT$7 - 2400 &lt; $K17))), 1, "")</f>
        <v/>
      </c>
      <c r="DU17" s="47" t="str">
        <f>IF(OR(A17 &lt;&gt; "", B17 &lt;&gt; ""), _xlfn.TEXTJOIN(":", TRUE, AI17, YEAR(H17), MONTH(H17), DAY(H17), J17), "")</f>
        <v>1:2019:11:6:1500</v>
      </c>
      <c r="DV17" s="47" t="str">
        <f>IF(OR(A17 &lt;&gt; "", B17 &lt;&gt; ""), IF(AK17 &lt; 9000, CONCATENATE(AD17, AE17, "様（", F17, "）"), F17), "")</f>
        <v>木田あさみ様（総合：訪問）</v>
      </c>
    </row>
    <row r="18" spans="1:126">
      <c r="A18" s="18" t="s">
        <v>0</v>
      </c>
      <c r="B18" s="18" t="s">
        <v>199</v>
      </c>
      <c r="C18" s="52"/>
      <c r="D18" s="18"/>
      <c r="E18" s="52"/>
      <c r="F18" s="18" t="s">
        <v>722</v>
      </c>
      <c r="G18" s="18"/>
      <c r="H18" s="19">
        <v>43776</v>
      </c>
      <c r="I18" s="55">
        <f t="shared" si="49"/>
        <v>43776</v>
      </c>
      <c r="J18" s="22">
        <v>830</v>
      </c>
      <c r="K18" s="23">
        <v>1300</v>
      </c>
      <c r="L18" s="42" t="str">
        <f t="shared" si="40"/>
        <v/>
      </c>
      <c r="M18" s="43">
        <f t="shared" si="41"/>
        <v>430</v>
      </c>
      <c r="N18" s="43" t="str">
        <f t="shared" si="42"/>
        <v/>
      </c>
      <c r="O18" s="44" t="str">
        <f t="shared" si="43"/>
        <v/>
      </c>
      <c r="P18" s="26"/>
      <c r="Q18" s="27"/>
      <c r="R18" s="27"/>
      <c r="S18" s="43">
        <f t="shared" ref="S18:U81" si="53">IF(AT18 &gt; 0, FLOOR(AT18 / 60, 1) * 100 + MOD(AT18, 60), "")</f>
        <v>330</v>
      </c>
      <c r="T18" s="43" t="str">
        <f t="shared" si="30"/>
        <v/>
      </c>
      <c r="U18" s="43" t="str">
        <f t="shared" si="30"/>
        <v/>
      </c>
      <c r="V18" s="49">
        <v>100</v>
      </c>
      <c r="W18" s="44">
        <f>IF(OR(A18 &lt;&gt; "", B18 &lt;&gt; ""), IF(AK18 &lt; 8000, FLOOR(AY18 / 60, 1) * 100 + MOD(AY18, 60), M18), "")</f>
        <v>430</v>
      </c>
      <c r="X18" s="82"/>
      <c r="Y18" s="82"/>
      <c r="Z18" s="82"/>
      <c r="AA18" s="81" t="s">
        <v>777</v>
      </c>
      <c r="AB18" s="18" t="s">
        <v>362</v>
      </c>
      <c r="AC18" s="53"/>
      <c r="AD18" s="45" t="str">
        <f>_xlfn.IFNA(VLOOKUP($A18, 利用者一覧!$A:$D, 2, FALSE), "-")</f>
        <v>木田</v>
      </c>
      <c r="AE18" s="45" t="str">
        <f>_xlfn.IFNA(VLOOKUP($A18, 利用者一覧!$A:$D, 3, FALSE), "-")</f>
        <v>あさみ</v>
      </c>
      <c r="AF18" s="45">
        <f>_xlfn.IFNA(VLOOKUP($A18, 利用者一覧!$A:$D, 4, FALSE), "-")</f>
        <v>1</v>
      </c>
      <c r="AG18" s="45" t="str">
        <f>_xlfn.IFNA(VLOOKUP($B18, スタッフ一覧!$A:$D, 2, FALSE), "-")</f>
        <v>町田</v>
      </c>
      <c r="AH18" s="45" t="str">
        <f>_xlfn.IFNA(VLOOKUP($B18, スタッフ一覧!$A:$D, 3, FALSE), "-")</f>
        <v>花子</v>
      </c>
      <c r="AI18" s="45">
        <f>_xlfn.IFNA(VLOOKUP($B18, スタッフ一覧!$A:$D, 4, FALSE), "-")</f>
        <v>1</v>
      </c>
      <c r="AJ18" s="45">
        <f>_xlfn.IFNA(VLOOKUP(AB18, スタッフ一覧!$A:$D, 4, FALSE), "-")</f>
        <v>169</v>
      </c>
      <c r="AK18" s="45">
        <f>_xlfn.IFNA(VLOOKUP(F18, 予定区分!$A:$C, 3, FALSE), "-")</f>
        <v>3002</v>
      </c>
      <c r="AL18" s="46">
        <f t="shared" si="31"/>
        <v>510</v>
      </c>
      <c r="AM18" s="46">
        <f t="shared" si="32"/>
        <v>780</v>
      </c>
      <c r="AN18" s="46">
        <f t="shared" si="44"/>
        <v>270</v>
      </c>
      <c r="AO18" s="46">
        <f t="shared" si="33"/>
        <v>0</v>
      </c>
      <c r="AP18" s="46">
        <f t="shared" si="45"/>
        <v>0</v>
      </c>
      <c r="AQ18" s="46">
        <f t="shared" si="34"/>
        <v>0</v>
      </c>
      <c r="AR18" s="46">
        <f t="shared" si="35"/>
        <v>0</v>
      </c>
      <c r="AS18" s="46">
        <f t="shared" si="36"/>
        <v>0</v>
      </c>
      <c r="AT18" s="46">
        <f t="shared" si="37"/>
        <v>210</v>
      </c>
      <c r="AU18" s="46">
        <f t="shared" si="38"/>
        <v>0</v>
      </c>
      <c r="AV18" s="46">
        <f t="shared" si="46"/>
        <v>0</v>
      </c>
      <c r="AW18" s="46">
        <f t="shared" si="47"/>
        <v>0</v>
      </c>
      <c r="AX18" s="46">
        <f t="shared" si="39"/>
        <v>60</v>
      </c>
      <c r="AY18" s="40">
        <f t="shared" si="48"/>
        <v>270</v>
      </c>
      <c r="AZ18" s="45" t="str">
        <f>IF(AND(OR($A18 &lt;&gt; "", $B18 &lt;&gt; ""), IF($J18 &lt; $K18, AND(AZ$7 &gt;= $J18, AZ$7 &lt; $K18), IF(AZ$7 &lt; 2400, AZ$7 &gt;= $J18, AZ$7 - 2400 &lt; $K18))), 1, "")</f>
        <v/>
      </c>
      <c r="BA18" s="45" t="str">
        <f>IF(AND(OR($A18 &lt;&gt; "", $B18 &lt;&gt; ""), IF($J18 &lt; $K18, AND(BA$7 &gt;= $J18, BA$7 &lt; $K18), IF(BA$7 &lt; 2400, BA$7 &gt;= $J18, BA$7 - 2400 &lt; $K18))), 1, "")</f>
        <v/>
      </c>
      <c r="BB18" s="45" t="str">
        <f>IF(AND(OR($A18 &lt;&gt; "", $B18 &lt;&gt; ""), IF($J18 &lt; $K18, AND(BB$7 &gt;= $J18, BB$7 &lt; $K18), IF(BB$7 &lt; 2400, BB$7 &gt;= $J18, BB$7 - 2400 &lt; $K18))), 1, "")</f>
        <v/>
      </c>
      <c r="BC18" s="45" t="str">
        <f>IF(AND(OR($A18 &lt;&gt; "", $B18 &lt;&gt; ""), IF($J18 &lt; $K18, AND(BC$7 &gt;= $J18, BC$7 &lt; $K18), IF(BC$7 &lt; 2400, BC$7 &gt;= $J18, BC$7 - 2400 &lt; $K18))), 1, "")</f>
        <v/>
      </c>
      <c r="BD18" s="45" t="str">
        <f>IF(AND(OR($A18 &lt;&gt; "", $B18 &lt;&gt; ""), IF($J18 &lt; $K18, AND(BD$7 &gt;= $J18, BD$7 &lt; $K18), IF(BD$7 &lt; 2400, BD$7 &gt;= $J18, BD$7 - 2400 &lt; $K18))), 1, "")</f>
        <v/>
      </c>
      <c r="BE18" s="45" t="str">
        <f>IF(AND(OR($A18 &lt;&gt; "", $B18 &lt;&gt; ""), IF($J18 &lt; $K18, AND(BE$7 &gt;= $J18, BE$7 &lt; $K18), IF(BE$7 &lt; 2400, BE$7 &gt;= $J18, BE$7 - 2400 &lt; $K18))), 1, "")</f>
        <v/>
      </c>
      <c r="BF18" s="45" t="str">
        <f>IF(AND(OR($A18 &lt;&gt; "", $B18 &lt;&gt; ""), IF($J18 &lt; $K18, AND(BF$7 &gt;= $J18, BF$7 &lt; $K18), IF(BF$7 &lt; 2400, BF$7 &gt;= $J18, BF$7 - 2400 &lt; $K18))), 1, "")</f>
        <v/>
      </c>
      <c r="BG18" s="45" t="str">
        <f>IF(AND(OR($A18 &lt;&gt; "", $B18 &lt;&gt; ""), IF($J18 &lt; $K18, AND(BG$7 &gt;= $J18, BG$7 &lt; $K18), IF(BG$7 &lt; 2400, BG$7 &gt;= $J18, BG$7 - 2400 &lt; $K18))), 1, "")</f>
        <v/>
      </c>
      <c r="BH18" s="45" t="str">
        <f>IF(AND(OR($A18 &lt;&gt; "", $B18 &lt;&gt; ""), IF($J18 &lt; $K18, AND(BH$7 &gt;= $J18, BH$7 &lt; $K18), IF(BH$7 &lt; 2400, BH$7 &gt;= $J18, BH$7 - 2400 &lt; $K18))), 1, "")</f>
        <v/>
      </c>
      <c r="BI18" s="45" t="str">
        <f>IF(AND(OR($A18 &lt;&gt; "", $B18 &lt;&gt; ""), IF($J18 &lt; $K18, AND(BI$7 &gt;= $J18, BI$7 &lt; $K18), IF(BI$7 &lt; 2400, BI$7 &gt;= $J18, BI$7 - 2400 &lt; $K18))), 1, "")</f>
        <v/>
      </c>
      <c r="BJ18" s="45" t="str">
        <f>IF(AND(OR($A18 &lt;&gt; "", $B18 &lt;&gt; ""), IF($J18 &lt; $K18, AND(BJ$7 &gt;= $J18, BJ$7 &lt; $K18), IF(BJ$7 &lt; 2400, BJ$7 &gt;= $J18, BJ$7 - 2400 &lt; $K18))), 1, "")</f>
        <v/>
      </c>
      <c r="BK18" s="45" t="str">
        <f>IF(AND(OR($A18 &lt;&gt; "", $B18 &lt;&gt; ""), IF($J18 &lt; $K18, AND(BK$7 &gt;= $J18, BK$7 &lt; $K18), IF(BK$7 &lt; 2400, BK$7 &gt;= $J18, BK$7 - 2400 &lt; $K18))), 1, "")</f>
        <v/>
      </c>
      <c r="BL18" s="45" t="str">
        <f>IF(AND(OR($A18 &lt;&gt; "", $B18 &lt;&gt; ""), IF($J18 &lt; $K18, AND(BL$7 &gt;= $J18, BL$7 &lt; $K18), IF(BL$7 &lt; 2400, BL$7 &gt;= $J18, BL$7 - 2400 &lt; $K18))), 1, "")</f>
        <v/>
      </c>
      <c r="BM18" s="45" t="str">
        <f>IF(AND(OR($A18 &lt;&gt; "", $B18 &lt;&gt; ""), IF($J18 &lt; $K18, AND(BM$7 &gt;= $J18, BM$7 &lt; $K18), IF(BM$7 &lt; 2400, BM$7 &gt;= $J18, BM$7 - 2400 &lt; $K18))), 1, "")</f>
        <v/>
      </c>
      <c r="BN18" s="45" t="str">
        <f>IF(AND(OR($A18 &lt;&gt; "", $B18 &lt;&gt; ""), IF($J18 &lt; $K18, AND(BN$7 &gt;= $J18, BN$7 &lt; $K18), IF(BN$7 &lt; 2400, BN$7 &gt;= $J18, BN$7 - 2400 &lt; $K18))), 1, "")</f>
        <v/>
      </c>
      <c r="BO18" s="45" t="str">
        <f>IF(AND(OR($A18 &lt;&gt; "", $B18 &lt;&gt; ""), IF($J18 &lt; $K18, AND(BO$7 &gt;= $J18, BO$7 &lt; $K18), IF(BO$7 &lt; 2400, BO$7 &gt;= $J18, BO$7 - 2400 &lt; $K18))), 1, "")</f>
        <v/>
      </c>
      <c r="BP18" s="45" t="str">
        <f>IF(AND(OR($A18 &lt;&gt; "", $B18 &lt;&gt; ""), IF($J18 &lt; $K18, AND(BP$7 &gt;= $J18, BP$7 &lt; $K18), IF(BP$7 &lt; 2400, BP$7 &gt;= $J18, BP$7 - 2400 &lt; $K18))), 1, "")</f>
        <v/>
      </c>
      <c r="BQ18" s="45">
        <f>IF(AND(OR($A18 &lt;&gt; "", $B18 &lt;&gt; ""), IF($J18 &lt; $K18, AND(BQ$7 &gt;= $J18, BQ$7 &lt; $K18), IF(BQ$7 &lt; 2400, BQ$7 &gt;= $J18, BQ$7 - 2400 &lt; $K18))), 1, "")</f>
        <v>1</v>
      </c>
      <c r="BR18" s="45">
        <f>IF(AND(OR($A18 &lt;&gt; "", $B18 &lt;&gt; ""), IF($J18 &lt; $K18, AND(BR$7 &gt;= $J18, BR$7 &lt; $K18), IF(BR$7 &lt; 2400, BR$7 &gt;= $J18, BR$7 - 2400 &lt; $K18))), 1, "")</f>
        <v>1</v>
      </c>
      <c r="BS18" s="45">
        <f>IF(AND(OR($A18 &lt;&gt; "", $B18 &lt;&gt; ""), IF($J18 &lt; $K18, AND(BS$7 &gt;= $J18, BS$7 &lt; $K18), IF(BS$7 &lt; 2400, BS$7 &gt;= $J18, BS$7 - 2400 &lt; $K18))), 1, "")</f>
        <v>1</v>
      </c>
      <c r="BT18" s="45">
        <f>IF(AND(OR($A18 &lt;&gt; "", $B18 &lt;&gt; ""), IF($J18 &lt; $K18, AND(BT$7 &gt;= $J18, BT$7 &lt; $K18), IF(BT$7 &lt; 2400, BT$7 &gt;= $J18, BT$7 - 2400 &lt; $K18))), 1, "")</f>
        <v>1</v>
      </c>
      <c r="BU18" s="45">
        <f>IF(AND(OR($A18 &lt;&gt; "", $B18 &lt;&gt; ""), IF($J18 &lt; $K18, AND(BU$7 &gt;= $J18, BU$7 &lt; $K18), IF(BU$7 &lt; 2400, BU$7 &gt;= $J18, BU$7 - 2400 &lt; $K18))), 1, "")</f>
        <v>1</v>
      </c>
      <c r="BV18" s="45">
        <f>IF(AND(OR($A18 &lt;&gt; "", $B18 &lt;&gt; ""), IF($J18 &lt; $K18, AND(BV$7 &gt;= $J18, BV$7 &lt; $K18), IF(BV$7 &lt; 2400, BV$7 &gt;= $J18, BV$7 - 2400 &lt; $K18))), 1, "")</f>
        <v>1</v>
      </c>
      <c r="BW18" s="45">
        <f>IF(AND(OR($A18 &lt;&gt; "", $B18 &lt;&gt; ""), IF($J18 &lt; $K18, AND(BW$7 &gt;= $J18, BW$7 &lt; $K18), IF(BW$7 &lt; 2400, BW$7 &gt;= $J18, BW$7 - 2400 &lt; $K18))), 1, "")</f>
        <v>1</v>
      </c>
      <c r="BX18" s="45">
        <f>IF(AND(OR($A18 &lt;&gt; "", $B18 &lt;&gt; ""), IF($J18 &lt; $K18, AND(BX$7 &gt;= $J18, BX$7 &lt; $K18), IF(BX$7 &lt; 2400, BX$7 &gt;= $J18, BX$7 - 2400 &lt; $K18))), 1, "")</f>
        <v>1</v>
      </c>
      <c r="BY18" s="45">
        <f>IF(AND(OR($A18 &lt;&gt; "", $B18 &lt;&gt; ""), IF($J18 &lt; $K18, AND(BY$7 &gt;= $J18, BY$7 &lt; $K18), IF(BY$7 &lt; 2400, BY$7 &gt;= $J18, BY$7 - 2400 &lt; $K18))), 1, "")</f>
        <v>1</v>
      </c>
      <c r="BZ18" s="45" t="str">
        <f>IF(AND(OR($A18 &lt;&gt; "", $B18 &lt;&gt; ""), IF($J18 &lt; $K18, AND(BZ$7 &gt;= $J18, BZ$7 &lt; $K18), IF(BZ$7 &lt; 2400, BZ$7 &gt;= $J18, BZ$7 - 2400 &lt; $K18))), 1, "")</f>
        <v/>
      </c>
      <c r="CA18" s="45" t="str">
        <f>IF(AND(OR($A18 &lt;&gt; "", $B18 &lt;&gt; ""), IF($J18 &lt; $K18, AND(CA$7 &gt;= $J18, CA$7 &lt; $K18), IF(CA$7 &lt; 2400, CA$7 &gt;= $J18, CA$7 - 2400 &lt; $K18))), 1, "")</f>
        <v/>
      </c>
      <c r="CB18" s="45" t="str">
        <f>IF(AND(OR($A18 &lt;&gt; "", $B18 &lt;&gt; ""), IF($J18 &lt; $K18, AND(CB$7 &gt;= $J18, CB$7 &lt; $K18), IF(CB$7 &lt; 2400, CB$7 &gt;= $J18, CB$7 - 2400 &lt; $K18))), 1, "")</f>
        <v/>
      </c>
      <c r="CC18" s="45" t="str">
        <f>IF(AND(OR($A18 &lt;&gt; "", $B18 &lt;&gt; ""), IF($J18 &lt; $K18, AND(CC$7 &gt;= $J18, CC$7 &lt; $K18), IF(CC$7 &lt; 2400, CC$7 &gt;= $J18, CC$7 - 2400 &lt; $K18))), 1, "")</f>
        <v/>
      </c>
      <c r="CD18" s="45" t="str">
        <f>IF(AND(OR($A18 &lt;&gt; "", $B18 &lt;&gt; ""), IF($J18 &lt; $K18, AND(CD$7 &gt;= $J18, CD$7 &lt; $K18), IF(CD$7 &lt; 2400, CD$7 &gt;= $J18, CD$7 - 2400 &lt; $K18))), 1, "")</f>
        <v/>
      </c>
      <c r="CE18" s="45" t="str">
        <f>IF(AND(OR($A18 &lt;&gt; "", $B18 &lt;&gt; ""), IF($J18 &lt; $K18, AND(CE$7 &gt;= $J18, CE$7 &lt; $K18), IF(CE$7 &lt; 2400, CE$7 &gt;= $J18, CE$7 - 2400 &lt; $K18))), 1, "")</f>
        <v/>
      </c>
      <c r="CF18" s="45" t="str">
        <f>IF(AND(OR($A18 &lt;&gt; "", $B18 &lt;&gt; ""), IF($J18 &lt; $K18, AND(CF$7 &gt;= $J18, CF$7 &lt; $K18), IF(CF$7 &lt; 2400, CF$7 &gt;= $J18, CF$7 - 2400 &lt; $K18))), 1, "")</f>
        <v/>
      </c>
      <c r="CG18" s="45" t="str">
        <f>IF(AND(OR($A18 &lt;&gt; "", $B18 &lt;&gt; ""), IF($J18 &lt; $K18, AND(CG$7 &gt;= $J18, CG$7 &lt; $K18), IF(CG$7 &lt; 2400, CG$7 &gt;= $J18, CG$7 - 2400 &lt; $K18))), 1, "")</f>
        <v/>
      </c>
      <c r="CH18" s="45" t="str">
        <f>IF(AND(OR($A18 &lt;&gt; "", $B18 &lt;&gt; ""), IF($J18 &lt; $K18, AND(CH$7 &gt;= $J18, CH$7 &lt; $K18), IF(CH$7 &lt; 2400, CH$7 &gt;= $J18, CH$7 - 2400 &lt; $K18))), 1, "")</f>
        <v/>
      </c>
      <c r="CI18" s="45" t="str">
        <f>IF(AND(OR($A18 &lt;&gt; "", $B18 &lt;&gt; ""), IF($J18 &lt; $K18, AND(CI$7 &gt;= $J18, CI$7 &lt; $K18), IF(CI$7 &lt; 2400, CI$7 &gt;= $J18, CI$7 - 2400 &lt; $K18))), 1, "")</f>
        <v/>
      </c>
      <c r="CJ18" s="45" t="str">
        <f>IF(AND(OR($A18 &lt;&gt; "", $B18 &lt;&gt; ""), IF($J18 &lt; $K18, AND(CJ$7 &gt;= $J18, CJ$7 &lt; $K18), IF(CJ$7 &lt; 2400, CJ$7 &gt;= $J18, CJ$7 - 2400 &lt; $K18))), 1, "")</f>
        <v/>
      </c>
      <c r="CK18" s="45" t="str">
        <f>IF(AND(OR($A18 &lt;&gt; "", $B18 &lt;&gt; ""), IF($J18 &lt; $K18, AND(CK$7 &gt;= $J18, CK$7 &lt; $K18), IF(CK$7 &lt; 2400, CK$7 &gt;= $J18, CK$7 - 2400 &lt; $K18))), 1, "")</f>
        <v/>
      </c>
      <c r="CL18" s="45" t="str">
        <f>IF(AND(OR($A18 &lt;&gt; "", $B18 &lt;&gt; ""), IF($J18 &lt; $K18, AND(CL$7 &gt;= $J18, CL$7 &lt; $K18), IF(CL$7 &lt; 2400, CL$7 &gt;= $J18, CL$7 - 2400 &lt; $K18))), 1, "")</f>
        <v/>
      </c>
      <c r="CM18" s="45" t="str">
        <f>IF(AND(OR($A18 &lt;&gt; "", $B18 &lt;&gt; ""), IF($J18 &lt; $K18, AND(CM$7 &gt;= $J18, CM$7 &lt; $K18), IF(CM$7 &lt; 2400, CM$7 &gt;= $J18, CM$7 - 2400 &lt; $K18))), 1, "")</f>
        <v/>
      </c>
      <c r="CN18" s="45" t="str">
        <f>IF(AND(OR($A18 &lt;&gt; "", $B18 &lt;&gt; ""), IF($J18 &lt; $K18, AND(CN$7 &gt;= $J18, CN$7 &lt; $K18), IF(CN$7 &lt; 2400, CN$7 &gt;= $J18, CN$7 - 2400 &lt; $K18))), 1, "")</f>
        <v/>
      </c>
      <c r="CO18" s="45" t="str">
        <f>IF(AND(OR($A18 &lt;&gt; "", $B18 &lt;&gt; ""), IF($J18 &lt; $K18, AND(CO$7 &gt;= $J18, CO$7 &lt; $K18), IF(CO$7 &lt; 2400, CO$7 &gt;= $J18, CO$7 - 2400 &lt; $K18))), 1, "")</f>
        <v/>
      </c>
      <c r="CP18" s="45" t="str">
        <f>IF(AND(OR($A18 &lt;&gt; "", $B18 &lt;&gt; ""), IF($J18 &lt; $K18, AND(CP$7 &gt;= $J18, CP$7 &lt; $K18), IF(CP$7 &lt; 2400, CP$7 &gt;= $J18, CP$7 - 2400 &lt; $K18))), 1, "")</f>
        <v/>
      </c>
      <c r="CQ18" s="45" t="str">
        <f>IF(AND(OR($A18 &lt;&gt; "", $B18 &lt;&gt; ""), IF($J18 &lt; $K18, AND(CQ$7 &gt;= $J18, CQ$7 &lt; $K18), IF(CQ$7 &lt; 2400, CQ$7 &gt;= $J18, CQ$7 - 2400 &lt; $K18))), 1, "")</f>
        <v/>
      </c>
      <c r="CR18" s="45" t="str">
        <f>IF(AND(OR($A18 &lt;&gt; "", $B18 &lt;&gt; ""), IF($J18 &lt; $K18, AND(CR$7 &gt;= $J18, CR$7 &lt; $K18), IF(CR$7 &lt; 2400, CR$7 &gt;= $J18, CR$7 - 2400 &lt; $K18))), 1, "")</f>
        <v/>
      </c>
      <c r="CS18" s="45" t="str">
        <f>IF(AND(OR($A18 &lt;&gt; "", $B18 &lt;&gt; ""), IF($J18 &lt; $K18, AND(CS$7 &gt;= $J18, CS$7 &lt; $K18), IF(CS$7 &lt; 2400, CS$7 &gt;= $J18, CS$7 - 2400 &lt; $K18))), 1, "")</f>
        <v/>
      </c>
      <c r="CT18" s="45" t="str">
        <f>IF(AND(OR($A18 &lt;&gt; "", $B18 &lt;&gt; ""), IF($J18 &lt; $K18, AND(CT$7 &gt;= $J18, CT$7 &lt; $K18), IF(CT$7 &lt; 2400, CT$7 &gt;= $J18, CT$7 - 2400 &lt; $K18))), 1, "")</f>
        <v/>
      </c>
      <c r="CU18" s="45" t="str">
        <f>IF(AND(OR($A18 &lt;&gt; "", $B18 &lt;&gt; ""), IF($J18 &lt; $K18, AND(CU$7 &gt;= $J18, CU$7 &lt; $K18), IF(CU$7 &lt; 2400, CU$7 &gt;= $J18, CU$7 - 2400 &lt; $K18))), 1, "")</f>
        <v/>
      </c>
      <c r="CV18" s="45" t="str">
        <f>IF(AND(OR($A18 &lt;&gt; "", $B18 &lt;&gt; ""), IF($J18 &lt; $K18, AND(CV$7 &gt;= $J18, CV$7 &lt; $K18), IF(CV$7 &lt; 2400, CV$7 &gt;= $J18, CV$7 - 2400 &lt; $K18))), 1, "")</f>
        <v/>
      </c>
      <c r="CW18" s="45" t="str">
        <f>IF(AND(OR($A18 &lt;&gt; "", $B18 &lt;&gt; ""), IF($J18 &lt; $K18, AND(CW$7 &gt;= $J18, CW$7 &lt; $K18), IF(CW$7 &lt; 2400, CW$7 &gt;= $J18, CW$7 - 2400 &lt; $K18))), 1, "")</f>
        <v/>
      </c>
      <c r="CX18" s="45" t="str">
        <f>IF(AND(OR($A18 &lt;&gt; "", $B18 &lt;&gt; ""), IF($J18 &lt; $K18, AND(CX$7 &gt;= $J18, CX$7 &lt; $K18), IF(CX$7 &lt; 2400, CX$7 &gt;= $J18, CX$7 - 2400 &lt; $K18))), 1, "")</f>
        <v/>
      </c>
      <c r="CY18" s="45" t="str">
        <f>IF(AND(OR($A18 &lt;&gt; "", $B18 &lt;&gt; ""), IF($J18 &lt; $K18, AND(CY$7 &gt;= $J18, CY$7 &lt; $K18), IF(CY$7 &lt; 2400, CY$7 &gt;= $J18, CY$7 - 2400 &lt; $K18))), 1, "")</f>
        <v/>
      </c>
      <c r="CZ18" s="45" t="str">
        <f>IF(AND(OR($A18 &lt;&gt; "", $B18 &lt;&gt; ""), IF($J18 &lt; $K18, AND(CZ$7 &gt;= $J18, CZ$7 &lt; $K18), IF(CZ$7 &lt; 2400, CZ$7 &gt;= $J18, CZ$7 - 2400 &lt; $K18))), 1, "")</f>
        <v/>
      </c>
      <c r="DA18" s="45" t="str">
        <f>IF(AND(OR($A18 &lt;&gt; "", $B18 &lt;&gt; ""), IF($J18 &lt; $K18, AND(DA$7 &gt;= $J18, DA$7 &lt; $K18), IF(DA$7 &lt; 2400, DA$7 &gt;= $J18, DA$7 - 2400 &lt; $K18))), 1, "")</f>
        <v/>
      </c>
      <c r="DB18" s="45" t="str">
        <f>IF(AND(OR($A18 &lt;&gt; "", $B18 &lt;&gt; ""), IF($J18 &lt; $K18, AND(DB$7 &gt;= $J18, DB$7 &lt; $K18), IF(DB$7 &lt; 2400, DB$7 &gt;= $J18, DB$7 - 2400 &lt; $K18))), 1, "")</f>
        <v/>
      </c>
      <c r="DC18" s="45" t="str">
        <f>IF(AND(OR($A18 &lt;&gt; "", $B18 &lt;&gt; ""), IF($J18 &lt; $K18, AND(DC$7 &gt;= $J18, DC$7 &lt; $K18), IF(DC$7 &lt; 2400, DC$7 &gt;= $J18, DC$7 - 2400 &lt; $K18))), 1, "")</f>
        <v/>
      </c>
      <c r="DD18" s="45" t="str">
        <f>IF(AND(OR($A18 &lt;&gt; "", $B18 &lt;&gt; ""), IF($J18 &lt; $K18, AND(DD$7 &gt;= $J18, DD$7 &lt; $K18), IF(DD$7 &lt; 2400, DD$7 &gt;= $J18, DD$7 - 2400 &lt; $K18))), 1, "")</f>
        <v/>
      </c>
      <c r="DE18" s="45" t="str">
        <f>IF(AND(OR($A18 &lt;&gt; "", $B18 &lt;&gt; ""), IF($J18 &lt; $K18, AND(DE$7 &gt;= $J18, DE$7 &lt; $K18), IF(DE$7 &lt; 2400, DE$7 &gt;= $J18, DE$7 - 2400 &lt; $K18))), 1, "")</f>
        <v/>
      </c>
      <c r="DF18" s="45" t="str">
        <f>IF(AND(OR($A18 &lt;&gt; "", $B18 &lt;&gt; ""), IF($J18 &lt; $K18, AND(DF$7 &gt;= $J18, DF$7 &lt; $K18), IF(DF$7 &lt; 2400, DF$7 &gt;= $J18, DF$7 - 2400 &lt; $K18))), 1, "")</f>
        <v/>
      </c>
      <c r="DG18" s="45" t="str">
        <f>IF(AND(OR($A18 &lt;&gt; "", $B18 &lt;&gt; ""), IF($J18 &lt; $K18, AND(DG$7 &gt;= $J18, DG$7 &lt; $K18), IF(DG$7 &lt; 2400, DG$7 &gt;= $J18, DG$7 - 2400 &lt; $K18))), 1, "")</f>
        <v/>
      </c>
      <c r="DH18" s="45" t="str">
        <f>IF(AND(OR($A18 &lt;&gt; "", $B18 &lt;&gt; ""), IF($J18 &lt; $K18, AND(DH$7 &gt;= $J18, DH$7 &lt; $K18), IF(DH$7 &lt; 2400, DH$7 &gt;= $J18, DH$7 - 2400 &lt; $K18))), 1, "")</f>
        <v/>
      </c>
      <c r="DI18" s="45" t="str">
        <f>IF(AND(OR($A18 &lt;&gt; "", $B18 &lt;&gt; ""), IF($J18 &lt; $K18, AND(DI$7 &gt;= $J18, DI$7 &lt; $K18), IF(DI$7 &lt; 2400, DI$7 &gt;= $J18, DI$7 - 2400 &lt; $K18))), 1, "")</f>
        <v/>
      </c>
      <c r="DJ18" s="45" t="str">
        <f>IF(AND(OR($A18 &lt;&gt; "", $B18 &lt;&gt; ""), IF($J18 &lt; $K18, AND(DJ$7 &gt;= $J18, DJ$7 &lt; $K18), IF(DJ$7 &lt; 2400, DJ$7 &gt;= $J18, DJ$7 - 2400 &lt; $K18))), 1, "")</f>
        <v/>
      </c>
      <c r="DK18" s="45" t="str">
        <f>IF(AND(OR($A18 &lt;&gt; "", $B18 &lt;&gt; ""), IF($J18 &lt; $K18, AND(DK$7 &gt;= $J18, DK$7 &lt; $K18), IF(DK$7 &lt; 2400, DK$7 &gt;= $J18, DK$7 - 2400 &lt; $K18))), 1, "")</f>
        <v/>
      </c>
      <c r="DL18" s="45" t="str">
        <f>IF(AND(OR($A18 &lt;&gt; "", $B18 &lt;&gt; ""), IF($J18 &lt; $K18, AND(DL$7 &gt;= $J18, DL$7 &lt; $K18), IF(DL$7 &lt; 2400, DL$7 &gt;= $J18, DL$7 - 2400 &lt; $K18))), 1, "")</f>
        <v/>
      </c>
      <c r="DM18" s="45" t="str">
        <f>IF(AND(OR($A18 &lt;&gt; "", $B18 &lt;&gt; ""), IF($J18 &lt; $K18, AND(DM$7 &gt;= $J18, DM$7 &lt; $K18), IF(DM$7 &lt; 2400, DM$7 &gt;= $J18, DM$7 - 2400 &lt; $K18))), 1, "")</f>
        <v/>
      </c>
      <c r="DN18" s="45" t="str">
        <f>IF(AND(OR($A18 &lt;&gt; "", $B18 &lt;&gt; ""), IF($J18 &lt; $K18, AND(DN$7 &gt;= $J18, DN$7 &lt; $K18), IF(DN$7 &lt; 2400, DN$7 &gt;= $J18, DN$7 - 2400 &lt; $K18))), 1, "")</f>
        <v/>
      </c>
      <c r="DO18" s="45" t="str">
        <f>IF(AND(OR($A18 &lt;&gt; "", $B18 &lt;&gt; ""), IF($J18 &lt; $K18, AND(DO$7 &gt;= $J18, DO$7 &lt; $K18), IF(DO$7 &lt; 2400, DO$7 &gt;= $J18, DO$7 - 2400 &lt; $K18))), 1, "")</f>
        <v/>
      </c>
      <c r="DP18" s="45" t="str">
        <f>IF(AND(OR($A18 &lt;&gt; "", $B18 &lt;&gt; ""), IF($J18 &lt; $K18, AND(DP$7 &gt;= $J18, DP$7 &lt; $K18), IF(DP$7 &lt; 2400, DP$7 &gt;= $J18, DP$7 - 2400 &lt; $K18))), 1, "")</f>
        <v/>
      </c>
      <c r="DQ18" s="45" t="str">
        <f>IF(AND(OR($A18 &lt;&gt; "", $B18 &lt;&gt; ""), IF($J18 &lt; $K18, AND(DQ$7 &gt;= $J18, DQ$7 &lt; $K18), IF(DQ$7 &lt; 2400, DQ$7 &gt;= $J18, DQ$7 - 2400 &lt; $K18))), 1, "")</f>
        <v/>
      </c>
      <c r="DR18" s="45" t="str">
        <f>IF(AND(OR($A18 &lt;&gt; "", $B18 &lt;&gt; ""), IF($J18 &lt; $K18, AND(DR$7 &gt;= $J18, DR$7 &lt; $K18), IF(DR$7 &lt; 2400, DR$7 &gt;= $J18, DR$7 - 2400 &lt; $K18))), 1, "")</f>
        <v/>
      </c>
      <c r="DS18" s="45" t="str">
        <f>IF(AND(OR($A18 &lt;&gt; "", $B18 &lt;&gt; ""), IF($J18 &lt; $K18, AND(DS$7 &gt;= $J18, DS$7 &lt; $K18), IF(DS$7 &lt; 2400, DS$7 &gt;= $J18, DS$7 - 2400 &lt; $K18))), 1, "")</f>
        <v/>
      </c>
      <c r="DT18" s="45" t="str">
        <f>IF(AND(OR($A18 &lt;&gt; "", $B18 &lt;&gt; ""), IF($J18 &lt; $K18, AND(DT$7 &gt;= $J18, DT$7 &lt; $K18), IF(DT$7 &lt; 2400, DT$7 &gt;= $J18, DT$7 - 2400 &lt; $K18))), 1, "")</f>
        <v/>
      </c>
      <c r="DU18" s="47" t="str">
        <f>IF(OR(A18 &lt;&gt; "", B18 &lt;&gt; ""), _xlfn.TEXTJOIN(":", TRUE, AI18, YEAR(H18), MONTH(H18), DAY(H18), J18), "")</f>
        <v>1:2019:11:7:830</v>
      </c>
      <c r="DV18" s="47" t="str">
        <f>IF(OR(A18 &lt;&gt; "", B18 &lt;&gt; ""), IF(AK18 &lt; 9000, CONCATENATE(AD18, AE18, "様（", F18, "）"), F18), "")</f>
        <v>木田あさみ様（総合：生活）</v>
      </c>
    </row>
    <row r="19" spans="1:126">
      <c r="A19" s="18" t="s">
        <v>0</v>
      </c>
      <c r="B19" s="18" t="s">
        <v>199</v>
      </c>
      <c r="C19" s="52"/>
      <c r="D19" s="18"/>
      <c r="E19" s="52"/>
      <c r="F19" s="18" t="s">
        <v>747</v>
      </c>
      <c r="G19" s="18"/>
      <c r="H19" s="19">
        <v>43777</v>
      </c>
      <c r="I19" s="55">
        <f t="shared" si="49"/>
        <v>43777</v>
      </c>
      <c r="J19" s="22">
        <v>1800</v>
      </c>
      <c r="K19" s="23">
        <v>1900</v>
      </c>
      <c r="L19" s="42" t="str">
        <f t="shared" si="40"/>
        <v/>
      </c>
      <c r="M19" s="43">
        <f t="shared" si="41"/>
        <v>100</v>
      </c>
      <c r="N19" s="43" t="str">
        <f t="shared" si="42"/>
        <v/>
      </c>
      <c r="O19" s="44" t="str">
        <f t="shared" si="43"/>
        <v/>
      </c>
      <c r="P19" s="26"/>
      <c r="Q19" s="27"/>
      <c r="R19" s="27"/>
      <c r="S19" s="43" t="str">
        <f t="shared" si="53"/>
        <v/>
      </c>
      <c r="T19" s="43">
        <f t="shared" si="30"/>
        <v>100</v>
      </c>
      <c r="U19" s="43" t="str">
        <f t="shared" si="30"/>
        <v/>
      </c>
      <c r="V19" s="49"/>
      <c r="W19" s="44">
        <f>IF(OR(A19 &lt;&gt; "", B19 &lt;&gt; ""), IF(AK19 &lt; 8000, FLOOR(AY19 / 60, 1) * 100 + MOD(AY19, 60), M19), "")</f>
        <v>100</v>
      </c>
      <c r="X19" s="82"/>
      <c r="Y19" s="82"/>
      <c r="Z19" s="82"/>
      <c r="AA19" s="81" t="s">
        <v>777</v>
      </c>
      <c r="AB19" s="18" t="s">
        <v>388</v>
      </c>
      <c r="AC19" s="53"/>
      <c r="AD19" s="45" t="str">
        <f>_xlfn.IFNA(VLOOKUP($A19, 利用者一覧!$A:$D, 2, FALSE), "-")</f>
        <v>木田</v>
      </c>
      <c r="AE19" s="45" t="str">
        <f>_xlfn.IFNA(VLOOKUP($A19, 利用者一覧!$A:$D, 3, FALSE), "-")</f>
        <v>あさみ</v>
      </c>
      <c r="AF19" s="45">
        <f>_xlfn.IFNA(VLOOKUP($A19, 利用者一覧!$A:$D, 4, FALSE), "-")</f>
        <v>1</v>
      </c>
      <c r="AG19" s="45" t="str">
        <f>_xlfn.IFNA(VLOOKUP($B19, スタッフ一覧!$A:$D, 2, FALSE), "-")</f>
        <v>町田</v>
      </c>
      <c r="AH19" s="45" t="str">
        <f>_xlfn.IFNA(VLOOKUP($B19, スタッフ一覧!$A:$D, 3, FALSE), "-")</f>
        <v>花子</v>
      </c>
      <c r="AI19" s="45">
        <f>_xlfn.IFNA(VLOOKUP($B19, スタッフ一覧!$A:$D, 4, FALSE), "-")</f>
        <v>1</v>
      </c>
      <c r="AJ19" s="45">
        <f>_xlfn.IFNA(VLOOKUP(AB19, スタッフ一覧!$A:$D, 4, FALSE), "-")</f>
        <v>197</v>
      </c>
      <c r="AK19" s="45">
        <f>_xlfn.IFNA(VLOOKUP(F19, 予定区分!$A:$C, 3, FALSE), "-")</f>
        <v>4001</v>
      </c>
      <c r="AL19" s="46">
        <f t="shared" si="31"/>
        <v>1080</v>
      </c>
      <c r="AM19" s="46">
        <f t="shared" si="32"/>
        <v>1140</v>
      </c>
      <c r="AN19" s="46">
        <f t="shared" si="44"/>
        <v>60</v>
      </c>
      <c r="AO19" s="46">
        <f t="shared" si="33"/>
        <v>0</v>
      </c>
      <c r="AP19" s="46">
        <f t="shared" si="45"/>
        <v>0</v>
      </c>
      <c r="AQ19" s="46">
        <f t="shared" si="34"/>
        <v>0</v>
      </c>
      <c r="AR19" s="46">
        <f t="shared" si="35"/>
        <v>0</v>
      </c>
      <c r="AS19" s="46">
        <f t="shared" si="36"/>
        <v>0</v>
      </c>
      <c r="AT19" s="46">
        <f t="shared" si="37"/>
        <v>0</v>
      </c>
      <c r="AU19" s="46">
        <f t="shared" si="38"/>
        <v>60</v>
      </c>
      <c r="AV19" s="46">
        <f t="shared" si="46"/>
        <v>0</v>
      </c>
      <c r="AW19" s="46">
        <f t="shared" si="47"/>
        <v>0</v>
      </c>
      <c r="AX19" s="46">
        <f t="shared" si="39"/>
        <v>0</v>
      </c>
      <c r="AY19" s="40">
        <f t="shared" si="48"/>
        <v>60</v>
      </c>
      <c r="AZ19" s="45" t="str">
        <f>IF(AND(OR($A19 &lt;&gt; "", $B19 &lt;&gt; ""), IF($J19 &lt; $K19, AND(AZ$7 &gt;= $J19, AZ$7 &lt; $K19), IF(AZ$7 &lt; 2400, AZ$7 &gt;= $J19, AZ$7 - 2400 &lt; $K19))), 1, "")</f>
        <v/>
      </c>
      <c r="BA19" s="45" t="str">
        <f>IF(AND(OR($A19 &lt;&gt; "", $B19 &lt;&gt; ""), IF($J19 &lt; $K19, AND(BA$7 &gt;= $J19, BA$7 &lt; $K19), IF(BA$7 &lt; 2400, BA$7 &gt;= $J19, BA$7 - 2400 &lt; $K19))), 1, "")</f>
        <v/>
      </c>
      <c r="BB19" s="45" t="str">
        <f>IF(AND(OR($A19 &lt;&gt; "", $B19 &lt;&gt; ""), IF($J19 &lt; $K19, AND(BB$7 &gt;= $J19, BB$7 &lt; $K19), IF(BB$7 &lt; 2400, BB$7 &gt;= $J19, BB$7 - 2400 &lt; $K19))), 1, "")</f>
        <v/>
      </c>
      <c r="BC19" s="45" t="str">
        <f>IF(AND(OR($A19 &lt;&gt; "", $B19 &lt;&gt; ""), IF($J19 &lt; $K19, AND(BC$7 &gt;= $J19, BC$7 &lt; $K19), IF(BC$7 &lt; 2400, BC$7 &gt;= $J19, BC$7 - 2400 &lt; $K19))), 1, "")</f>
        <v/>
      </c>
      <c r="BD19" s="45" t="str">
        <f>IF(AND(OR($A19 &lt;&gt; "", $B19 &lt;&gt; ""), IF($J19 &lt; $K19, AND(BD$7 &gt;= $J19, BD$7 &lt; $K19), IF(BD$7 &lt; 2400, BD$7 &gt;= $J19, BD$7 - 2400 &lt; $K19))), 1, "")</f>
        <v/>
      </c>
      <c r="BE19" s="45" t="str">
        <f>IF(AND(OR($A19 &lt;&gt; "", $B19 &lt;&gt; ""), IF($J19 &lt; $K19, AND(BE$7 &gt;= $J19, BE$7 &lt; $K19), IF(BE$7 &lt; 2400, BE$7 &gt;= $J19, BE$7 - 2400 &lt; $K19))), 1, "")</f>
        <v/>
      </c>
      <c r="BF19" s="45" t="str">
        <f>IF(AND(OR($A19 &lt;&gt; "", $B19 &lt;&gt; ""), IF($J19 &lt; $K19, AND(BF$7 &gt;= $J19, BF$7 &lt; $K19), IF(BF$7 &lt; 2400, BF$7 &gt;= $J19, BF$7 - 2400 &lt; $K19))), 1, "")</f>
        <v/>
      </c>
      <c r="BG19" s="45" t="str">
        <f>IF(AND(OR($A19 &lt;&gt; "", $B19 &lt;&gt; ""), IF($J19 &lt; $K19, AND(BG$7 &gt;= $J19, BG$7 &lt; $K19), IF(BG$7 &lt; 2400, BG$7 &gt;= $J19, BG$7 - 2400 &lt; $K19))), 1, "")</f>
        <v/>
      </c>
      <c r="BH19" s="45" t="str">
        <f>IF(AND(OR($A19 &lt;&gt; "", $B19 &lt;&gt; ""), IF($J19 &lt; $K19, AND(BH$7 &gt;= $J19, BH$7 &lt; $K19), IF(BH$7 &lt; 2400, BH$7 &gt;= $J19, BH$7 - 2400 &lt; $K19))), 1, "")</f>
        <v/>
      </c>
      <c r="BI19" s="45" t="str">
        <f>IF(AND(OR($A19 &lt;&gt; "", $B19 &lt;&gt; ""), IF($J19 &lt; $K19, AND(BI$7 &gt;= $J19, BI$7 &lt; $K19), IF(BI$7 &lt; 2400, BI$7 &gt;= $J19, BI$7 - 2400 &lt; $K19))), 1, "")</f>
        <v/>
      </c>
      <c r="BJ19" s="45" t="str">
        <f>IF(AND(OR($A19 &lt;&gt; "", $B19 &lt;&gt; ""), IF($J19 &lt; $K19, AND(BJ$7 &gt;= $J19, BJ$7 &lt; $K19), IF(BJ$7 &lt; 2400, BJ$7 &gt;= $J19, BJ$7 - 2400 &lt; $K19))), 1, "")</f>
        <v/>
      </c>
      <c r="BK19" s="45" t="str">
        <f>IF(AND(OR($A19 &lt;&gt; "", $B19 &lt;&gt; ""), IF($J19 &lt; $K19, AND(BK$7 &gt;= $J19, BK$7 &lt; $K19), IF(BK$7 &lt; 2400, BK$7 &gt;= $J19, BK$7 - 2400 &lt; $K19))), 1, "")</f>
        <v/>
      </c>
      <c r="BL19" s="45" t="str">
        <f>IF(AND(OR($A19 &lt;&gt; "", $B19 &lt;&gt; ""), IF($J19 &lt; $K19, AND(BL$7 &gt;= $J19, BL$7 &lt; $K19), IF(BL$7 &lt; 2400, BL$7 &gt;= $J19, BL$7 - 2400 &lt; $K19))), 1, "")</f>
        <v/>
      </c>
      <c r="BM19" s="45" t="str">
        <f>IF(AND(OR($A19 &lt;&gt; "", $B19 &lt;&gt; ""), IF($J19 &lt; $K19, AND(BM$7 &gt;= $J19, BM$7 &lt; $K19), IF(BM$7 &lt; 2400, BM$7 &gt;= $J19, BM$7 - 2400 &lt; $K19))), 1, "")</f>
        <v/>
      </c>
      <c r="BN19" s="45" t="str">
        <f>IF(AND(OR($A19 &lt;&gt; "", $B19 &lt;&gt; ""), IF($J19 &lt; $K19, AND(BN$7 &gt;= $J19, BN$7 &lt; $K19), IF(BN$7 &lt; 2400, BN$7 &gt;= $J19, BN$7 - 2400 &lt; $K19))), 1, "")</f>
        <v/>
      </c>
      <c r="BO19" s="45" t="str">
        <f>IF(AND(OR($A19 &lt;&gt; "", $B19 &lt;&gt; ""), IF($J19 &lt; $K19, AND(BO$7 &gt;= $J19, BO$7 &lt; $K19), IF(BO$7 &lt; 2400, BO$7 &gt;= $J19, BO$7 - 2400 &lt; $K19))), 1, "")</f>
        <v/>
      </c>
      <c r="BP19" s="45" t="str">
        <f>IF(AND(OR($A19 &lt;&gt; "", $B19 &lt;&gt; ""), IF($J19 &lt; $K19, AND(BP$7 &gt;= $J19, BP$7 &lt; $K19), IF(BP$7 &lt; 2400, BP$7 &gt;= $J19, BP$7 - 2400 &lt; $K19))), 1, "")</f>
        <v/>
      </c>
      <c r="BQ19" s="45" t="str">
        <f>IF(AND(OR($A19 &lt;&gt; "", $B19 &lt;&gt; ""), IF($J19 &lt; $K19, AND(BQ$7 &gt;= $J19, BQ$7 &lt; $K19), IF(BQ$7 &lt; 2400, BQ$7 &gt;= $J19, BQ$7 - 2400 &lt; $K19))), 1, "")</f>
        <v/>
      </c>
      <c r="BR19" s="45" t="str">
        <f>IF(AND(OR($A19 &lt;&gt; "", $B19 &lt;&gt; ""), IF($J19 &lt; $K19, AND(BR$7 &gt;= $J19, BR$7 &lt; $K19), IF(BR$7 &lt; 2400, BR$7 &gt;= $J19, BR$7 - 2400 &lt; $K19))), 1, "")</f>
        <v/>
      </c>
      <c r="BS19" s="45" t="str">
        <f>IF(AND(OR($A19 &lt;&gt; "", $B19 &lt;&gt; ""), IF($J19 &lt; $K19, AND(BS$7 &gt;= $J19, BS$7 &lt; $K19), IF(BS$7 &lt; 2400, BS$7 &gt;= $J19, BS$7 - 2400 &lt; $K19))), 1, "")</f>
        <v/>
      </c>
      <c r="BT19" s="45" t="str">
        <f>IF(AND(OR($A19 &lt;&gt; "", $B19 &lt;&gt; ""), IF($J19 &lt; $K19, AND(BT$7 &gt;= $J19, BT$7 &lt; $K19), IF(BT$7 &lt; 2400, BT$7 &gt;= $J19, BT$7 - 2400 &lt; $K19))), 1, "")</f>
        <v/>
      </c>
      <c r="BU19" s="45" t="str">
        <f>IF(AND(OR($A19 &lt;&gt; "", $B19 &lt;&gt; ""), IF($J19 &lt; $K19, AND(BU$7 &gt;= $J19, BU$7 &lt; $K19), IF(BU$7 &lt; 2400, BU$7 &gt;= $J19, BU$7 - 2400 &lt; $K19))), 1, "")</f>
        <v/>
      </c>
      <c r="BV19" s="45" t="str">
        <f>IF(AND(OR($A19 &lt;&gt; "", $B19 &lt;&gt; ""), IF($J19 &lt; $K19, AND(BV$7 &gt;= $J19, BV$7 &lt; $K19), IF(BV$7 &lt; 2400, BV$7 &gt;= $J19, BV$7 - 2400 &lt; $K19))), 1, "")</f>
        <v/>
      </c>
      <c r="BW19" s="45" t="str">
        <f>IF(AND(OR($A19 &lt;&gt; "", $B19 &lt;&gt; ""), IF($J19 &lt; $K19, AND(BW$7 &gt;= $J19, BW$7 &lt; $K19), IF(BW$7 &lt; 2400, BW$7 &gt;= $J19, BW$7 - 2400 &lt; $K19))), 1, "")</f>
        <v/>
      </c>
      <c r="BX19" s="45" t="str">
        <f>IF(AND(OR($A19 &lt;&gt; "", $B19 &lt;&gt; ""), IF($J19 &lt; $K19, AND(BX$7 &gt;= $J19, BX$7 &lt; $K19), IF(BX$7 &lt; 2400, BX$7 &gt;= $J19, BX$7 - 2400 &lt; $K19))), 1, "")</f>
        <v/>
      </c>
      <c r="BY19" s="45" t="str">
        <f>IF(AND(OR($A19 &lt;&gt; "", $B19 &lt;&gt; ""), IF($J19 &lt; $K19, AND(BY$7 &gt;= $J19, BY$7 &lt; $K19), IF(BY$7 &lt; 2400, BY$7 &gt;= $J19, BY$7 - 2400 &lt; $K19))), 1, "")</f>
        <v/>
      </c>
      <c r="BZ19" s="45" t="str">
        <f>IF(AND(OR($A19 &lt;&gt; "", $B19 &lt;&gt; ""), IF($J19 &lt; $K19, AND(BZ$7 &gt;= $J19, BZ$7 &lt; $K19), IF(BZ$7 &lt; 2400, BZ$7 &gt;= $J19, BZ$7 - 2400 &lt; $K19))), 1, "")</f>
        <v/>
      </c>
      <c r="CA19" s="45" t="str">
        <f>IF(AND(OR($A19 &lt;&gt; "", $B19 &lt;&gt; ""), IF($J19 &lt; $K19, AND(CA$7 &gt;= $J19, CA$7 &lt; $K19), IF(CA$7 &lt; 2400, CA$7 &gt;= $J19, CA$7 - 2400 &lt; $K19))), 1, "")</f>
        <v/>
      </c>
      <c r="CB19" s="45" t="str">
        <f>IF(AND(OR($A19 &lt;&gt; "", $B19 &lt;&gt; ""), IF($J19 &lt; $K19, AND(CB$7 &gt;= $J19, CB$7 &lt; $K19), IF(CB$7 &lt; 2400, CB$7 &gt;= $J19, CB$7 - 2400 &lt; $K19))), 1, "")</f>
        <v/>
      </c>
      <c r="CC19" s="45" t="str">
        <f>IF(AND(OR($A19 &lt;&gt; "", $B19 &lt;&gt; ""), IF($J19 &lt; $K19, AND(CC$7 &gt;= $J19, CC$7 &lt; $K19), IF(CC$7 &lt; 2400, CC$7 &gt;= $J19, CC$7 - 2400 &lt; $K19))), 1, "")</f>
        <v/>
      </c>
      <c r="CD19" s="45" t="str">
        <f>IF(AND(OR($A19 &lt;&gt; "", $B19 &lt;&gt; ""), IF($J19 &lt; $K19, AND(CD$7 &gt;= $J19, CD$7 &lt; $K19), IF(CD$7 &lt; 2400, CD$7 &gt;= $J19, CD$7 - 2400 &lt; $K19))), 1, "")</f>
        <v/>
      </c>
      <c r="CE19" s="45" t="str">
        <f>IF(AND(OR($A19 &lt;&gt; "", $B19 &lt;&gt; ""), IF($J19 &lt; $K19, AND(CE$7 &gt;= $J19, CE$7 &lt; $K19), IF(CE$7 &lt; 2400, CE$7 &gt;= $J19, CE$7 - 2400 &lt; $K19))), 1, "")</f>
        <v/>
      </c>
      <c r="CF19" s="45" t="str">
        <f>IF(AND(OR($A19 &lt;&gt; "", $B19 &lt;&gt; ""), IF($J19 &lt; $K19, AND(CF$7 &gt;= $J19, CF$7 &lt; $K19), IF(CF$7 &lt; 2400, CF$7 &gt;= $J19, CF$7 - 2400 &lt; $K19))), 1, "")</f>
        <v/>
      </c>
      <c r="CG19" s="45" t="str">
        <f>IF(AND(OR($A19 &lt;&gt; "", $B19 &lt;&gt; ""), IF($J19 &lt; $K19, AND(CG$7 &gt;= $J19, CG$7 &lt; $K19), IF(CG$7 &lt; 2400, CG$7 &gt;= $J19, CG$7 - 2400 &lt; $K19))), 1, "")</f>
        <v/>
      </c>
      <c r="CH19" s="45" t="str">
        <f>IF(AND(OR($A19 &lt;&gt; "", $B19 &lt;&gt; ""), IF($J19 &lt; $K19, AND(CH$7 &gt;= $J19, CH$7 &lt; $K19), IF(CH$7 &lt; 2400, CH$7 &gt;= $J19, CH$7 - 2400 &lt; $K19))), 1, "")</f>
        <v/>
      </c>
      <c r="CI19" s="45" t="str">
        <f>IF(AND(OR($A19 &lt;&gt; "", $B19 &lt;&gt; ""), IF($J19 &lt; $K19, AND(CI$7 &gt;= $J19, CI$7 &lt; $K19), IF(CI$7 &lt; 2400, CI$7 &gt;= $J19, CI$7 - 2400 &lt; $K19))), 1, "")</f>
        <v/>
      </c>
      <c r="CJ19" s="45">
        <f>IF(AND(OR($A19 &lt;&gt; "", $B19 &lt;&gt; ""), IF($J19 &lt; $K19, AND(CJ$7 &gt;= $J19, CJ$7 &lt; $K19), IF(CJ$7 &lt; 2400, CJ$7 &gt;= $J19, CJ$7 - 2400 &lt; $K19))), 1, "")</f>
        <v>1</v>
      </c>
      <c r="CK19" s="45">
        <f>IF(AND(OR($A19 &lt;&gt; "", $B19 &lt;&gt; ""), IF($J19 &lt; $K19, AND(CK$7 &gt;= $J19, CK$7 &lt; $K19), IF(CK$7 &lt; 2400, CK$7 &gt;= $J19, CK$7 - 2400 &lt; $K19))), 1, "")</f>
        <v>1</v>
      </c>
      <c r="CL19" s="45" t="str">
        <f>IF(AND(OR($A19 &lt;&gt; "", $B19 &lt;&gt; ""), IF($J19 &lt; $K19, AND(CL$7 &gt;= $J19, CL$7 &lt; $K19), IF(CL$7 &lt; 2400, CL$7 &gt;= $J19, CL$7 - 2400 &lt; $K19))), 1, "")</f>
        <v/>
      </c>
      <c r="CM19" s="45" t="str">
        <f>IF(AND(OR($A19 &lt;&gt; "", $B19 &lt;&gt; ""), IF($J19 &lt; $K19, AND(CM$7 &gt;= $J19, CM$7 &lt; $K19), IF(CM$7 &lt; 2400, CM$7 &gt;= $J19, CM$7 - 2400 &lt; $K19))), 1, "")</f>
        <v/>
      </c>
      <c r="CN19" s="45" t="str">
        <f>IF(AND(OR($A19 &lt;&gt; "", $B19 &lt;&gt; ""), IF($J19 &lt; $K19, AND(CN$7 &gt;= $J19, CN$7 &lt; $K19), IF(CN$7 &lt; 2400, CN$7 &gt;= $J19, CN$7 - 2400 &lt; $K19))), 1, "")</f>
        <v/>
      </c>
      <c r="CO19" s="45" t="str">
        <f>IF(AND(OR($A19 &lt;&gt; "", $B19 &lt;&gt; ""), IF($J19 &lt; $K19, AND(CO$7 &gt;= $J19, CO$7 &lt; $K19), IF(CO$7 &lt; 2400, CO$7 &gt;= $J19, CO$7 - 2400 &lt; $K19))), 1, "")</f>
        <v/>
      </c>
      <c r="CP19" s="45" t="str">
        <f>IF(AND(OR($A19 &lt;&gt; "", $B19 &lt;&gt; ""), IF($J19 &lt; $K19, AND(CP$7 &gt;= $J19, CP$7 &lt; $K19), IF(CP$7 &lt; 2400, CP$7 &gt;= $J19, CP$7 - 2400 &lt; $K19))), 1, "")</f>
        <v/>
      </c>
      <c r="CQ19" s="45" t="str">
        <f>IF(AND(OR($A19 &lt;&gt; "", $B19 &lt;&gt; ""), IF($J19 &lt; $K19, AND(CQ$7 &gt;= $J19, CQ$7 &lt; $K19), IF(CQ$7 &lt; 2400, CQ$7 &gt;= $J19, CQ$7 - 2400 &lt; $K19))), 1, "")</f>
        <v/>
      </c>
      <c r="CR19" s="45" t="str">
        <f>IF(AND(OR($A19 &lt;&gt; "", $B19 &lt;&gt; ""), IF($J19 &lt; $K19, AND(CR$7 &gt;= $J19, CR$7 &lt; $K19), IF(CR$7 &lt; 2400, CR$7 &gt;= $J19, CR$7 - 2400 &lt; $K19))), 1, "")</f>
        <v/>
      </c>
      <c r="CS19" s="45" t="str">
        <f>IF(AND(OR($A19 &lt;&gt; "", $B19 &lt;&gt; ""), IF($J19 &lt; $K19, AND(CS$7 &gt;= $J19, CS$7 &lt; $K19), IF(CS$7 &lt; 2400, CS$7 &gt;= $J19, CS$7 - 2400 &lt; $K19))), 1, "")</f>
        <v/>
      </c>
      <c r="CT19" s="45" t="str">
        <f>IF(AND(OR($A19 &lt;&gt; "", $B19 &lt;&gt; ""), IF($J19 &lt; $K19, AND(CT$7 &gt;= $J19, CT$7 &lt; $K19), IF(CT$7 &lt; 2400, CT$7 &gt;= $J19, CT$7 - 2400 &lt; $K19))), 1, "")</f>
        <v/>
      </c>
      <c r="CU19" s="45" t="str">
        <f>IF(AND(OR($A19 &lt;&gt; "", $B19 &lt;&gt; ""), IF($J19 &lt; $K19, AND(CU$7 &gt;= $J19, CU$7 &lt; $K19), IF(CU$7 &lt; 2400, CU$7 &gt;= $J19, CU$7 - 2400 &lt; $K19))), 1, "")</f>
        <v/>
      </c>
      <c r="CV19" s="45" t="str">
        <f>IF(AND(OR($A19 &lt;&gt; "", $B19 &lt;&gt; ""), IF($J19 &lt; $K19, AND(CV$7 &gt;= $J19, CV$7 &lt; $K19), IF(CV$7 &lt; 2400, CV$7 &gt;= $J19, CV$7 - 2400 &lt; $K19))), 1, "")</f>
        <v/>
      </c>
      <c r="CW19" s="45" t="str">
        <f>IF(AND(OR($A19 &lt;&gt; "", $B19 &lt;&gt; ""), IF($J19 &lt; $K19, AND(CW$7 &gt;= $J19, CW$7 &lt; $K19), IF(CW$7 &lt; 2400, CW$7 &gt;= $J19, CW$7 - 2400 &lt; $K19))), 1, "")</f>
        <v/>
      </c>
      <c r="CX19" s="45" t="str">
        <f>IF(AND(OR($A19 &lt;&gt; "", $B19 &lt;&gt; ""), IF($J19 &lt; $K19, AND(CX$7 &gt;= $J19, CX$7 &lt; $K19), IF(CX$7 &lt; 2400, CX$7 &gt;= $J19, CX$7 - 2400 &lt; $K19))), 1, "")</f>
        <v/>
      </c>
      <c r="CY19" s="45" t="str">
        <f>IF(AND(OR($A19 &lt;&gt; "", $B19 &lt;&gt; ""), IF($J19 &lt; $K19, AND(CY$7 &gt;= $J19, CY$7 &lt; $K19), IF(CY$7 &lt; 2400, CY$7 &gt;= $J19, CY$7 - 2400 &lt; $K19))), 1, "")</f>
        <v/>
      </c>
      <c r="CZ19" s="45" t="str">
        <f>IF(AND(OR($A19 &lt;&gt; "", $B19 &lt;&gt; ""), IF($J19 &lt; $K19, AND(CZ$7 &gt;= $J19, CZ$7 &lt; $K19), IF(CZ$7 &lt; 2400, CZ$7 &gt;= $J19, CZ$7 - 2400 &lt; $K19))), 1, "")</f>
        <v/>
      </c>
      <c r="DA19" s="45" t="str">
        <f>IF(AND(OR($A19 &lt;&gt; "", $B19 &lt;&gt; ""), IF($J19 &lt; $K19, AND(DA$7 &gt;= $J19, DA$7 &lt; $K19), IF(DA$7 &lt; 2400, DA$7 &gt;= $J19, DA$7 - 2400 &lt; $K19))), 1, "")</f>
        <v/>
      </c>
      <c r="DB19" s="45" t="str">
        <f>IF(AND(OR($A19 &lt;&gt; "", $B19 &lt;&gt; ""), IF($J19 &lt; $K19, AND(DB$7 &gt;= $J19, DB$7 &lt; $K19), IF(DB$7 &lt; 2400, DB$7 &gt;= $J19, DB$7 - 2400 &lt; $K19))), 1, "")</f>
        <v/>
      </c>
      <c r="DC19" s="45" t="str">
        <f>IF(AND(OR($A19 &lt;&gt; "", $B19 &lt;&gt; ""), IF($J19 &lt; $K19, AND(DC$7 &gt;= $J19, DC$7 &lt; $K19), IF(DC$7 &lt; 2400, DC$7 &gt;= $J19, DC$7 - 2400 &lt; $K19))), 1, "")</f>
        <v/>
      </c>
      <c r="DD19" s="45" t="str">
        <f>IF(AND(OR($A19 &lt;&gt; "", $B19 &lt;&gt; ""), IF($J19 &lt; $K19, AND(DD$7 &gt;= $J19, DD$7 &lt; $K19), IF(DD$7 &lt; 2400, DD$7 &gt;= $J19, DD$7 - 2400 &lt; $K19))), 1, "")</f>
        <v/>
      </c>
      <c r="DE19" s="45" t="str">
        <f>IF(AND(OR($A19 &lt;&gt; "", $B19 &lt;&gt; ""), IF($J19 &lt; $K19, AND(DE$7 &gt;= $J19, DE$7 &lt; $K19), IF(DE$7 &lt; 2400, DE$7 &gt;= $J19, DE$7 - 2400 &lt; $K19))), 1, "")</f>
        <v/>
      </c>
      <c r="DF19" s="45" t="str">
        <f>IF(AND(OR($A19 &lt;&gt; "", $B19 &lt;&gt; ""), IF($J19 &lt; $K19, AND(DF$7 &gt;= $J19, DF$7 &lt; $K19), IF(DF$7 &lt; 2400, DF$7 &gt;= $J19, DF$7 - 2400 &lt; $K19))), 1, "")</f>
        <v/>
      </c>
      <c r="DG19" s="45" t="str">
        <f>IF(AND(OR($A19 &lt;&gt; "", $B19 &lt;&gt; ""), IF($J19 &lt; $K19, AND(DG$7 &gt;= $J19, DG$7 &lt; $K19), IF(DG$7 &lt; 2400, DG$7 &gt;= $J19, DG$7 - 2400 &lt; $K19))), 1, "")</f>
        <v/>
      </c>
      <c r="DH19" s="45" t="str">
        <f>IF(AND(OR($A19 &lt;&gt; "", $B19 &lt;&gt; ""), IF($J19 &lt; $K19, AND(DH$7 &gt;= $J19, DH$7 &lt; $K19), IF(DH$7 &lt; 2400, DH$7 &gt;= $J19, DH$7 - 2400 &lt; $K19))), 1, "")</f>
        <v/>
      </c>
      <c r="DI19" s="45" t="str">
        <f>IF(AND(OR($A19 &lt;&gt; "", $B19 &lt;&gt; ""), IF($J19 &lt; $K19, AND(DI$7 &gt;= $J19, DI$7 &lt; $K19), IF(DI$7 &lt; 2400, DI$7 &gt;= $J19, DI$7 - 2400 &lt; $K19))), 1, "")</f>
        <v/>
      </c>
      <c r="DJ19" s="45" t="str">
        <f>IF(AND(OR($A19 &lt;&gt; "", $B19 &lt;&gt; ""), IF($J19 &lt; $K19, AND(DJ$7 &gt;= $J19, DJ$7 &lt; $K19), IF(DJ$7 &lt; 2400, DJ$7 &gt;= $J19, DJ$7 - 2400 &lt; $K19))), 1, "")</f>
        <v/>
      </c>
      <c r="DK19" s="45" t="str">
        <f>IF(AND(OR($A19 &lt;&gt; "", $B19 &lt;&gt; ""), IF($J19 &lt; $K19, AND(DK$7 &gt;= $J19, DK$7 &lt; $K19), IF(DK$7 &lt; 2400, DK$7 &gt;= $J19, DK$7 - 2400 &lt; $K19))), 1, "")</f>
        <v/>
      </c>
      <c r="DL19" s="45" t="str">
        <f>IF(AND(OR($A19 &lt;&gt; "", $B19 &lt;&gt; ""), IF($J19 &lt; $K19, AND(DL$7 &gt;= $J19, DL$7 &lt; $K19), IF(DL$7 &lt; 2400, DL$7 &gt;= $J19, DL$7 - 2400 &lt; $K19))), 1, "")</f>
        <v/>
      </c>
      <c r="DM19" s="45" t="str">
        <f>IF(AND(OR($A19 &lt;&gt; "", $B19 &lt;&gt; ""), IF($J19 &lt; $K19, AND(DM$7 &gt;= $J19, DM$7 &lt; $K19), IF(DM$7 &lt; 2400, DM$7 &gt;= $J19, DM$7 - 2400 &lt; $K19))), 1, "")</f>
        <v/>
      </c>
      <c r="DN19" s="45" t="str">
        <f>IF(AND(OR($A19 &lt;&gt; "", $B19 &lt;&gt; ""), IF($J19 &lt; $K19, AND(DN$7 &gt;= $J19, DN$7 &lt; $K19), IF(DN$7 &lt; 2400, DN$7 &gt;= $J19, DN$7 - 2400 &lt; $K19))), 1, "")</f>
        <v/>
      </c>
      <c r="DO19" s="45" t="str">
        <f>IF(AND(OR($A19 &lt;&gt; "", $B19 &lt;&gt; ""), IF($J19 &lt; $K19, AND(DO$7 &gt;= $J19, DO$7 &lt; $K19), IF(DO$7 &lt; 2400, DO$7 &gt;= $J19, DO$7 - 2400 &lt; $K19))), 1, "")</f>
        <v/>
      </c>
      <c r="DP19" s="45" t="str">
        <f>IF(AND(OR($A19 &lt;&gt; "", $B19 &lt;&gt; ""), IF($J19 &lt; $K19, AND(DP$7 &gt;= $J19, DP$7 &lt; $K19), IF(DP$7 &lt; 2400, DP$7 &gt;= $J19, DP$7 - 2400 &lt; $K19))), 1, "")</f>
        <v/>
      </c>
      <c r="DQ19" s="45" t="str">
        <f>IF(AND(OR($A19 &lt;&gt; "", $B19 &lt;&gt; ""), IF($J19 &lt; $K19, AND(DQ$7 &gt;= $J19, DQ$7 &lt; $K19), IF(DQ$7 &lt; 2400, DQ$7 &gt;= $J19, DQ$7 - 2400 &lt; $K19))), 1, "")</f>
        <v/>
      </c>
      <c r="DR19" s="45" t="str">
        <f>IF(AND(OR($A19 &lt;&gt; "", $B19 &lt;&gt; ""), IF($J19 &lt; $K19, AND(DR$7 &gt;= $J19, DR$7 &lt; $K19), IF(DR$7 &lt; 2400, DR$7 &gt;= $J19, DR$7 - 2400 &lt; $K19))), 1, "")</f>
        <v/>
      </c>
      <c r="DS19" s="45" t="str">
        <f>IF(AND(OR($A19 &lt;&gt; "", $B19 &lt;&gt; ""), IF($J19 &lt; $K19, AND(DS$7 &gt;= $J19, DS$7 &lt; $K19), IF(DS$7 &lt; 2400, DS$7 &gt;= $J19, DS$7 - 2400 &lt; $K19))), 1, "")</f>
        <v/>
      </c>
      <c r="DT19" s="45" t="str">
        <f>IF(AND(OR($A19 &lt;&gt; "", $B19 &lt;&gt; ""), IF($J19 &lt; $K19, AND(DT$7 &gt;= $J19, DT$7 &lt; $K19), IF(DT$7 &lt; 2400, DT$7 &gt;= $J19, DT$7 - 2400 &lt; $K19))), 1, "")</f>
        <v/>
      </c>
      <c r="DU19" s="47" t="str">
        <f>IF(OR(A19 &lt;&gt; "", B19 &lt;&gt; ""), _xlfn.TEXTJOIN(":", TRUE, AI19, YEAR(H19), MONTH(H19), DAY(H19), J19), "")</f>
        <v>1:2019:11:8:1800</v>
      </c>
      <c r="DV19" s="47" t="str">
        <f>IF(OR(A19 &lt;&gt; "", B19 &lt;&gt; ""), IF(AK19 &lt; 9000, CONCATENATE(AD19, AE19, "様（", F19, "）"), F19), "")</f>
        <v>木田あさみ様（移動支援・身体あり）</v>
      </c>
    </row>
    <row r="20" spans="1:126">
      <c r="A20" s="18" t="s">
        <v>0</v>
      </c>
      <c r="B20" s="18" t="s">
        <v>199</v>
      </c>
      <c r="C20" s="52"/>
      <c r="D20" s="18"/>
      <c r="E20" s="52"/>
      <c r="F20" s="18" t="s">
        <v>748</v>
      </c>
      <c r="G20" s="18"/>
      <c r="H20" s="19">
        <v>43778</v>
      </c>
      <c r="I20" s="55">
        <f t="shared" si="49"/>
        <v>43778</v>
      </c>
      <c r="J20" s="22">
        <v>1100</v>
      </c>
      <c r="K20" s="23">
        <v>1200</v>
      </c>
      <c r="L20" s="42" t="str">
        <f t="shared" si="40"/>
        <v/>
      </c>
      <c r="M20" s="43">
        <f t="shared" si="41"/>
        <v>100</v>
      </c>
      <c r="N20" s="43" t="str">
        <f t="shared" si="42"/>
        <v/>
      </c>
      <c r="O20" s="44" t="str">
        <f t="shared" si="43"/>
        <v/>
      </c>
      <c r="P20" s="26"/>
      <c r="Q20" s="27"/>
      <c r="R20" s="27"/>
      <c r="S20" s="43" t="str">
        <f t="shared" si="53"/>
        <v/>
      </c>
      <c r="T20" s="43">
        <f t="shared" si="30"/>
        <v>100</v>
      </c>
      <c r="U20" s="43" t="str">
        <f t="shared" si="30"/>
        <v/>
      </c>
      <c r="V20" s="49"/>
      <c r="W20" s="44">
        <f>IF(OR(A20 &lt;&gt; "", B20 &lt;&gt; ""), IF(AK20 &lt; 8000, FLOOR(AY20 / 60, 1) * 100 + MOD(AY20, 60), M20), "")</f>
        <v>100</v>
      </c>
      <c r="X20" s="82"/>
      <c r="Y20" s="82"/>
      <c r="Z20" s="82"/>
      <c r="AA20" s="81" t="s">
        <v>777</v>
      </c>
      <c r="AB20" s="18" t="s">
        <v>362</v>
      </c>
      <c r="AC20" s="53"/>
      <c r="AD20" s="45" t="str">
        <f>_xlfn.IFNA(VLOOKUP($A20, 利用者一覧!$A:$D, 2, FALSE), "-")</f>
        <v>木田</v>
      </c>
      <c r="AE20" s="45" t="str">
        <f>_xlfn.IFNA(VLOOKUP($A20, 利用者一覧!$A:$D, 3, FALSE), "-")</f>
        <v>あさみ</v>
      </c>
      <c r="AF20" s="45">
        <f>_xlfn.IFNA(VLOOKUP($A20, 利用者一覧!$A:$D, 4, FALSE), "-")</f>
        <v>1</v>
      </c>
      <c r="AG20" s="45" t="str">
        <f>_xlfn.IFNA(VLOOKUP($B20, スタッフ一覧!$A:$D, 2, FALSE), "-")</f>
        <v>町田</v>
      </c>
      <c r="AH20" s="45" t="str">
        <f>_xlfn.IFNA(VLOOKUP($B20, スタッフ一覧!$A:$D, 3, FALSE), "-")</f>
        <v>花子</v>
      </c>
      <c r="AI20" s="45">
        <f>_xlfn.IFNA(VLOOKUP($B20, スタッフ一覧!$A:$D, 4, FALSE), "-")</f>
        <v>1</v>
      </c>
      <c r="AJ20" s="45">
        <f>_xlfn.IFNA(VLOOKUP(AB20, スタッフ一覧!$A:$D, 4, FALSE), "-")</f>
        <v>169</v>
      </c>
      <c r="AK20" s="45">
        <f>_xlfn.IFNA(VLOOKUP(F20, 予定区分!$A:$C, 3, FALSE), "-")</f>
        <v>4002</v>
      </c>
      <c r="AL20" s="46">
        <f t="shared" si="31"/>
        <v>660</v>
      </c>
      <c r="AM20" s="46">
        <f t="shared" si="32"/>
        <v>720</v>
      </c>
      <c r="AN20" s="46">
        <f t="shared" si="44"/>
        <v>60</v>
      </c>
      <c r="AO20" s="46">
        <f t="shared" si="33"/>
        <v>0</v>
      </c>
      <c r="AP20" s="46">
        <f t="shared" si="45"/>
        <v>0</v>
      </c>
      <c r="AQ20" s="46">
        <f t="shared" si="34"/>
        <v>0</v>
      </c>
      <c r="AR20" s="46">
        <f t="shared" si="35"/>
        <v>0</v>
      </c>
      <c r="AS20" s="46">
        <f t="shared" si="36"/>
        <v>0</v>
      </c>
      <c r="AT20" s="46">
        <f t="shared" si="37"/>
        <v>0</v>
      </c>
      <c r="AU20" s="46">
        <f t="shared" si="38"/>
        <v>60</v>
      </c>
      <c r="AV20" s="46">
        <f t="shared" si="46"/>
        <v>0</v>
      </c>
      <c r="AW20" s="46">
        <f t="shared" si="47"/>
        <v>0</v>
      </c>
      <c r="AX20" s="46">
        <f t="shared" si="39"/>
        <v>0</v>
      </c>
      <c r="AY20" s="40">
        <f t="shared" si="48"/>
        <v>60</v>
      </c>
      <c r="AZ20" s="45" t="str">
        <f>IF(AND(OR($A20 &lt;&gt; "", $B20 &lt;&gt; ""), IF($J20 &lt; $K20, AND(AZ$7 &gt;= $J20, AZ$7 &lt; $K20), IF(AZ$7 &lt; 2400, AZ$7 &gt;= $J20, AZ$7 - 2400 &lt; $K20))), 1, "")</f>
        <v/>
      </c>
      <c r="BA20" s="45" t="str">
        <f>IF(AND(OR($A20 &lt;&gt; "", $B20 &lt;&gt; ""), IF($J20 &lt; $K20, AND(BA$7 &gt;= $J20, BA$7 &lt; $K20), IF(BA$7 &lt; 2400, BA$7 &gt;= $J20, BA$7 - 2400 &lt; $K20))), 1, "")</f>
        <v/>
      </c>
      <c r="BB20" s="45" t="str">
        <f>IF(AND(OR($A20 &lt;&gt; "", $B20 &lt;&gt; ""), IF($J20 &lt; $K20, AND(BB$7 &gt;= $J20, BB$7 &lt; $K20), IF(BB$7 &lt; 2400, BB$7 &gt;= $J20, BB$7 - 2400 &lt; $K20))), 1, "")</f>
        <v/>
      </c>
      <c r="BC20" s="45" t="str">
        <f>IF(AND(OR($A20 &lt;&gt; "", $B20 &lt;&gt; ""), IF($J20 &lt; $K20, AND(BC$7 &gt;= $J20, BC$7 &lt; $K20), IF(BC$7 &lt; 2400, BC$7 &gt;= $J20, BC$7 - 2400 &lt; $K20))), 1, "")</f>
        <v/>
      </c>
      <c r="BD20" s="45" t="str">
        <f>IF(AND(OR($A20 &lt;&gt; "", $B20 &lt;&gt; ""), IF($J20 &lt; $K20, AND(BD$7 &gt;= $J20, BD$7 &lt; $K20), IF(BD$7 &lt; 2400, BD$7 &gt;= $J20, BD$7 - 2400 &lt; $K20))), 1, "")</f>
        <v/>
      </c>
      <c r="BE20" s="45" t="str">
        <f>IF(AND(OR($A20 &lt;&gt; "", $B20 &lt;&gt; ""), IF($J20 &lt; $K20, AND(BE$7 &gt;= $J20, BE$7 &lt; $K20), IF(BE$7 &lt; 2400, BE$7 &gt;= $J20, BE$7 - 2400 &lt; $K20))), 1, "")</f>
        <v/>
      </c>
      <c r="BF20" s="45" t="str">
        <f>IF(AND(OR($A20 &lt;&gt; "", $B20 &lt;&gt; ""), IF($J20 &lt; $K20, AND(BF$7 &gt;= $J20, BF$7 &lt; $K20), IF(BF$7 &lt; 2400, BF$7 &gt;= $J20, BF$7 - 2400 &lt; $K20))), 1, "")</f>
        <v/>
      </c>
      <c r="BG20" s="45" t="str">
        <f>IF(AND(OR($A20 &lt;&gt; "", $B20 &lt;&gt; ""), IF($J20 &lt; $K20, AND(BG$7 &gt;= $J20, BG$7 &lt; $K20), IF(BG$7 &lt; 2400, BG$7 &gt;= $J20, BG$7 - 2400 &lt; $K20))), 1, "")</f>
        <v/>
      </c>
      <c r="BH20" s="45" t="str">
        <f>IF(AND(OR($A20 &lt;&gt; "", $B20 &lt;&gt; ""), IF($J20 &lt; $K20, AND(BH$7 &gt;= $J20, BH$7 &lt; $K20), IF(BH$7 &lt; 2400, BH$7 &gt;= $J20, BH$7 - 2400 &lt; $K20))), 1, "")</f>
        <v/>
      </c>
      <c r="BI20" s="45" t="str">
        <f>IF(AND(OR($A20 &lt;&gt; "", $B20 &lt;&gt; ""), IF($J20 &lt; $K20, AND(BI$7 &gt;= $J20, BI$7 &lt; $K20), IF(BI$7 &lt; 2400, BI$7 &gt;= $J20, BI$7 - 2400 &lt; $K20))), 1, "")</f>
        <v/>
      </c>
      <c r="BJ20" s="45" t="str">
        <f>IF(AND(OR($A20 &lt;&gt; "", $B20 &lt;&gt; ""), IF($J20 &lt; $K20, AND(BJ$7 &gt;= $J20, BJ$7 &lt; $K20), IF(BJ$7 &lt; 2400, BJ$7 &gt;= $J20, BJ$7 - 2400 &lt; $K20))), 1, "")</f>
        <v/>
      </c>
      <c r="BK20" s="45" t="str">
        <f>IF(AND(OR($A20 &lt;&gt; "", $B20 &lt;&gt; ""), IF($J20 &lt; $K20, AND(BK$7 &gt;= $J20, BK$7 &lt; $K20), IF(BK$7 &lt; 2400, BK$7 &gt;= $J20, BK$7 - 2400 &lt; $K20))), 1, "")</f>
        <v/>
      </c>
      <c r="BL20" s="45" t="str">
        <f>IF(AND(OR($A20 &lt;&gt; "", $B20 &lt;&gt; ""), IF($J20 &lt; $K20, AND(BL$7 &gt;= $J20, BL$7 &lt; $K20), IF(BL$7 &lt; 2400, BL$7 &gt;= $J20, BL$7 - 2400 &lt; $K20))), 1, "")</f>
        <v/>
      </c>
      <c r="BM20" s="45" t="str">
        <f>IF(AND(OR($A20 &lt;&gt; "", $B20 &lt;&gt; ""), IF($J20 &lt; $K20, AND(BM$7 &gt;= $J20, BM$7 &lt; $K20), IF(BM$7 &lt; 2400, BM$7 &gt;= $J20, BM$7 - 2400 &lt; $K20))), 1, "")</f>
        <v/>
      </c>
      <c r="BN20" s="45" t="str">
        <f>IF(AND(OR($A20 &lt;&gt; "", $B20 &lt;&gt; ""), IF($J20 &lt; $K20, AND(BN$7 &gt;= $J20, BN$7 &lt; $K20), IF(BN$7 &lt; 2400, BN$7 &gt;= $J20, BN$7 - 2400 &lt; $K20))), 1, "")</f>
        <v/>
      </c>
      <c r="BO20" s="45" t="str">
        <f>IF(AND(OR($A20 &lt;&gt; "", $B20 &lt;&gt; ""), IF($J20 &lt; $K20, AND(BO$7 &gt;= $J20, BO$7 &lt; $K20), IF(BO$7 &lt; 2400, BO$7 &gt;= $J20, BO$7 - 2400 &lt; $K20))), 1, "")</f>
        <v/>
      </c>
      <c r="BP20" s="45" t="str">
        <f>IF(AND(OR($A20 &lt;&gt; "", $B20 &lt;&gt; ""), IF($J20 &lt; $K20, AND(BP$7 &gt;= $J20, BP$7 &lt; $K20), IF(BP$7 &lt; 2400, BP$7 &gt;= $J20, BP$7 - 2400 &lt; $K20))), 1, "")</f>
        <v/>
      </c>
      <c r="BQ20" s="45" t="str">
        <f>IF(AND(OR($A20 &lt;&gt; "", $B20 &lt;&gt; ""), IF($J20 &lt; $K20, AND(BQ$7 &gt;= $J20, BQ$7 &lt; $K20), IF(BQ$7 &lt; 2400, BQ$7 &gt;= $J20, BQ$7 - 2400 &lt; $K20))), 1, "")</f>
        <v/>
      </c>
      <c r="BR20" s="45" t="str">
        <f>IF(AND(OR($A20 &lt;&gt; "", $B20 &lt;&gt; ""), IF($J20 &lt; $K20, AND(BR$7 &gt;= $J20, BR$7 &lt; $K20), IF(BR$7 &lt; 2400, BR$7 &gt;= $J20, BR$7 - 2400 &lt; $K20))), 1, "")</f>
        <v/>
      </c>
      <c r="BS20" s="45" t="str">
        <f>IF(AND(OR($A20 &lt;&gt; "", $B20 &lt;&gt; ""), IF($J20 &lt; $K20, AND(BS$7 &gt;= $J20, BS$7 &lt; $K20), IF(BS$7 &lt; 2400, BS$7 &gt;= $J20, BS$7 - 2400 &lt; $K20))), 1, "")</f>
        <v/>
      </c>
      <c r="BT20" s="45" t="str">
        <f>IF(AND(OR($A20 &lt;&gt; "", $B20 &lt;&gt; ""), IF($J20 &lt; $K20, AND(BT$7 &gt;= $J20, BT$7 &lt; $K20), IF(BT$7 &lt; 2400, BT$7 &gt;= $J20, BT$7 - 2400 &lt; $K20))), 1, "")</f>
        <v/>
      </c>
      <c r="BU20" s="45" t="str">
        <f>IF(AND(OR($A20 &lt;&gt; "", $B20 &lt;&gt; ""), IF($J20 &lt; $K20, AND(BU$7 &gt;= $J20, BU$7 &lt; $K20), IF(BU$7 &lt; 2400, BU$7 &gt;= $J20, BU$7 - 2400 &lt; $K20))), 1, "")</f>
        <v/>
      </c>
      <c r="BV20" s="45">
        <f>IF(AND(OR($A20 &lt;&gt; "", $B20 &lt;&gt; ""), IF($J20 &lt; $K20, AND(BV$7 &gt;= $J20, BV$7 &lt; $K20), IF(BV$7 &lt; 2400, BV$7 &gt;= $J20, BV$7 - 2400 &lt; $K20))), 1, "")</f>
        <v>1</v>
      </c>
      <c r="BW20" s="45">
        <f>IF(AND(OR($A20 &lt;&gt; "", $B20 &lt;&gt; ""), IF($J20 &lt; $K20, AND(BW$7 &gt;= $J20, BW$7 &lt; $K20), IF(BW$7 &lt; 2400, BW$7 &gt;= $J20, BW$7 - 2400 &lt; $K20))), 1, "")</f>
        <v>1</v>
      </c>
      <c r="BX20" s="45" t="str">
        <f>IF(AND(OR($A20 &lt;&gt; "", $B20 &lt;&gt; ""), IF($J20 &lt; $K20, AND(BX$7 &gt;= $J20, BX$7 &lt; $K20), IF(BX$7 &lt; 2400, BX$7 &gt;= $J20, BX$7 - 2400 &lt; $K20))), 1, "")</f>
        <v/>
      </c>
      <c r="BY20" s="45" t="str">
        <f>IF(AND(OR($A20 &lt;&gt; "", $B20 &lt;&gt; ""), IF($J20 &lt; $K20, AND(BY$7 &gt;= $J20, BY$7 &lt; $K20), IF(BY$7 &lt; 2400, BY$7 &gt;= $J20, BY$7 - 2400 &lt; $K20))), 1, "")</f>
        <v/>
      </c>
      <c r="BZ20" s="45" t="str">
        <f>IF(AND(OR($A20 &lt;&gt; "", $B20 &lt;&gt; ""), IF($J20 &lt; $K20, AND(BZ$7 &gt;= $J20, BZ$7 &lt; $K20), IF(BZ$7 &lt; 2400, BZ$7 &gt;= $J20, BZ$7 - 2400 &lt; $K20))), 1, "")</f>
        <v/>
      </c>
      <c r="CA20" s="45" t="str">
        <f>IF(AND(OR($A20 &lt;&gt; "", $B20 &lt;&gt; ""), IF($J20 &lt; $K20, AND(CA$7 &gt;= $J20, CA$7 &lt; $K20), IF(CA$7 &lt; 2400, CA$7 &gt;= $J20, CA$7 - 2400 &lt; $K20))), 1, "")</f>
        <v/>
      </c>
      <c r="CB20" s="45" t="str">
        <f>IF(AND(OR($A20 &lt;&gt; "", $B20 &lt;&gt; ""), IF($J20 &lt; $K20, AND(CB$7 &gt;= $J20, CB$7 &lt; $K20), IF(CB$7 &lt; 2400, CB$7 &gt;= $J20, CB$7 - 2400 &lt; $K20))), 1, "")</f>
        <v/>
      </c>
      <c r="CC20" s="45" t="str">
        <f>IF(AND(OR($A20 &lt;&gt; "", $B20 &lt;&gt; ""), IF($J20 &lt; $K20, AND(CC$7 &gt;= $J20, CC$7 &lt; $K20), IF(CC$7 &lt; 2400, CC$7 &gt;= $J20, CC$7 - 2400 &lt; $K20))), 1, "")</f>
        <v/>
      </c>
      <c r="CD20" s="45" t="str">
        <f>IF(AND(OR($A20 &lt;&gt; "", $B20 &lt;&gt; ""), IF($J20 &lt; $K20, AND(CD$7 &gt;= $J20, CD$7 &lt; $K20), IF(CD$7 &lt; 2400, CD$7 &gt;= $J20, CD$7 - 2400 &lt; $K20))), 1, "")</f>
        <v/>
      </c>
      <c r="CE20" s="45" t="str">
        <f>IF(AND(OR($A20 &lt;&gt; "", $B20 &lt;&gt; ""), IF($J20 &lt; $K20, AND(CE$7 &gt;= $J20, CE$7 &lt; $K20), IF(CE$7 &lt; 2400, CE$7 &gt;= $J20, CE$7 - 2400 &lt; $K20))), 1, "")</f>
        <v/>
      </c>
      <c r="CF20" s="45" t="str">
        <f>IF(AND(OR($A20 &lt;&gt; "", $B20 &lt;&gt; ""), IF($J20 &lt; $K20, AND(CF$7 &gt;= $J20, CF$7 &lt; $K20), IF(CF$7 &lt; 2400, CF$7 &gt;= $J20, CF$7 - 2400 &lt; $K20))), 1, "")</f>
        <v/>
      </c>
      <c r="CG20" s="45" t="str">
        <f>IF(AND(OR($A20 &lt;&gt; "", $B20 &lt;&gt; ""), IF($J20 &lt; $K20, AND(CG$7 &gt;= $J20, CG$7 &lt; $K20), IF(CG$7 &lt; 2400, CG$7 &gt;= $J20, CG$7 - 2400 &lt; $K20))), 1, "")</f>
        <v/>
      </c>
      <c r="CH20" s="45" t="str">
        <f>IF(AND(OR($A20 &lt;&gt; "", $B20 &lt;&gt; ""), IF($J20 &lt; $K20, AND(CH$7 &gt;= $J20, CH$7 &lt; $K20), IF(CH$7 &lt; 2400, CH$7 &gt;= $J20, CH$7 - 2400 &lt; $K20))), 1, "")</f>
        <v/>
      </c>
      <c r="CI20" s="45" t="str">
        <f>IF(AND(OR($A20 &lt;&gt; "", $B20 &lt;&gt; ""), IF($J20 &lt; $K20, AND(CI$7 &gt;= $J20, CI$7 &lt; $K20), IF(CI$7 &lt; 2400, CI$7 &gt;= $J20, CI$7 - 2400 &lt; $K20))), 1, "")</f>
        <v/>
      </c>
      <c r="CJ20" s="45" t="str">
        <f>IF(AND(OR($A20 &lt;&gt; "", $B20 &lt;&gt; ""), IF($J20 &lt; $K20, AND(CJ$7 &gt;= $J20, CJ$7 &lt; $K20), IF(CJ$7 &lt; 2400, CJ$7 &gt;= $J20, CJ$7 - 2400 &lt; $K20))), 1, "")</f>
        <v/>
      </c>
      <c r="CK20" s="45" t="str">
        <f>IF(AND(OR($A20 &lt;&gt; "", $B20 &lt;&gt; ""), IF($J20 &lt; $K20, AND(CK$7 &gt;= $J20, CK$7 &lt; $K20), IF(CK$7 &lt; 2400, CK$7 &gt;= $J20, CK$7 - 2400 &lt; $K20))), 1, "")</f>
        <v/>
      </c>
      <c r="CL20" s="45" t="str">
        <f>IF(AND(OR($A20 &lt;&gt; "", $B20 &lt;&gt; ""), IF($J20 &lt; $K20, AND(CL$7 &gt;= $J20, CL$7 &lt; $K20), IF(CL$7 &lt; 2400, CL$7 &gt;= $J20, CL$7 - 2400 &lt; $K20))), 1, "")</f>
        <v/>
      </c>
      <c r="CM20" s="45" t="str">
        <f>IF(AND(OR($A20 &lt;&gt; "", $B20 &lt;&gt; ""), IF($J20 &lt; $K20, AND(CM$7 &gt;= $J20, CM$7 &lt; $K20), IF(CM$7 &lt; 2400, CM$7 &gt;= $J20, CM$7 - 2400 &lt; $K20))), 1, "")</f>
        <v/>
      </c>
      <c r="CN20" s="45" t="str">
        <f>IF(AND(OR($A20 &lt;&gt; "", $B20 &lt;&gt; ""), IF($J20 &lt; $K20, AND(CN$7 &gt;= $J20, CN$7 &lt; $K20), IF(CN$7 &lt; 2400, CN$7 &gt;= $J20, CN$7 - 2400 &lt; $K20))), 1, "")</f>
        <v/>
      </c>
      <c r="CO20" s="45" t="str">
        <f>IF(AND(OR($A20 &lt;&gt; "", $B20 &lt;&gt; ""), IF($J20 &lt; $K20, AND(CO$7 &gt;= $J20, CO$7 &lt; $K20), IF(CO$7 &lt; 2400, CO$7 &gt;= $J20, CO$7 - 2400 &lt; $K20))), 1, "")</f>
        <v/>
      </c>
      <c r="CP20" s="45" t="str">
        <f>IF(AND(OR($A20 &lt;&gt; "", $B20 &lt;&gt; ""), IF($J20 &lt; $K20, AND(CP$7 &gt;= $J20, CP$7 &lt; $K20), IF(CP$7 &lt; 2400, CP$7 &gt;= $J20, CP$7 - 2400 &lt; $K20))), 1, "")</f>
        <v/>
      </c>
      <c r="CQ20" s="45" t="str">
        <f>IF(AND(OR($A20 &lt;&gt; "", $B20 &lt;&gt; ""), IF($J20 &lt; $K20, AND(CQ$7 &gt;= $J20, CQ$7 &lt; $K20), IF(CQ$7 &lt; 2400, CQ$7 &gt;= $J20, CQ$7 - 2400 &lt; $K20))), 1, "")</f>
        <v/>
      </c>
      <c r="CR20" s="45" t="str">
        <f>IF(AND(OR($A20 &lt;&gt; "", $B20 &lt;&gt; ""), IF($J20 &lt; $K20, AND(CR$7 &gt;= $J20, CR$7 &lt; $K20), IF(CR$7 &lt; 2400, CR$7 &gt;= $J20, CR$7 - 2400 &lt; $K20))), 1, "")</f>
        <v/>
      </c>
      <c r="CS20" s="45" t="str">
        <f>IF(AND(OR($A20 &lt;&gt; "", $B20 &lt;&gt; ""), IF($J20 &lt; $K20, AND(CS$7 &gt;= $J20, CS$7 &lt; $K20), IF(CS$7 &lt; 2400, CS$7 &gt;= $J20, CS$7 - 2400 &lt; $K20))), 1, "")</f>
        <v/>
      </c>
      <c r="CT20" s="45" t="str">
        <f>IF(AND(OR($A20 &lt;&gt; "", $B20 &lt;&gt; ""), IF($J20 &lt; $K20, AND(CT$7 &gt;= $J20, CT$7 &lt; $K20), IF(CT$7 &lt; 2400, CT$7 &gt;= $J20, CT$7 - 2400 &lt; $K20))), 1, "")</f>
        <v/>
      </c>
      <c r="CU20" s="45" t="str">
        <f>IF(AND(OR($A20 &lt;&gt; "", $B20 &lt;&gt; ""), IF($J20 &lt; $K20, AND(CU$7 &gt;= $J20, CU$7 &lt; $K20), IF(CU$7 &lt; 2400, CU$7 &gt;= $J20, CU$7 - 2400 &lt; $K20))), 1, "")</f>
        <v/>
      </c>
      <c r="CV20" s="45" t="str">
        <f>IF(AND(OR($A20 &lt;&gt; "", $B20 &lt;&gt; ""), IF($J20 &lt; $K20, AND(CV$7 &gt;= $J20, CV$7 &lt; $K20), IF(CV$7 &lt; 2400, CV$7 &gt;= $J20, CV$7 - 2400 &lt; $K20))), 1, "")</f>
        <v/>
      </c>
      <c r="CW20" s="45" t="str">
        <f>IF(AND(OR($A20 &lt;&gt; "", $B20 &lt;&gt; ""), IF($J20 &lt; $K20, AND(CW$7 &gt;= $J20, CW$7 &lt; $K20), IF(CW$7 &lt; 2400, CW$7 &gt;= $J20, CW$7 - 2400 &lt; $K20))), 1, "")</f>
        <v/>
      </c>
      <c r="CX20" s="45" t="str">
        <f>IF(AND(OR($A20 &lt;&gt; "", $B20 &lt;&gt; ""), IF($J20 &lt; $K20, AND(CX$7 &gt;= $J20, CX$7 &lt; $K20), IF(CX$7 &lt; 2400, CX$7 &gt;= $J20, CX$7 - 2400 &lt; $K20))), 1, "")</f>
        <v/>
      </c>
      <c r="CY20" s="45" t="str">
        <f>IF(AND(OR($A20 &lt;&gt; "", $B20 &lt;&gt; ""), IF($J20 &lt; $K20, AND(CY$7 &gt;= $J20, CY$7 &lt; $K20), IF(CY$7 &lt; 2400, CY$7 &gt;= $J20, CY$7 - 2400 &lt; $K20))), 1, "")</f>
        <v/>
      </c>
      <c r="CZ20" s="45" t="str">
        <f>IF(AND(OR($A20 &lt;&gt; "", $B20 &lt;&gt; ""), IF($J20 &lt; $K20, AND(CZ$7 &gt;= $J20, CZ$7 &lt; $K20), IF(CZ$7 &lt; 2400, CZ$7 &gt;= $J20, CZ$7 - 2400 &lt; $K20))), 1, "")</f>
        <v/>
      </c>
      <c r="DA20" s="45" t="str">
        <f>IF(AND(OR($A20 &lt;&gt; "", $B20 &lt;&gt; ""), IF($J20 &lt; $K20, AND(DA$7 &gt;= $J20, DA$7 &lt; $K20), IF(DA$7 &lt; 2400, DA$7 &gt;= $J20, DA$7 - 2400 &lt; $K20))), 1, "")</f>
        <v/>
      </c>
      <c r="DB20" s="45" t="str">
        <f>IF(AND(OR($A20 &lt;&gt; "", $B20 &lt;&gt; ""), IF($J20 &lt; $K20, AND(DB$7 &gt;= $J20, DB$7 &lt; $K20), IF(DB$7 &lt; 2400, DB$7 &gt;= $J20, DB$7 - 2400 &lt; $K20))), 1, "")</f>
        <v/>
      </c>
      <c r="DC20" s="45" t="str">
        <f>IF(AND(OR($A20 &lt;&gt; "", $B20 &lt;&gt; ""), IF($J20 &lt; $K20, AND(DC$7 &gt;= $J20, DC$7 &lt; $K20), IF(DC$7 &lt; 2400, DC$7 &gt;= $J20, DC$7 - 2400 &lt; $K20))), 1, "")</f>
        <v/>
      </c>
      <c r="DD20" s="45" t="str">
        <f>IF(AND(OR($A20 &lt;&gt; "", $B20 &lt;&gt; ""), IF($J20 &lt; $K20, AND(DD$7 &gt;= $J20, DD$7 &lt; $K20), IF(DD$7 &lt; 2400, DD$7 &gt;= $J20, DD$7 - 2400 &lt; $K20))), 1, "")</f>
        <v/>
      </c>
      <c r="DE20" s="45" t="str">
        <f>IF(AND(OR($A20 &lt;&gt; "", $B20 &lt;&gt; ""), IF($J20 &lt; $K20, AND(DE$7 &gt;= $J20, DE$7 &lt; $K20), IF(DE$7 &lt; 2400, DE$7 &gt;= $J20, DE$7 - 2400 &lt; $K20))), 1, "")</f>
        <v/>
      </c>
      <c r="DF20" s="45" t="str">
        <f>IF(AND(OR($A20 &lt;&gt; "", $B20 &lt;&gt; ""), IF($J20 &lt; $K20, AND(DF$7 &gt;= $J20, DF$7 &lt; $K20), IF(DF$7 &lt; 2400, DF$7 &gt;= $J20, DF$7 - 2400 &lt; $K20))), 1, "")</f>
        <v/>
      </c>
      <c r="DG20" s="45" t="str">
        <f>IF(AND(OR($A20 &lt;&gt; "", $B20 &lt;&gt; ""), IF($J20 &lt; $K20, AND(DG$7 &gt;= $J20, DG$7 &lt; $K20), IF(DG$7 &lt; 2400, DG$7 &gt;= $J20, DG$7 - 2400 &lt; $K20))), 1, "")</f>
        <v/>
      </c>
      <c r="DH20" s="45" t="str">
        <f>IF(AND(OR($A20 &lt;&gt; "", $B20 &lt;&gt; ""), IF($J20 &lt; $K20, AND(DH$7 &gt;= $J20, DH$7 &lt; $K20), IF(DH$7 &lt; 2400, DH$7 &gt;= $J20, DH$7 - 2400 &lt; $K20))), 1, "")</f>
        <v/>
      </c>
      <c r="DI20" s="45" t="str">
        <f>IF(AND(OR($A20 &lt;&gt; "", $B20 &lt;&gt; ""), IF($J20 &lt; $K20, AND(DI$7 &gt;= $J20, DI$7 &lt; $K20), IF(DI$7 &lt; 2400, DI$7 &gt;= $J20, DI$7 - 2400 &lt; $K20))), 1, "")</f>
        <v/>
      </c>
      <c r="DJ20" s="45" t="str">
        <f>IF(AND(OR($A20 &lt;&gt; "", $B20 &lt;&gt; ""), IF($J20 &lt; $K20, AND(DJ$7 &gt;= $J20, DJ$7 &lt; $K20), IF(DJ$7 &lt; 2400, DJ$7 &gt;= $J20, DJ$7 - 2400 &lt; $K20))), 1, "")</f>
        <v/>
      </c>
      <c r="DK20" s="45" t="str">
        <f>IF(AND(OR($A20 &lt;&gt; "", $B20 &lt;&gt; ""), IF($J20 &lt; $K20, AND(DK$7 &gt;= $J20, DK$7 &lt; $K20), IF(DK$7 &lt; 2400, DK$7 &gt;= $J20, DK$7 - 2400 &lt; $K20))), 1, "")</f>
        <v/>
      </c>
      <c r="DL20" s="45" t="str">
        <f>IF(AND(OR($A20 &lt;&gt; "", $B20 &lt;&gt; ""), IF($J20 &lt; $K20, AND(DL$7 &gt;= $J20, DL$7 &lt; $K20), IF(DL$7 &lt; 2400, DL$7 &gt;= $J20, DL$7 - 2400 &lt; $K20))), 1, "")</f>
        <v/>
      </c>
      <c r="DM20" s="45" t="str">
        <f>IF(AND(OR($A20 &lt;&gt; "", $B20 &lt;&gt; ""), IF($J20 &lt; $K20, AND(DM$7 &gt;= $J20, DM$7 &lt; $K20), IF(DM$7 &lt; 2400, DM$7 &gt;= $J20, DM$7 - 2400 &lt; $K20))), 1, "")</f>
        <v/>
      </c>
      <c r="DN20" s="45" t="str">
        <f>IF(AND(OR($A20 &lt;&gt; "", $B20 &lt;&gt; ""), IF($J20 &lt; $K20, AND(DN$7 &gt;= $J20, DN$7 &lt; $K20), IF(DN$7 &lt; 2400, DN$7 &gt;= $J20, DN$7 - 2400 &lt; $K20))), 1, "")</f>
        <v/>
      </c>
      <c r="DO20" s="45" t="str">
        <f>IF(AND(OR($A20 &lt;&gt; "", $B20 &lt;&gt; ""), IF($J20 &lt; $K20, AND(DO$7 &gt;= $J20, DO$7 &lt; $K20), IF(DO$7 &lt; 2400, DO$7 &gt;= $J20, DO$7 - 2400 &lt; $K20))), 1, "")</f>
        <v/>
      </c>
      <c r="DP20" s="45" t="str">
        <f>IF(AND(OR($A20 &lt;&gt; "", $B20 &lt;&gt; ""), IF($J20 &lt; $K20, AND(DP$7 &gt;= $J20, DP$7 &lt; $K20), IF(DP$7 &lt; 2400, DP$7 &gt;= $J20, DP$7 - 2400 &lt; $K20))), 1, "")</f>
        <v/>
      </c>
      <c r="DQ20" s="45" t="str">
        <f>IF(AND(OR($A20 &lt;&gt; "", $B20 &lt;&gt; ""), IF($J20 &lt; $K20, AND(DQ$7 &gt;= $J20, DQ$7 &lt; $K20), IF(DQ$7 &lt; 2400, DQ$7 &gt;= $J20, DQ$7 - 2400 &lt; $K20))), 1, "")</f>
        <v/>
      </c>
      <c r="DR20" s="45" t="str">
        <f>IF(AND(OR($A20 &lt;&gt; "", $B20 &lt;&gt; ""), IF($J20 &lt; $K20, AND(DR$7 &gt;= $J20, DR$7 &lt; $K20), IF(DR$7 &lt; 2400, DR$7 &gt;= $J20, DR$7 - 2400 &lt; $K20))), 1, "")</f>
        <v/>
      </c>
      <c r="DS20" s="45" t="str">
        <f>IF(AND(OR($A20 &lt;&gt; "", $B20 &lt;&gt; ""), IF($J20 &lt; $K20, AND(DS$7 &gt;= $J20, DS$7 &lt; $K20), IF(DS$7 &lt; 2400, DS$7 &gt;= $J20, DS$7 - 2400 &lt; $K20))), 1, "")</f>
        <v/>
      </c>
      <c r="DT20" s="45" t="str">
        <f>IF(AND(OR($A20 &lt;&gt; "", $B20 &lt;&gt; ""), IF($J20 &lt; $K20, AND(DT$7 &gt;= $J20, DT$7 &lt; $K20), IF(DT$7 &lt; 2400, DT$7 &gt;= $J20, DT$7 - 2400 &lt; $K20))), 1, "")</f>
        <v/>
      </c>
      <c r="DU20" s="47" t="str">
        <f>IF(OR(A20 &lt;&gt; "", B20 &lt;&gt; ""), _xlfn.TEXTJOIN(":", TRUE, AI20, YEAR(H20), MONTH(H20), DAY(H20), J20), "")</f>
        <v>1:2019:11:9:1100</v>
      </c>
      <c r="DV20" s="47" t="str">
        <f>IF(OR(A20 &lt;&gt; "", B20 &lt;&gt; ""), IF(AK20 &lt; 9000, CONCATENATE(AD20, AE20, "様（", F20, "）"), F20), "")</f>
        <v>木田あさみ様（移動支援・身体なし）</v>
      </c>
    </row>
    <row r="21" spans="1:126">
      <c r="A21" s="18" t="s">
        <v>0</v>
      </c>
      <c r="B21" s="18" t="s">
        <v>199</v>
      </c>
      <c r="C21" s="52"/>
      <c r="D21" s="18"/>
      <c r="E21" s="52"/>
      <c r="F21" s="18" t="s">
        <v>743</v>
      </c>
      <c r="G21" s="18"/>
      <c r="H21" s="19">
        <v>43779</v>
      </c>
      <c r="I21" s="55">
        <f t="shared" si="49"/>
        <v>43779</v>
      </c>
      <c r="J21" s="22">
        <v>1500</v>
      </c>
      <c r="K21" s="23">
        <v>1700</v>
      </c>
      <c r="L21" s="42" t="str">
        <f t="shared" si="40"/>
        <v/>
      </c>
      <c r="M21" s="43">
        <f t="shared" si="41"/>
        <v>200</v>
      </c>
      <c r="N21" s="43" t="str">
        <f t="shared" si="42"/>
        <v/>
      </c>
      <c r="O21" s="44" t="str">
        <f t="shared" si="43"/>
        <v/>
      </c>
      <c r="P21" s="26"/>
      <c r="Q21" s="27"/>
      <c r="R21" s="27"/>
      <c r="S21" s="43" t="str">
        <f t="shared" si="53"/>
        <v/>
      </c>
      <c r="T21" s="43" t="str">
        <f t="shared" si="30"/>
        <v/>
      </c>
      <c r="U21" s="43">
        <f t="shared" si="30"/>
        <v>200</v>
      </c>
      <c r="V21" s="49"/>
      <c r="W21" s="44">
        <f>IF(OR(A21 &lt;&gt; "", B21 &lt;&gt; ""), IF(AK21 &lt; 8000, FLOOR(AY21 / 60, 1) * 100 + MOD(AY21, 60), M21), "")</f>
        <v>200</v>
      </c>
      <c r="X21" s="82"/>
      <c r="Y21" s="82"/>
      <c r="Z21" s="82"/>
      <c r="AA21" s="81" t="s">
        <v>777</v>
      </c>
      <c r="AB21" s="18" t="s">
        <v>388</v>
      </c>
      <c r="AC21" s="53"/>
      <c r="AD21" s="45" t="str">
        <f>_xlfn.IFNA(VLOOKUP($A21, 利用者一覧!$A:$D, 2, FALSE), "-")</f>
        <v>木田</v>
      </c>
      <c r="AE21" s="45" t="str">
        <f>_xlfn.IFNA(VLOOKUP($A21, 利用者一覧!$A:$D, 3, FALSE), "-")</f>
        <v>あさみ</v>
      </c>
      <c r="AF21" s="45">
        <f>_xlfn.IFNA(VLOOKUP($A21, 利用者一覧!$A:$D, 4, FALSE), "-")</f>
        <v>1</v>
      </c>
      <c r="AG21" s="45" t="str">
        <f>_xlfn.IFNA(VLOOKUP($B21, スタッフ一覧!$A:$D, 2, FALSE), "-")</f>
        <v>町田</v>
      </c>
      <c r="AH21" s="45" t="str">
        <f>_xlfn.IFNA(VLOOKUP($B21, スタッフ一覧!$A:$D, 3, FALSE), "-")</f>
        <v>花子</v>
      </c>
      <c r="AI21" s="45">
        <f>_xlfn.IFNA(VLOOKUP($B21, スタッフ一覧!$A:$D, 4, FALSE), "-")</f>
        <v>1</v>
      </c>
      <c r="AJ21" s="45">
        <f>_xlfn.IFNA(VLOOKUP(AB21, スタッフ一覧!$A:$D, 4, FALSE), "-")</f>
        <v>197</v>
      </c>
      <c r="AK21" s="45">
        <f>_xlfn.IFNA(VLOOKUP(F21, 予定区分!$A:$C, 3, FALSE), "-")</f>
        <v>7000</v>
      </c>
      <c r="AL21" s="46">
        <f t="shared" si="31"/>
        <v>900</v>
      </c>
      <c r="AM21" s="46">
        <f t="shared" si="32"/>
        <v>1020</v>
      </c>
      <c r="AN21" s="46">
        <f t="shared" si="44"/>
        <v>120</v>
      </c>
      <c r="AO21" s="46">
        <f t="shared" si="33"/>
        <v>0</v>
      </c>
      <c r="AP21" s="46">
        <f t="shared" si="45"/>
        <v>0</v>
      </c>
      <c r="AQ21" s="46">
        <f t="shared" si="34"/>
        <v>0</v>
      </c>
      <c r="AR21" s="46">
        <f t="shared" si="35"/>
        <v>0</v>
      </c>
      <c r="AS21" s="46">
        <f t="shared" si="36"/>
        <v>0</v>
      </c>
      <c r="AT21" s="46">
        <f t="shared" si="37"/>
        <v>0</v>
      </c>
      <c r="AU21" s="46">
        <f t="shared" si="38"/>
        <v>0</v>
      </c>
      <c r="AV21" s="46">
        <f t="shared" si="46"/>
        <v>120</v>
      </c>
      <c r="AW21" s="46">
        <f t="shared" si="47"/>
        <v>0</v>
      </c>
      <c r="AX21" s="46">
        <f t="shared" si="39"/>
        <v>0</v>
      </c>
      <c r="AY21" s="40">
        <f t="shared" si="48"/>
        <v>120</v>
      </c>
      <c r="AZ21" s="45" t="str">
        <f>IF(AND(OR($A21 &lt;&gt; "", $B21 &lt;&gt; ""), IF($J21 &lt; $K21, AND(AZ$7 &gt;= $J21, AZ$7 &lt; $K21), IF(AZ$7 &lt; 2400, AZ$7 &gt;= $J21, AZ$7 - 2400 &lt; $K21))), 1, "")</f>
        <v/>
      </c>
      <c r="BA21" s="45" t="str">
        <f>IF(AND(OR($A21 &lt;&gt; "", $B21 &lt;&gt; ""), IF($J21 &lt; $K21, AND(BA$7 &gt;= $J21, BA$7 &lt; $K21), IF(BA$7 &lt; 2400, BA$7 &gt;= $J21, BA$7 - 2400 &lt; $K21))), 1, "")</f>
        <v/>
      </c>
      <c r="BB21" s="45" t="str">
        <f>IF(AND(OR($A21 &lt;&gt; "", $B21 &lt;&gt; ""), IF($J21 &lt; $K21, AND(BB$7 &gt;= $J21, BB$7 &lt; $K21), IF(BB$7 &lt; 2400, BB$7 &gt;= $J21, BB$7 - 2400 &lt; $K21))), 1, "")</f>
        <v/>
      </c>
      <c r="BC21" s="45" t="str">
        <f>IF(AND(OR($A21 &lt;&gt; "", $B21 &lt;&gt; ""), IF($J21 &lt; $K21, AND(BC$7 &gt;= $J21, BC$7 &lt; $K21), IF(BC$7 &lt; 2400, BC$7 &gt;= $J21, BC$7 - 2400 &lt; $K21))), 1, "")</f>
        <v/>
      </c>
      <c r="BD21" s="45" t="str">
        <f>IF(AND(OR($A21 &lt;&gt; "", $B21 &lt;&gt; ""), IF($J21 &lt; $K21, AND(BD$7 &gt;= $J21, BD$7 &lt; $K21), IF(BD$7 &lt; 2400, BD$7 &gt;= $J21, BD$7 - 2400 &lt; $K21))), 1, "")</f>
        <v/>
      </c>
      <c r="BE21" s="45" t="str">
        <f>IF(AND(OR($A21 &lt;&gt; "", $B21 &lt;&gt; ""), IF($J21 &lt; $K21, AND(BE$7 &gt;= $J21, BE$7 &lt; $K21), IF(BE$7 &lt; 2400, BE$7 &gt;= $J21, BE$7 - 2400 &lt; $K21))), 1, "")</f>
        <v/>
      </c>
      <c r="BF21" s="45" t="str">
        <f>IF(AND(OR($A21 &lt;&gt; "", $B21 &lt;&gt; ""), IF($J21 &lt; $K21, AND(BF$7 &gt;= $J21, BF$7 &lt; $K21), IF(BF$7 &lt; 2400, BF$7 &gt;= $J21, BF$7 - 2400 &lt; $K21))), 1, "")</f>
        <v/>
      </c>
      <c r="BG21" s="45" t="str">
        <f>IF(AND(OR($A21 &lt;&gt; "", $B21 &lt;&gt; ""), IF($J21 &lt; $K21, AND(BG$7 &gt;= $J21, BG$7 &lt; $K21), IF(BG$7 &lt; 2400, BG$7 &gt;= $J21, BG$7 - 2400 &lt; $K21))), 1, "")</f>
        <v/>
      </c>
      <c r="BH21" s="45" t="str">
        <f>IF(AND(OR($A21 &lt;&gt; "", $B21 &lt;&gt; ""), IF($J21 &lt; $K21, AND(BH$7 &gt;= $J21, BH$7 &lt; $K21), IF(BH$7 &lt; 2400, BH$7 &gt;= $J21, BH$7 - 2400 &lt; $K21))), 1, "")</f>
        <v/>
      </c>
      <c r="BI21" s="45" t="str">
        <f>IF(AND(OR($A21 &lt;&gt; "", $B21 &lt;&gt; ""), IF($J21 &lt; $K21, AND(BI$7 &gt;= $J21, BI$7 &lt; $K21), IF(BI$7 &lt; 2400, BI$7 &gt;= $J21, BI$7 - 2400 &lt; $K21))), 1, "")</f>
        <v/>
      </c>
      <c r="BJ21" s="45" t="str">
        <f>IF(AND(OR($A21 &lt;&gt; "", $B21 &lt;&gt; ""), IF($J21 &lt; $K21, AND(BJ$7 &gt;= $J21, BJ$7 &lt; $K21), IF(BJ$7 &lt; 2400, BJ$7 &gt;= $J21, BJ$7 - 2400 &lt; $K21))), 1, "")</f>
        <v/>
      </c>
      <c r="BK21" s="45" t="str">
        <f>IF(AND(OR($A21 &lt;&gt; "", $B21 &lt;&gt; ""), IF($J21 &lt; $K21, AND(BK$7 &gt;= $J21, BK$7 &lt; $K21), IF(BK$7 &lt; 2400, BK$7 &gt;= $J21, BK$7 - 2400 &lt; $K21))), 1, "")</f>
        <v/>
      </c>
      <c r="BL21" s="45" t="str">
        <f>IF(AND(OR($A21 &lt;&gt; "", $B21 &lt;&gt; ""), IF($J21 &lt; $K21, AND(BL$7 &gt;= $J21, BL$7 &lt; $K21), IF(BL$7 &lt; 2400, BL$7 &gt;= $J21, BL$7 - 2400 &lt; $K21))), 1, "")</f>
        <v/>
      </c>
      <c r="BM21" s="45" t="str">
        <f>IF(AND(OR($A21 &lt;&gt; "", $B21 &lt;&gt; ""), IF($J21 &lt; $K21, AND(BM$7 &gt;= $J21, BM$7 &lt; $K21), IF(BM$7 &lt; 2400, BM$7 &gt;= $J21, BM$7 - 2400 &lt; $K21))), 1, "")</f>
        <v/>
      </c>
      <c r="BN21" s="45" t="str">
        <f>IF(AND(OR($A21 &lt;&gt; "", $B21 &lt;&gt; ""), IF($J21 &lt; $K21, AND(BN$7 &gt;= $J21, BN$7 &lt; $K21), IF(BN$7 &lt; 2400, BN$7 &gt;= $J21, BN$7 - 2400 &lt; $K21))), 1, "")</f>
        <v/>
      </c>
      <c r="BO21" s="45" t="str">
        <f>IF(AND(OR($A21 &lt;&gt; "", $B21 &lt;&gt; ""), IF($J21 &lt; $K21, AND(BO$7 &gt;= $J21, BO$7 &lt; $K21), IF(BO$7 &lt; 2400, BO$7 &gt;= $J21, BO$7 - 2400 &lt; $K21))), 1, "")</f>
        <v/>
      </c>
      <c r="BP21" s="45" t="str">
        <f>IF(AND(OR($A21 &lt;&gt; "", $B21 &lt;&gt; ""), IF($J21 &lt; $K21, AND(BP$7 &gt;= $J21, BP$7 &lt; $K21), IF(BP$7 &lt; 2400, BP$7 &gt;= $J21, BP$7 - 2400 &lt; $K21))), 1, "")</f>
        <v/>
      </c>
      <c r="BQ21" s="45" t="str">
        <f>IF(AND(OR($A21 &lt;&gt; "", $B21 &lt;&gt; ""), IF($J21 &lt; $K21, AND(BQ$7 &gt;= $J21, BQ$7 &lt; $K21), IF(BQ$7 &lt; 2400, BQ$7 &gt;= $J21, BQ$7 - 2400 &lt; $K21))), 1, "")</f>
        <v/>
      </c>
      <c r="BR21" s="45" t="str">
        <f>IF(AND(OR($A21 &lt;&gt; "", $B21 &lt;&gt; ""), IF($J21 &lt; $K21, AND(BR$7 &gt;= $J21, BR$7 &lt; $K21), IF(BR$7 &lt; 2400, BR$7 &gt;= $J21, BR$7 - 2400 &lt; $K21))), 1, "")</f>
        <v/>
      </c>
      <c r="BS21" s="45" t="str">
        <f>IF(AND(OR($A21 &lt;&gt; "", $B21 &lt;&gt; ""), IF($J21 &lt; $K21, AND(BS$7 &gt;= $J21, BS$7 &lt; $K21), IF(BS$7 &lt; 2400, BS$7 &gt;= $J21, BS$7 - 2400 &lt; $K21))), 1, "")</f>
        <v/>
      </c>
      <c r="BT21" s="45" t="str">
        <f>IF(AND(OR($A21 &lt;&gt; "", $B21 &lt;&gt; ""), IF($J21 &lt; $K21, AND(BT$7 &gt;= $J21, BT$7 &lt; $K21), IF(BT$7 &lt; 2400, BT$7 &gt;= $J21, BT$7 - 2400 &lt; $K21))), 1, "")</f>
        <v/>
      </c>
      <c r="BU21" s="45" t="str">
        <f>IF(AND(OR($A21 &lt;&gt; "", $B21 &lt;&gt; ""), IF($J21 &lt; $K21, AND(BU$7 &gt;= $J21, BU$7 &lt; $K21), IF(BU$7 &lt; 2400, BU$7 &gt;= $J21, BU$7 - 2400 &lt; $K21))), 1, "")</f>
        <v/>
      </c>
      <c r="BV21" s="45" t="str">
        <f>IF(AND(OR($A21 &lt;&gt; "", $B21 &lt;&gt; ""), IF($J21 &lt; $K21, AND(BV$7 &gt;= $J21, BV$7 &lt; $K21), IF(BV$7 &lt; 2400, BV$7 &gt;= $J21, BV$7 - 2400 &lt; $K21))), 1, "")</f>
        <v/>
      </c>
      <c r="BW21" s="45" t="str">
        <f>IF(AND(OR($A21 &lt;&gt; "", $B21 &lt;&gt; ""), IF($J21 &lt; $K21, AND(BW$7 &gt;= $J21, BW$7 &lt; $K21), IF(BW$7 &lt; 2400, BW$7 &gt;= $J21, BW$7 - 2400 &lt; $K21))), 1, "")</f>
        <v/>
      </c>
      <c r="BX21" s="45" t="str">
        <f>IF(AND(OR($A21 &lt;&gt; "", $B21 &lt;&gt; ""), IF($J21 &lt; $K21, AND(BX$7 &gt;= $J21, BX$7 &lt; $K21), IF(BX$7 &lt; 2400, BX$7 &gt;= $J21, BX$7 - 2400 &lt; $K21))), 1, "")</f>
        <v/>
      </c>
      <c r="BY21" s="45" t="str">
        <f>IF(AND(OR($A21 &lt;&gt; "", $B21 &lt;&gt; ""), IF($J21 &lt; $K21, AND(BY$7 &gt;= $J21, BY$7 &lt; $K21), IF(BY$7 &lt; 2400, BY$7 &gt;= $J21, BY$7 - 2400 &lt; $K21))), 1, "")</f>
        <v/>
      </c>
      <c r="BZ21" s="45" t="str">
        <f>IF(AND(OR($A21 &lt;&gt; "", $B21 &lt;&gt; ""), IF($J21 &lt; $K21, AND(BZ$7 &gt;= $J21, BZ$7 &lt; $K21), IF(BZ$7 &lt; 2400, BZ$7 &gt;= $J21, BZ$7 - 2400 &lt; $K21))), 1, "")</f>
        <v/>
      </c>
      <c r="CA21" s="45" t="str">
        <f>IF(AND(OR($A21 &lt;&gt; "", $B21 &lt;&gt; ""), IF($J21 &lt; $K21, AND(CA$7 &gt;= $J21, CA$7 &lt; $K21), IF(CA$7 &lt; 2400, CA$7 &gt;= $J21, CA$7 - 2400 &lt; $K21))), 1, "")</f>
        <v/>
      </c>
      <c r="CB21" s="45" t="str">
        <f>IF(AND(OR($A21 &lt;&gt; "", $B21 &lt;&gt; ""), IF($J21 &lt; $K21, AND(CB$7 &gt;= $J21, CB$7 &lt; $K21), IF(CB$7 &lt; 2400, CB$7 &gt;= $J21, CB$7 - 2400 &lt; $K21))), 1, "")</f>
        <v/>
      </c>
      <c r="CC21" s="45" t="str">
        <f>IF(AND(OR($A21 &lt;&gt; "", $B21 &lt;&gt; ""), IF($J21 &lt; $K21, AND(CC$7 &gt;= $J21, CC$7 &lt; $K21), IF(CC$7 &lt; 2400, CC$7 &gt;= $J21, CC$7 - 2400 &lt; $K21))), 1, "")</f>
        <v/>
      </c>
      <c r="CD21" s="45">
        <f>IF(AND(OR($A21 &lt;&gt; "", $B21 &lt;&gt; ""), IF($J21 &lt; $K21, AND(CD$7 &gt;= $J21, CD$7 &lt; $K21), IF(CD$7 &lt; 2400, CD$7 &gt;= $J21, CD$7 - 2400 &lt; $K21))), 1, "")</f>
        <v>1</v>
      </c>
      <c r="CE21" s="45">
        <f>IF(AND(OR($A21 &lt;&gt; "", $B21 &lt;&gt; ""), IF($J21 &lt; $K21, AND(CE$7 &gt;= $J21, CE$7 &lt; $K21), IF(CE$7 &lt; 2400, CE$7 &gt;= $J21, CE$7 - 2400 &lt; $K21))), 1, "")</f>
        <v>1</v>
      </c>
      <c r="CF21" s="45">
        <f>IF(AND(OR($A21 &lt;&gt; "", $B21 &lt;&gt; ""), IF($J21 &lt; $K21, AND(CF$7 &gt;= $J21, CF$7 &lt; $K21), IF(CF$7 &lt; 2400, CF$7 &gt;= $J21, CF$7 - 2400 &lt; $K21))), 1, "")</f>
        <v>1</v>
      </c>
      <c r="CG21" s="45">
        <f>IF(AND(OR($A21 &lt;&gt; "", $B21 &lt;&gt; ""), IF($J21 &lt; $K21, AND(CG$7 &gt;= $J21, CG$7 &lt; $K21), IF(CG$7 &lt; 2400, CG$7 &gt;= $J21, CG$7 - 2400 &lt; $K21))), 1, "")</f>
        <v>1</v>
      </c>
      <c r="CH21" s="45" t="str">
        <f>IF(AND(OR($A21 &lt;&gt; "", $B21 &lt;&gt; ""), IF($J21 &lt; $K21, AND(CH$7 &gt;= $J21, CH$7 &lt; $K21), IF(CH$7 &lt; 2400, CH$7 &gt;= $J21, CH$7 - 2400 &lt; $K21))), 1, "")</f>
        <v/>
      </c>
      <c r="CI21" s="45" t="str">
        <f>IF(AND(OR($A21 &lt;&gt; "", $B21 &lt;&gt; ""), IF($J21 &lt; $K21, AND(CI$7 &gt;= $J21, CI$7 &lt; $K21), IF(CI$7 &lt; 2400, CI$7 &gt;= $J21, CI$7 - 2400 &lt; $K21))), 1, "")</f>
        <v/>
      </c>
      <c r="CJ21" s="45" t="str">
        <f>IF(AND(OR($A21 &lt;&gt; "", $B21 &lt;&gt; ""), IF($J21 &lt; $K21, AND(CJ$7 &gt;= $J21, CJ$7 &lt; $K21), IF(CJ$7 &lt; 2400, CJ$7 &gt;= $J21, CJ$7 - 2400 &lt; $K21))), 1, "")</f>
        <v/>
      </c>
      <c r="CK21" s="45" t="str">
        <f>IF(AND(OR($A21 &lt;&gt; "", $B21 &lt;&gt; ""), IF($J21 &lt; $K21, AND(CK$7 &gt;= $J21, CK$7 &lt; $K21), IF(CK$7 &lt; 2400, CK$7 &gt;= $J21, CK$7 - 2400 &lt; $K21))), 1, "")</f>
        <v/>
      </c>
      <c r="CL21" s="45" t="str">
        <f>IF(AND(OR($A21 &lt;&gt; "", $B21 &lt;&gt; ""), IF($J21 &lt; $K21, AND(CL$7 &gt;= $J21, CL$7 &lt; $K21), IF(CL$7 &lt; 2400, CL$7 &gt;= $J21, CL$7 - 2400 &lt; $K21))), 1, "")</f>
        <v/>
      </c>
      <c r="CM21" s="45" t="str">
        <f>IF(AND(OR($A21 &lt;&gt; "", $B21 &lt;&gt; ""), IF($J21 &lt; $K21, AND(CM$7 &gt;= $J21, CM$7 &lt; $K21), IF(CM$7 &lt; 2400, CM$7 &gt;= $J21, CM$7 - 2400 &lt; $K21))), 1, "")</f>
        <v/>
      </c>
      <c r="CN21" s="45" t="str">
        <f>IF(AND(OR($A21 &lt;&gt; "", $B21 &lt;&gt; ""), IF($J21 &lt; $K21, AND(CN$7 &gt;= $J21, CN$7 &lt; $K21), IF(CN$7 &lt; 2400, CN$7 &gt;= $J21, CN$7 - 2400 &lt; $K21))), 1, "")</f>
        <v/>
      </c>
      <c r="CO21" s="45" t="str">
        <f>IF(AND(OR($A21 &lt;&gt; "", $B21 &lt;&gt; ""), IF($J21 &lt; $K21, AND(CO$7 &gt;= $J21, CO$7 &lt; $K21), IF(CO$7 &lt; 2400, CO$7 &gt;= $J21, CO$7 - 2400 &lt; $K21))), 1, "")</f>
        <v/>
      </c>
      <c r="CP21" s="45" t="str">
        <f>IF(AND(OR($A21 &lt;&gt; "", $B21 &lt;&gt; ""), IF($J21 &lt; $K21, AND(CP$7 &gt;= $J21, CP$7 &lt; $K21), IF(CP$7 &lt; 2400, CP$7 &gt;= $J21, CP$7 - 2400 &lt; $K21))), 1, "")</f>
        <v/>
      </c>
      <c r="CQ21" s="45" t="str">
        <f>IF(AND(OR($A21 &lt;&gt; "", $B21 &lt;&gt; ""), IF($J21 &lt; $K21, AND(CQ$7 &gt;= $J21, CQ$7 &lt; $K21), IF(CQ$7 &lt; 2400, CQ$7 &gt;= $J21, CQ$7 - 2400 &lt; $K21))), 1, "")</f>
        <v/>
      </c>
      <c r="CR21" s="45" t="str">
        <f>IF(AND(OR($A21 &lt;&gt; "", $B21 &lt;&gt; ""), IF($J21 &lt; $K21, AND(CR$7 &gt;= $J21, CR$7 &lt; $K21), IF(CR$7 &lt; 2400, CR$7 &gt;= $J21, CR$7 - 2400 &lt; $K21))), 1, "")</f>
        <v/>
      </c>
      <c r="CS21" s="45" t="str">
        <f>IF(AND(OR($A21 &lt;&gt; "", $B21 &lt;&gt; ""), IF($J21 &lt; $K21, AND(CS$7 &gt;= $J21, CS$7 &lt; $K21), IF(CS$7 &lt; 2400, CS$7 &gt;= $J21, CS$7 - 2400 &lt; $K21))), 1, "")</f>
        <v/>
      </c>
      <c r="CT21" s="45" t="str">
        <f>IF(AND(OR($A21 &lt;&gt; "", $B21 &lt;&gt; ""), IF($J21 &lt; $K21, AND(CT$7 &gt;= $J21, CT$7 &lt; $K21), IF(CT$7 &lt; 2400, CT$7 &gt;= $J21, CT$7 - 2400 &lt; $K21))), 1, "")</f>
        <v/>
      </c>
      <c r="CU21" s="45" t="str">
        <f>IF(AND(OR($A21 &lt;&gt; "", $B21 &lt;&gt; ""), IF($J21 &lt; $K21, AND(CU$7 &gt;= $J21, CU$7 &lt; $K21), IF(CU$7 &lt; 2400, CU$7 &gt;= $J21, CU$7 - 2400 &lt; $K21))), 1, "")</f>
        <v/>
      </c>
      <c r="CV21" s="45" t="str">
        <f>IF(AND(OR($A21 &lt;&gt; "", $B21 &lt;&gt; ""), IF($J21 &lt; $K21, AND(CV$7 &gt;= $J21, CV$7 &lt; $K21), IF(CV$7 &lt; 2400, CV$7 &gt;= $J21, CV$7 - 2400 &lt; $K21))), 1, "")</f>
        <v/>
      </c>
      <c r="CW21" s="45" t="str">
        <f>IF(AND(OR($A21 &lt;&gt; "", $B21 &lt;&gt; ""), IF($J21 &lt; $K21, AND(CW$7 &gt;= $J21, CW$7 &lt; $K21), IF(CW$7 &lt; 2400, CW$7 &gt;= $J21, CW$7 - 2400 &lt; $K21))), 1, "")</f>
        <v/>
      </c>
      <c r="CX21" s="45" t="str">
        <f>IF(AND(OR($A21 &lt;&gt; "", $B21 &lt;&gt; ""), IF($J21 &lt; $K21, AND(CX$7 &gt;= $J21, CX$7 &lt; $K21), IF(CX$7 &lt; 2400, CX$7 &gt;= $J21, CX$7 - 2400 &lt; $K21))), 1, "")</f>
        <v/>
      </c>
      <c r="CY21" s="45" t="str">
        <f>IF(AND(OR($A21 &lt;&gt; "", $B21 &lt;&gt; ""), IF($J21 &lt; $K21, AND(CY$7 &gt;= $J21, CY$7 &lt; $K21), IF(CY$7 &lt; 2400, CY$7 &gt;= $J21, CY$7 - 2400 &lt; $K21))), 1, "")</f>
        <v/>
      </c>
      <c r="CZ21" s="45" t="str">
        <f>IF(AND(OR($A21 &lt;&gt; "", $B21 &lt;&gt; ""), IF($J21 &lt; $K21, AND(CZ$7 &gt;= $J21, CZ$7 &lt; $K21), IF(CZ$7 &lt; 2400, CZ$7 &gt;= $J21, CZ$7 - 2400 &lt; $K21))), 1, "")</f>
        <v/>
      </c>
      <c r="DA21" s="45" t="str">
        <f>IF(AND(OR($A21 &lt;&gt; "", $B21 &lt;&gt; ""), IF($J21 &lt; $K21, AND(DA$7 &gt;= $J21, DA$7 &lt; $K21), IF(DA$7 &lt; 2400, DA$7 &gt;= $J21, DA$7 - 2400 &lt; $K21))), 1, "")</f>
        <v/>
      </c>
      <c r="DB21" s="45" t="str">
        <f>IF(AND(OR($A21 &lt;&gt; "", $B21 &lt;&gt; ""), IF($J21 &lt; $K21, AND(DB$7 &gt;= $J21, DB$7 &lt; $K21), IF(DB$7 &lt; 2400, DB$7 &gt;= $J21, DB$7 - 2400 &lt; $K21))), 1, "")</f>
        <v/>
      </c>
      <c r="DC21" s="45" t="str">
        <f>IF(AND(OR($A21 &lt;&gt; "", $B21 &lt;&gt; ""), IF($J21 &lt; $K21, AND(DC$7 &gt;= $J21, DC$7 &lt; $K21), IF(DC$7 &lt; 2400, DC$7 &gt;= $J21, DC$7 - 2400 &lt; $K21))), 1, "")</f>
        <v/>
      </c>
      <c r="DD21" s="45" t="str">
        <f>IF(AND(OR($A21 &lt;&gt; "", $B21 &lt;&gt; ""), IF($J21 &lt; $K21, AND(DD$7 &gt;= $J21, DD$7 &lt; $K21), IF(DD$7 &lt; 2400, DD$7 &gt;= $J21, DD$7 - 2400 &lt; $K21))), 1, "")</f>
        <v/>
      </c>
      <c r="DE21" s="45" t="str">
        <f>IF(AND(OR($A21 &lt;&gt; "", $B21 &lt;&gt; ""), IF($J21 &lt; $K21, AND(DE$7 &gt;= $J21, DE$7 &lt; $K21), IF(DE$7 &lt; 2400, DE$7 &gt;= $J21, DE$7 - 2400 &lt; $K21))), 1, "")</f>
        <v/>
      </c>
      <c r="DF21" s="45" t="str">
        <f>IF(AND(OR($A21 &lt;&gt; "", $B21 &lt;&gt; ""), IF($J21 &lt; $K21, AND(DF$7 &gt;= $J21, DF$7 &lt; $K21), IF(DF$7 &lt; 2400, DF$7 &gt;= $J21, DF$7 - 2400 &lt; $K21))), 1, "")</f>
        <v/>
      </c>
      <c r="DG21" s="45" t="str">
        <f>IF(AND(OR($A21 &lt;&gt; "", $B21 &lt;&gt; ""), IF($J21 &lt; $K21, AND(DG$7 &gt;= $J21, DG$7 &lt; $K21), IF(DG$7 &lt; 2400, DG$7 &gt;= $J21, DG$7 - 2400 &lt; $K21))), 1, "")</f>
        <v/>
      </c>
      <c r="DH21" s="45" t="str">
        <f>IF(AND(OR($A21 &lt;&gt; "", $B21 &lt;&gt; ""), IF($J21 &lt; $K21, AND(DH$7 &gt;= $J21, DH$7 &lt; $K21), IF(DH$7 &lt; 2400, DH$7 &gt;= $J21, DH$7 - 2400 &lt; $K21))), 1, "")</f>
        <v/>
      </c>
      <c r="DI21" s="45" t="str">
        <f>IF(AND(OR($A21 &lt;&gt; "", $B21 &lt;&gt; ""), IF($J21 &lt; $K21, AND(DI$7 &gt;= $J21, DI$7 &lt; $K21), IF(DI$7 &lt; 2400, DI$7 &gt;= $J21, DI$7 - 2400 &lt; $K21))), 1, "")</f>
        <v/>
      </c>
      <c r="DJ21" s="45" t="str">
        <f>IF(AND(OR($A21 &lt;&gt; "", $B21 &lt;&gt; ""), IF($J21 &lt; $K21, AND(DJ$7 &gt;= $J21, DJ$7 &lt; $K21), IF(DJ$7 &lt; 2400, DJ$7 &gt;= $J21, DJ$7 - 2400 &lt; $K21))), 1, "")</f>
        <v/>
      </c>
      <c r="DK21" s="45" t="str">
        <f>IF(AND(OR($A21 &lt;&gt; "", $B21 &lt;&gt; ""), IF($J21 &lt; $K21, AND(DK$7 &gt;= $J21, DK$7 &lt; $K21), IF(DK$7 &lt; 2400, DK$7 &gt;= $J21, DK$7 - 2400 &lt; $K21))), 1, "")</f>
        <v/>
      </c>
      <c r="DL21" s="45" t="str">
        <f>IF(AND(OR($A21 &lt;&gt; "", $B21 &lt;&gt; ""), IF($J21 &lt; $K21, AND(DL$7 &gt;= $J21, DL$7 &lt; $K21), IF(DL$7 &lt; 2400, DL$7 &gt;= $J21, DL$7 - 2400 &lt; $K21))), 1, "")</f>
        <v/>
      </c>
      <c r="DM21" s="45" t="str">
        <f>IF(AND(OR($A21 &lt;&gt; "", $B21 &lt;&gt; ""), IF($J21 &lt; $K21, AND(DM$7 &gt;= $J21, DM$7 &lt; $K21), IF(DM$7 &lt; 2400, DM$7 &gt;= $J21, DM$7 - 2400 &lt; $K21))), 1, "")</f>
        <v/>
      </c>
      <c r="DN21" s="45" t="str">
        <f>IF(AND(OR($A21 &lt;&gt; "", $B21 &lt;&gt; ""), IF($J21 &lt; $K21, AND(DN$7 &gt;= $J21, DN$7 &lt; $K21), IF(DN$7 &lt; 2400, DN$7 &gt;= $J21, DN$7 - 2400 &lt; $K21))), 1, "")</f>
        <v/>
      </c>
      <c r="DO21" s="45" t="str">
        <f>IF(AND(OR($A21 &lt;&gt; "", $B21 &lt;&gt; ""), IF($J21 &lt; $K21, AND(DO$7 &gt;= $J21, DO$7 &lt; $K21), IF(DO$7 &lt; 2400, DO$7 &gt;= $J21, DO$7 - 2400 &lt; $K21))), 1, "")</f>
        <v/>
      </c>
      <c r="DP21" s="45" t="str">
        <f>IF(AND(OR($A21 &lt;&gt; "", $B21 &lt;&gt; ""), IF($J21 &lt; $K21, AND(DP$7 &gt;= $J21, DP$7 &lt; $K21), IF(DP$7 &lt; 2400, DP$7 &gt;= $J21, DP$7 - 2400 &lt; $K21))), 1, "")</f>
        <v/>
      </c>
      <c r="DQ21" s="45" t="str">
        <f>IF(AND(OR($A21 &lt;&gt; "", $B21 &lt;&gt; ""), IF($J21 &lt; $K21, AND(DQ$7 &gt;= $J21, DQ$7 &lt; $K21), IF(DQ$7 &lt; 2400, DQ$7 &gt;= $J21, DQ$7 - 2400 &lt; $K21))), 1, "")</f>
        <v/>
      </c>
      <c r="DR21" s="45" t="str">
        <f>IF(AND(OR($A21 &lt;&gt; "", $B21 &lt;&gt; ""), IF($J21 &lt; $K21, AND(DR$7 &gt;= $J21, DR$7 &lt; $K21), IF(DR$7 &lt; 2400, DR$7 &gt;= $J21, DR$7 - 2400 &lt; $K21))), 1, "")</f>
        <v/>
      </c>
      <c r="DS21" s="45" t="str">
        <f>IF(AND(OR($A21 &lt;&gt; "", $B21 &lt;&gt; ""), IF($J21 &lt; $K21, AND(DS$7 &gt;= $J21, DS$7 &lt; $K21), IF(DS$7 &lt; 2400, DS$7 &gt;= $J21, DS$7 - 2400 &lt; $K21))), 1, "")</f>
        <v/>
      </c>
      <c r="DT21" s="45" t="str">
        <f>IF(AND(OR($A21 &lt;&gt; "", $B21 &lt;&gt; ""), IF($J21 &lt; $K21, AND(DT$7 &gt;= $J21, DT$7 &lt; $K21), IF(DT$7 &lt; 2400, DT$7 &gt;= $J21, DT$7 - 2400 &lt; $K21))), 1, "")</f>
        <v/>
      </c>
      <c r="DU21" s="47" t="str">
        <f>IF(OR(A21 &lt;&gt; "", B21 &lt;&gt; ""), _xlfn.TEXTJOIN(":", TRUE, AI21, YEAR(H21), MONTH(H21), DAY(H21), J21), "")</f>
        <v>1:2019:11:10:1500</v>
      </c>
      <c r="DV21" s="47" t="str">
        <f>IF(OR(A21 &lt;&gt; "", B21 &lt;&gt; ""), IF(AK21 &lt; 9000, CONCATENATE(AD21, AE21, "様（", F21, "）"), F21), "")</f>
        <v>木田あさみ様（自費）</v>
      </c>
    </row>
    <row r="22" spans="1:126">
      <c r="A22" s="18" t="s">
        <v>0</v>
      </c>
      <c r="B22" s="18" t="s">
        <v>199</v>
      </c>
      <c r="C22" s="52"/>
      <c r="D22" s="18"/>
      <c r="E22" s="52"/>
      <c r="F22" s="18" t="s">
        <v>400</v>
      </c>
      <c r="G22" s="18"/>
      <c r="H22" s="19">
        <v>43780</v>
      </c>
      <c r="I22" s="55">
        <f t="shared" si="49"/>
        <v>43780</v>
      </c>
      <c r="J22" s="22">
        <v>830</v>
      </c>
      <c r="K22" s="23">
        <v>1300</v>
      </c>
      <c r="L22" s="42" t="str">
        <f t="shared" si="40"/>
        <v/>
      </c>
      <c r="M22" s="43">
        <f t="shared" si="41"/>
        <v>430</v>
      </c>
      <c r="N22" s="43" t="str">
        <f t="shared" si="42"/>
        <v/>
      </c>
      <c r="O22" s="44" t="str">
        <f t="shared" si="43"/>
        <v/>
      </c>
      <c r="P22" s="26"/>
      <c r="Q22" s="27"/>
      <c r="R22" s="27"/>
      <c r="S22" s="43" t="str">
        <f t="shared" si="53"/>
        <v/>
      </c>
      <c r="T22" s="43" t="str">
        <f t="shared" si="30"/>
        <v/>
      </c>
      <c r="U22" s="43" t="str">
        <f t="shared" si="30"/>
        <v/>
      </c>
      <c r="V22" s="49">
        <v>100</v>
      </c>
      <c r="W22" s="44">
        <f>IF(OR(A22 &lt;&gt; "", B22 &lt;&gt; ""), IF(AK22 &lt; 8000, FLOOR(AY22 / 60, 1) * 100 + MOD(AY22, 60), M22), "")</f>
        <v>430</v>
      </c>
      <c r="X22" s="82"/>
      <c r="Y22" s="82"/>
      <c r="Z22" s="82"/>
      <c r="AA22" s="81" t="s">
        <v>777</v>
      </c>
      <c r="AB22" s="18" t="s">
        <v>362</v>
      </c>
      <c r="AC22" s="53"/>
      <c r="AD22" s="45" t="str">
        <f>_xlfn.IFNA(VLOOKUP($A22, 利用者一覧!$A:$D, 2, FALSE), "-")</f>
        <v>木田</v>
      </c>
      <c r="AE22" s="45" t="str">
        <f>_xlfn.IFNA(VLOOKUP($A22, 利用者一覧!$A:$D, 3, FALSE), "-")</f>
        <v>あさみ</v>
      </c>
      <c r="AF22" s="45">
        <f>_xlfn.IFNA(VLOOKUP($A22, 利用者一覧!$A:$D, 4, FALSE), "-")</f>
        <v>1</v>
      </c>
      <c r="AG22" s="45" t="str">
        <f>_xlfn.IFNA(VLOOKUP($B22, スタッフ一覧!$A:$D, 2, FALSE), "-")</f>
        <v>町田</v>
      </c>
      <c r="AH22" s="45" t="str">
        <f>_xlfn.IFNA(VLOOKUP($B22, スタッフ一覧!$A:$D, 3, FALSE), "-")</f>
        <v>花子</v>
      </c>
      <c r="AI22" s="45">
        <f>_xlfn.IFNA(VLOOKUP($B22, スタッフ一覧!$A:$D, 4, FALSE), "-")</f>
        <v>1</v>
      </c>
      <c r="AJ22" s="45">
        <f>_xlfn.IFNA(VLOOKUP(AB22, スタッフ一覧!$A:$D, 4, FALSE), "-")</f>
        <v>169</v>
      </c>
      <c r="AK22" s="45">
        <f>_xlfn.IFNA(VLOOKUP(F22, 予定区分!$A:$C, 3, FALSE), "-")</f>
        <v>8001</v>
      </c>
      <c r="AL22" s="46">
        <f t="shared" si="31"/>
        <v>510</v>
      </c>
      <c r="AM22" s="46">
        <f t="shared" si="32"/>
        <v>780</v>
      </c>
      <c r="AN22" s="46">
        <f t="shared" si="44"/>
        <v>270</v>
      </c>
      <c r="AO22" s="46">
        <f t="shared" si="33"/>
        <v>0</v>
      </c>
      <c r="AP22" s="46">
        <f t="shared" si="45"/>
        <v>0</v>
      </c>
      <c r="AQ22" s="46">
        <f t="shared" si="34"/>
        <v>0</v>
      </c>
      <c r="AR22" s="46">
        <f t="shared" si="35"/>
        <v>0</v>
      </c>
      <c r="AS22" s="46">
        <f t="shared" si="36"/>
        <v>0</v>
      </c>
      <c r="AT22" s="46">
        <f t="shared" si="37"/>
        <v>0</v>
      </c>
      <c r="AU22" s="46">
        <f t="shared" si="38"/>
        <v>0</v>
      </c>
      <c r="AV22" s="46">
        <f t="shared" si="46"/>
        <v>0</v>
      </c>
      <c r="AW22" s="46">
        <f t="shared" si="47"/>
        <v>210</v>
      </c>
      <c r="AX22" s="46">
        <f t="shared" si="39"/>
        <v>60</v>
      </c>
      <c r="AY22" s="40">
        <f t="shared" si="48"/>
        <v>270</v>
      </c>
      <c r="AZ22" s="45" t="str">
        <f>IF(AND(OR($A22 &lt;&gt; "", $B22 &lt;&gt; ""), IF($J22 &lt; $K22, AND(AZ$7 &gt;= $J22, AZ$7 &lt; $K22), IF(AZ$7 &lt; 2400, AZ$7 &gt;= $J22, AZ$7 - 2400 &lt; $K22))), 1, "")</f>
        <v/>
      </c>
      <c r="BA22" s="45" t="str">
        <f>IF(AND(OR($A22 &lt;&gt; "", $B22 &lt;&gt; ""), IF($J22 &lt; $K22, AND(BA$7 &gt;= $J22, BA$7 &lt; $K22), IF(BA$7 &lt; 2400, BA$7 &gt;= $J22, BA$7 - 2400 &lt; $K22))), 1, "")</f>
        <v/>
      </c>
      <c r="BB22" s="45" t="str">
        <f>IF(AND(OR($A22 &lt;&gt; "", $B22 &lt;&gt; ""), IF($J22 &lt; $K22, AND(BB$7 &gt;= $J22, BB$7 &lt; $K22), IF(BB$7 &lt; 2400, BB$7 &gt;= $J22, BB$7 - 2400 &lt; $K22))), 1, "")</f>
        <v/>
      </c>
      <c r="BC22" s="45" t="str">
        <f>IF(AND(OR($A22 &lt;&gt; "", $B22 &lt;&gt; ""), IF($J22 &lt; $K22, AND(BC$7 &gt;= $J22, BC$7 &lt; $K22), IF(BC$7 &lt; 2400, BC$7 &gt;= $J22, BC$7 - 2400 &lt; $K22))), 1, "")</f>
        <v/>
      </c>
      <c r="BD22" s="45" t="str">
        <f>IF(AND(OR($A22 &lt;&gt; "", $B22 &lt;&gt; ""), IF($J22 &lt; $K22, AND(BD$7 &gt;= $J22, BD$7 &lt; $K22), IF(BD$7 &lt; 2400, BD$7 &gt;= $J22, BD$7 - 2400 &lt; $K22))), 1, "")</f>
        <v/>
      </c>
      <c r="BE22" s="45" t="str">
        <f>IF(AND(OR($A22 &lt;&gt; "", $B22 &lt;&gt; ""), IF($J22 &lt; $K22, AND(BE$7 &gt;= $J22, BE$7 &lt; $K22), IF(BE$7 &lt; 2400, BE$7 &gt;= $J22, BE$7 - 2400 &lt; $K22))), 1, "")</f>
        <v/>
      </c>
      <c r="BF22" s="45" t="str">
        <f>IF(AND(OR($A22 &lt;&gt; "", $B22 &lt;&gt; ""), IF($J22 &lt; $K22, AND(BF$7 &gt;= $J22, BF$7 &lt; $K22), IF(BF$7 &lt; 2400, BF$7 &gt;= $J22, BF$7 - 2400 &lt; $K22))), 1, "")</f>
        <v/>
      </c>
      <c r="BG22" s="45" t="str">
        <f>IF(AND(OR($A22 &lt;&gt; "", $B22 &lt;&gt; ""), IF($J22 &lt; $K22, AND(BG$7 &gt;= $J22, BG$7 &lt; $K22), IF(BG$7 &lt; 2400, BG$7 &gt;= $J22, BG$7 - 2400 &lt; $K22))), 1, "")</f>
        <v/>
      </c>
      <c r="BH22" s="45" t="str">
        <f>IF(AND(OR($A22 &lt;&gt; "", $B22 &lt;&gt; ""), IF($J22 &lt; $K22, AND(BH$7 &gt;= $J22, BH$7 &lt; $K22), IF(BH$7 &lt; 2400, BH$7 &gt;= $J22, BH$7 - 2400 &lt; $K22))), 1, "")</f>
        <v/>
      </c>
      <c r="BI22" s="45" t="str">
        <f>IF(AND(OR($A22 &lt;&gt; "", $B22 &lt;&gt; ""), IF($J22 &lt; $K22, AND(BI$7 &gt;= $J22, BI$7 &lt; $K22), IF(BI$7 &lt; 2400, BI$7 &gt;= $J22, BI$7 - 2400 &lt; $K22))), 1, "")</f>
        <v/>
      </c>
      <c r="BJ22" s="45" t="str">
        <f>IF(AND(OR($A22 &lt;&gt; "", $B22 &lt;&gt; ""), IF($J22 &lt; $K22, AND(BJ$7 &gt;= $J22, BJ$7 &lt; $K22), IF(BJ$7 &lt; 2400, BJ$7 &gt;= $J22, BJ$7 - 2400 &lt; $K22))), 1, "")</f>
        <v/>
      </c>
      <c r="BK22" s="45" t="str">
        <f>IF(AND(OR($A22 &lt;&gt; "", $B22 &lt;&gt; ""), IF($J22 &lt; $K22, AND(BK$7 &gt;= $J22, BK$7 &lt; $K22), IF(BK$7 &lt; 2400, BK$7 &gt;= $J22, BK$7 - 2400 &lt; $K22))), 1, "")</f>
        <v/>
      </c>
      <c r="BL22" s="45" t="str">
        <f>IF(AND(OR($A22 &lt;&gt; "", $B22 &lt;&gt; ""), IF($J22 &lt; $K22, AND(BL$7 &gt;= $J22, BL$7 &lt; $K22), IF(BL$7 &lt; 2400, BL$7 &gt;= $J22, BL$7 - 2400 &lt; $K22))), 1, "")</f>
        <v/>
      </c>
      <c r="BM22" s="45" t="str">
        <f>IF(AND(OR($A22 &lt;&gt; "", $B22 &lt;&gt; ""), IF($J22 &lt; $K22, AND(BM$7 &gt;= $J22, BM$7 &lt; $K22), IF(BM$7 &lt; 2400, BM$7 &gt;= $J22, BM$7 - 2400 &lt; $K22))), 1, "")</f>
        <v/>
      </c>
      <c r="BN22" s="45" t="str">
        <f>IF(AND(OR($A22 &lt;&gt; "", $B22 &lt;&gt; ""), IF($J22 &lt; $K22, AND(BN$7 &gt;= $J22, BN$7 &lt; $K22), IF(BN$7 &lt; 2400, BN$7 &gt;= $J22, BN$7 - 2400 &lt; $K22))), 1, "")</f>
        <v/>
      </c>
      <c r="BO22" s="45" t="str">
        <f>IF(AND(OR($A22 &lt;&gt; "", $B22 &lt;&gt; ""), IF($J22 &lt; $K22, AND(BO$7 &gt;= $J22, BO$7 &lt; $K22), IF(BO$7 &lt; 2400, BO$7 &gt;= $J22, BO$7 - 2400 &lt; $K22))), 1, "")</f>
        <v/>
      </c>
      <c r="BP22" s="45" t="str">
        <f>IF(AND(OR($A22 &lt;&gt; "", $B22 &lt;&gt; ""), IF($J22 &lt; $K22, AND(BP$7 &gt;= $J22, BP$7 &lt; $K22), IF(BP$7 &lt; 2400, BP$7 &gt;= $J22, BP$7 - 2400 &lt; $K22))), 1, "")</f>
        <v/>
      </c>
      <c r="BQ22" s="45">
        <f>IF(AND(OR($A22 &lt;&gt; "", $B22 &lt;&gt; ""), IF($J22 &lt; $K22, AND(BQ$7 &gt;= $J22, BQ$7 &lt; $K22), IF(BQ$7 &lt; 2400, BQ$7 &gt;= $J22, BQ$7 - 2400 &lt; $K22))), 1, "")</f>
        <v>1</v>
      </c>
      <c r="BR22" s="45">
        <f>IF(AND(OR($A22 &lt;&gt; "", $B22 &lt;&gt; ""), IF($J22 &lt; $K22, AND(BR$7 &gt;= $J22, BR$7 &lt; $K22), IF(BR$7 &lt; 2400, BR$7 &gt;= $J22, BR$7 - 2400 &lt; $K22))), 1, "")</f>
        <v>1</v>
      </c>
      <c r="BS22" s="45">
        <f>IF(AND(OR($A22 &lt;&gt; "", $B22 &lt;&gt; ""), IF($J22 &lt; $K22, AND(BS$7 &gt;= $J22, BS$7 &lt; $K22), IF(BS$7 &lt; 2400, BS$7 &gt;= $J22, BS$7 - 2400 &lt; $K22))), 1, "")</f>
        <v>1</v>
      </c>
      <c r="BT22" s="45">
        <f>IF(AND(OR($A22 &lt;&gt; "", $B22 &lt;&gt; ""), IF($J22 &lt; $K22, AND(BT$7 &gt;= $J22, BT$7 &lt; $K22), IF(BT$7 &lt; 2400, BT$7 &gt;= $J22, BT$7 - 2400 &lt; $K22))), 1, "")</f>
        <v>1</v>
      </c>
      <c r="BU22" s="45">
        <f>IF(AND(OR($A22 &lt;&gt; "", $B22 &lt;&gt; ""), IF($J22 &lt; $K22, AND(BU$7 &gt;= $J22, BU$7 &lt; $K22), IF(BU$7 &lt; 2400, BU$7 &gt;= $J22, BU$7 - 2400 &lt; $K22))), 1, "")</f>
        <v>1</v>
      </c>
      <c r="BV22" s="45">
        <f>IF(AND(OR($A22 &lt;&gt; "", $B22 &lt;&gt; ""), IF($J22 &lt; $K22, AND(BV$7 &gt;= $J22, BV$7 &lt; $K22), IF(BV$7 &lt; 2400, BV$7 &gt;= $J22, BV$7 - 2400 &lt; $K22))), 1, "")</f>
        <v>1</v>
      </c>
      <c r="BW22" s="45">
        <f>IF(AND(OR($A22 &lt;&gt; "", $B22 &lt;&gt; ""), IF($J22 &lt; $K22, AND(BW$7 &gt;= $J22, BW$7 &lt; $K22), IF(BW$7 &lt; 2400, BW$7 &gt;= $J22, BW$7 - 2400 &lt; $K22))), 1, "")</f>
        <v>1</v>
      </c>
      <c r="BX22" s="45">
        <f>IF(AND(OR($A22 &lt;&gt; "", $B22 &lt;&gt; ""), IF($J22 &lt; $K22, AND(BX$7 &gt;= $J22, BX$7 &lt; $K22), IF(BX$7 &lt; 2400, BX$7 &gt;= $J22, BX$7 - 2400 &lt; $K22))), 1, "")</f>
        <v>1</v>
      </c>
      <c r="BY22" s="45">
        <f>IF(AND(OR($A22 &lt;&gt; "", $B22 &lt;&gt; ""), IF($J22 &lt; $K22, AND(BY$7 &gt;= $J22, BY$7 &lt; $K22), IF(BY$7 &lt; 2400, BY$7 &gt;= $J22, BY$7 - 2400 &lt; $K22))), 1, "")</f>
        <v>1</v>
      </c>
      <c r="BZ22" s="45" t="str">
        <f>IF(AND(OR($A22 &lt;&gt; "", $B22 &lt;&gt; ""), IF($J22 &lt; $K22, AND(BZ$7 &gt;= $J22, BZ$7 &lt; $K22), IF(BZ$7 &lt; 2400, BZ$7 &gt;= $J22, BZ$7 - 2400 &lt; $K22))), 1, "")</f>
        <v/>
      </c>
      <c r="CA22" s="45" t="str">
        <f>IF(AND(OR($A22 &lt;&gt; "", $B22 &lt;&gt; ""), IF($J22 &lt; $K22, AND(CA$7 &gt;= $J22, CA$7 &lt; $K22), IF(CA$7 &lt; 2400, CA$7 &gt;= $J22, CA$7 - 2400 &lt; $K22))), 1, "")</f>
        <v/>
      </c>
      <c r="CB22" s="45" t="str">
        <f>IF(AND(OR($A22 &lt;&gt; "", $B22 &lt;&gt; ""), IF($J22 &lt; $K22, AND(CB$7 &gt;= $J22, CB$7 &lt; $K22), IF(CB$7 &lt; 2400, CB$7 &gt;= $J22, CB$7 - 2400 &lt; $K22))), 1, "")</f>
        <v/>
      </c>
      <c r="CC22" s="45" t="str">
        <f>IF(AND(OR($A22 &lt;&gt; "", $B22 &lt;&gt; ""), IF($J22 &lt; $K22, AND(CC$7 &gt;= $J22, CC$7 &lt; $K22), IF(CC$7 &lt; 2400, CC$7 &gt;= $J22, CC$7 - 2400 &lt; $K22))), 1, "")</f>
        <v/>
      </c>
      <c r="CD22" s="45" t="str">
        <f>IF(AND(OR($A22 &lt;&gt; "", $B22 &lt;&gt; ""), IF($J22 &lt; $K22, AND(CD$7 &gt;= $J22, CD$7 &lt; $K22), IF(CD$7 &lt; 2400, CD$7 &gt;= $J22, CD$7 - 2400 &lt; $K22))), 1, "")</f>
        <v/>
      </c>
      <c r="CE22" s="45" t="str">
        <f>IF(AND(OR($A22 &lt;&gt; "", $B22 &lt;&gt; ""), IF($J22 &lt; $K22, AND(CE$7 &gt;= $J22, CE$7 &lt; $K22), IF(CE$7 &lt; 2400, CE$7 &gt;= $J22, CE$7 - 2400 &lt; $K22))), 1, "")</f>
        <v/>
      </c>
      <c r="CF22" s="45" t="str">
        <f>IF(AND(OR($A22 &lt;&gt; "", $B22 &lt;&gt; ""), IF($J22 &lt; $K22, AND(CF$7 &gt;= $J22, CF$7 &lt; $K22), IF(CF$7 &lt; 2400, CF$7 &gt;= $J22, CF$7 - 2400 &lt; $K22))), 1, "")</f>
        <v/>
      </c>
      <c r="CG22" s="45" t="str">
        <f>IF(AND(OR($A22 &lt;&gt; "", $B22 &lt;&gt; ""), IF($J22 &lt; $K22, AND(CG$7 &gt;= $J22, CG$7 &lt; $K22), IF(CG$7 &lt; 2400, CG$7 &gt;= $J22, CG$7 - 2400 &lt; $K22))), 1, "")</f>
        <v/>
      </c>
      <c r="CH22" s="45" t="str">
        <f>IF(AND(OR($A22 &lt;&gt; "", $B22 &lt;&gt; ""), IF($J22 &lt; $K22, AND(CH$7 &gt;= $J22, CH$7 &lt; $K22), IF(CH$7 &lt; 2400, CH$7 &gt;= $J22, CH$7 - 2400 &lt; $K22))), 1, "")</f>
        <v/>
      </c>
      <c r="CI22" s="45" t="str">
        <f>IF(AND(OR($A22 &lt;&gt; "", $B22 &lt;&gt; ""), IF($J22 &lt; $K22, AND(CI$7 &gt;= $J22, CI$7 &lt; $K22), IF(CI$7 &lt; 2400, CI$7 &gt;= $J22, CI$7 - 2400 &lt; $K22))), 1, "")</f>
        <v/>
      </c>
      <c r="CJ22" s="45" t="str">
        <f>IF(AND(OR($A22 &lt;&gt; "", $B22 &lt;&gt; ""), IF($J22 &lt; $K22, AND(CJ$7 &gt;= $J22, CJ$7 &lt; $K22), IF(CJ$7 &lt; 2400, CJ$7 &gt;= $J22, CJ$7 - 2400 &lt; $K22))), 1, "")</f>
        <v/>
      </c>
      <c r="CK22" s="45" t="str">
        <f>IF(AND(OR($A22 &lt;&gt; "", $B22 &lt;&gt; ""), IF($J22 &lt; $K22, AND(CK$7 &gt;= $J22, CK$7 &lt; $K22), IF(CK$7 &lt; 2400, CK$7 &gt;= $J22, CK$7 - 2400 &lt; $K22))), 1, "")</f>
        <v/>
      </c>
      <c r="CL22" s="45" t="str">
        <f>IF(AND(OR($A22 &lt;&gt; "", $B22 &lt;&gt; ""), IF($J22 &lt; $K22, AND(CL$7 &gt;= $J22, CL$7 &lt; $K22), IF(CL$7 &lt; 2400, CL$7 &gt;= $J22, CL$7 - 2400 &lt; $K22))), 1, "")</f>
        <v/>
      </c>
      <c r="CM22" s="45" t="str">
        <f>IF(AND(OR($A22 &lt;&gt; "", $B22 &lt;&gt; ""), IF($J22 &lt; $K22, AND(CM$7 &gt;= $J22, CM$7 &lt; $K22), IF(CM$7 &lt; 2400, CM$7 &gt;= $J22, CM$7 - 2400 &lt; $K22))), 1, "")</f>
        <v/>
      </c>
      <c r="CN22" s="45" t="str">
        <f>IF(AND(OR($A22 &lt;&gt; "", $B22 &lt;&gt; ""), IF($J22 &lt; $K22, AND(CN$7 &gt;= $J22, CN$7 &lt; $K22), IF(CN$7 &lt; 2400, CN$7 &gt;= $J22, CN$7 - 2400 &lt; $K22))), 1, "")</f>
        <v/>
      </c>
      <c r="CO22" s="45" t="str">
        <f>IF(AND(OR($A22 &lt;&gt; "", $B22 &lt;&gt; ""), IF($J22 &lt; $K22, AND(CO$7 &gt;= $J22, CO$7 &lt; $K22), IF(CO$7 &lt; 2400, CO$7 &gt;= $J22, CO$7 - 2400 &lt; $K22))), 1, "")</f>
        <v/>
      </c>
      <c r="CP22" s="45" t="str">
        <f>IF(AND(OR($A22 &lt;&gt; "", $B22 &lt;&gt; ""), IF($J22 &lt; $K22, AND(CP$7 &gt;= $J22, CP$7 &lt; $K22), IF(CP$7 &lt; 2400, CP$7 &gt;= $J22, CP$7 - 2400 &lt; $K22))), 1, "")</f>
        <v/>
      </c>
      <c r="CQ22" s="45" t="str">
        <f>IF(AND(OR($A22 &lt;&gt; "", $B22 &lt;&gt; ""), IF($J22 &lt; $K22, AND(CQ$7 &gt;= $J22, CQ$7 &lt; $K22), IF(CQ$7 &lt; 2400, CQ$7 &gt;= $J22, CQ$7 - 2400 &lt; $K22))), 1, "")</f>
        <v/>
      </c>
      <c r="CR22" s="45" t="str">
        <f>IF(AND(OR($A22 &lt;&gt; "", $B22 &lt;&gt; ""), IF($J22 &lt; $K22, AND(CR$7 &gt;= $J22, CR$7 &lt; $K22), IF(CR$7 &lt; 2400, CR$7 &gt;= $J22, CR$7 - 2400 &lt; $K22))), 1, "")</f>
        <v/>
      </c>
      <c r="CS22" s="45" t="str">
        <f>IF(AND(OR($A22 &lt;&gt; "", $B22 &lt;&gt; ""), IF($J22 &lt; $K22, AND(CS$7 &gt;= $J22, CS$7 &lt; $K22), IF(CS$7 &lt; 2400, CS$7 &gt;= $J22, CS$7 - 2400 &lt; $K22))), 1, "")</f>
        <v/>
      </c>
      <c r="CT22" s="45" t="str">
        <f>IF(AND(OR($A22 &lt;&gt; "", $B22 &lt;&gt; ""), IF($J22 &lt; $K22, AND(CT$7 &gt;= $J22, CT$7 &lt; $K22), IF(CT$7 &lt; 2400, CT$7 &gt;= $J22, CT$7 - 2400 &lt; $K22))), 1, "")</f>
        <v/>
      </c>
      <c r="CU22" s="45" t="str">
        <f>IF(AND(OR($A22 &lt;&gt; "", $B22 &lt;&gt; ""), IF($J22 &lt; $K22, AND(CU$7 &gt;= $J22, CU$7 &lt; $K22), IF(CU$7 &lt; 2400, CU$7 &gt;= $J22, CU$7 - 2400 &lt; $K22))), 1, "")</f>
        <v/>
      </c>
      <c r="CV22" s="45" t="str">
        <f>IF(AND(OR($A22 &lt;&gt; "", $B22 &lt;&gt; ""), IF($J22 &lt; $K22, AND(CV$7 &gt;= $J22, CV$7 &lt; $K22), IF(CV$7 &lt; 2400, CV$7 &gt;= $J22, CV$7 - 2400 &lt; $K22))), 1, "")</f>
        <v/>
      </c>
      <c r="CW22" s="45" t="str">
        <f>IF(AND(OR($A22 &lt;&gt; "", $B22 &lt;&gt; ""), IF($J22 &lt; $K22, AND(CW$7 &gt;= $J22, CW$7 &lt; $K22), IF(CW$7 &lt; 2400, CW$7 &gt;= $J22, CW$7 - 2400 &lt; $K22))), 1, "")</f>
        <v/>
      </c>
      <c r="CX22" s="45" t="str">
        <f>IF(AND(OR($A22 &lt;&gt; "", $B22 &lt;&gt; ""), IF($J22 &lt; $K22, AND(CX$7 &gt;= $J22, CX$7 &lt; $K22), IF(CX$7 &lt; 2400, CX$7 &gt;= $J22, CX$7 - 2400 &lt; $K22))), 1, "")</f>
        <v/>
      </c>
      <c r="CY22" s="45" t="str">
        <f>IF(AND(OR($A22 &lt;&gt; "", $B22 &lt;&gt; ""), IF($J22 &lt; $K22, AND(CY$7 &gt;= $J22, CY$7 &lt; $K22), IF(CY$7 &lt; 2400, CY$7 &gt;= $J22, CY$7 - 2400 &lt; $K22))), 1, "")</f>
        <v/>
      </c>
      <c r="CZ22" s="45" t="str">
        <f>IF(AND(OR($A22 &lt;&gt; "", $B22 &lt;&gt; ""), IF($J22 &lt; $K22, AND(CZ$7 &gt;= $J22, CZ$7 &lt; $K22), IF(CZ$7 &lt; 2400, CZ$7 &gt;= $J22, CZ$7 - 2400 &lt; $K22))), 1, "")</f>
        <v/>
      </c>
      <c r="DA22" s="45" t="str">
        <f>IF(AND(OR($A22 &lt;&gt; "", $B22 &lt;&gt; ""), IF($J22 &lt; $K22, AND(DA$7 &gt;= $J22, DA$7 &lt; $K22), IF(DA$7 &lt; 2400, DA$7 &gt;= $J22, DA$7 - 2400 &lt; $K22))), 1, "")</f>
        <v/>
      </c>
      <c r="DB22" s="45" t="str">
        <f>IF(AND(OR($A22 &lt;&gt; "", $B22 &lt;&gt; ""), IF($J22 &lt; $K22, AND(DB$7 &gt;= $J22, DB$7 &lt; $K22), IF(DB$7 &lt; 2400, DB$7 &gt;= $J22, DB$7 - 2400 &lt; $K22))), 1, "")</f>
        <v/>
      </c>
      <c r="DC22" s="45" t="str">
        <f>IF(AND(OR($A22 &lt;&gt; "", $B22 &lt;&gt; ""), IF($J22 &lt; $K22, AND(DC$7 &gt;= $J22, DC$7 &lt; $K22), IF(DC$7 &lt; 2400, DC$7 &gt;= $J22, DC$7 - 2400 &lt; $K22))), 1, "")</f>
        <v/>
      </c>
      <c r="DD22" s="45" t="str">
        <f>IF(AND(OR($A22 &lt;&gt; "", $B22 &lt;&gt; ""), IF($J22 &lt; $K22, AND(DD$7 &gt;= $J22, DD$7 &lt; $K22), IF(DD$7 &lt; 2400, DD$7 &gt;= $J22, DD$7 - 2400 &lt; $K22))), 1, "")</f>
        <v/>
      </c>
      <c r="DE22" s="45" t="str">
        <f>IF(AND(OR($A22 &lt;&gt; "", $B22 &lt;&gt; ""), IF($J22 &lt; $K22, AND(DE$7 &gt;= $J22, DE$7 &lt; $K22), IF(DE$7 &lt; 2400, DE$7 &gt;= $J22, DE$7 - 2400 &lt; $K22))), 1, "")</f>
        <v/>
      </c>
      <c r="DF22" s="45" t="str">
        <f>IF(AND(OR($A22 &lt;&gt; "", $B22 &lt;&gt; ""), IF($J22 &lt; $K22, AND(DF$7 &gt;= $J22, DF$7 &lt; $K22), IF(DF$7 &lt; 2400, DF$7 &gt;= $J22, DF$7 - 2400 &lt; $K22))), 1, "")</f>
        <v/>
      </c>
      <c r="DG22" s="45" t="str">
        <f>IF(AND(OR($A22 &lt;&gt; "", $B22 &lt;&gt; ""), IF($J22 &lt; $K22, AND(DG$7 &gt;= $J22, DG$7 &lt; $K22), IF(DG$7 &lt; 2400, DG$7 &gt;= $J22, DG$7 - 2400 &lt; $K22))), 1, "")</f>
        <v/>
      </c>
      <c r="DH22" s="45" t="str">
        <f>IF(AND(OR($A22 &lt;&gt; "", $B22 &lt;&gt; ""), IF($J22 &lt; $K22, AND(DH$7 &gt;= $J22, DH$7 &lt; $K22), IF(DH$7 &lt; 2400, DH$7 &gt;= $J22, DH$7 - 2400 &lt; $K22))), 1, "")</f>
        <v/>
      </c>
      <c r="DI22" s="45" t="str">
        <f>IF(AND(OR($A22 &lt;&gt; "", $B22 &lt;&gt; ""), IF($J22 &lt; $K22, AND(DI$7 &gt;= $J22, DI$7 &lt; $K22), IF(DI$7 &lt; 2400, DI$7 &gt;= $J22, DI$7 - 2400 &lt; $K22))), 1, "")</f>
        <v/>
      </c>
      <c r="DJ22" s="45" t="str">
        <f>IF(AND(OR($A22 &lt;&gt; "", $B22 &lt;&gt; ""), IF($J22 &lt; $K22, AND(DJ$7 &gt;= $J22, DJ$7 &lt; $K22), IF(DJ$7 &lt; 2400, DJ$7 &gt;= $J22, DJ$7 - 2400 &lt; $K22))), 1, "")</f>
        <v/>
      </c>
      <c r="DK22" s="45" t="str">
        <f>IF(AND(OR($A22 &lt;&gt; "", $B22 &lt;&gt; ""), IF($J22 &lt; $K22, AND(DK$7 &gt;= $J22, DK$7 &lt; $K22), IF(DK$7 &lt; 2400, DK$7 &gt;= $J22, DK$7 - 2400 &lt; $K22))), 1, "")</f>
        <v/>
      </c>
      <c r="DL22" s="45" t="str">
        <f>IF(AND(OR($A22 &lt;&gt; "", $B22 &lt;&gt; ""), IF($J22 &lt; $K22, AND(DL$7 &gt;= $J22, DL$7 &lt; $K22), IF(DL$7 &lt; 2400, DL$7 &gt;= $J22, DL$7 - 2400 &lt; $K22))), 1, "")</f>
        <v/>
      </c>
      <c r="DM22" s="45" t="str">
        <f>IF(AND(OR($A22 &lt;&gt; "", $B22 &lt;&gt; ""), IF($J22 &lt; $K22, AND(DM$7 &gt;= $J22, DM$7 &lt; $K22), IF(DM$7 &lt; 2400, DM$7 &gt;= $J22, DM$7 - 2400 &lt; $K22))), 1, "")</f>
        <v/>
      </c>
      <c r="DN22" s="45" t="str">
        <f>IF(AND(OR($A22 &lt;&gt; "", $B22 &lt;&gt; ""), IF($J22 &lt; $K22, AND(DN$7 &gt;= $J22, DN$7 &lt; $K22), IF(DN$7 &lt; 2400, DN$7 &gt;= $J22, DN$7 - 2400 &lt; $K22))), 1, "")</f>
        <v/>
      </c>
      <c r="DO22" s="45" t="str">
        <f>IF(AND(OR($A22 &lt;&gt; "", $B22 &lt;&gt; ""), IF($J22 &lt; $K22, AND(DO$7 &gt;= $J22, DO$7 &lt; $K22), IF(DO$7 &lt; 2400, DO$7 &gt;= $J22, DO$7 - 2400 &lt; $K22))), 1, "")</f>
        <v/>
      </c>
      <c r="DP22" s="45" t="str">
        <f>IF(AND(OR($A22 &lt;&gt; "", $B22 &lt;&gt; ""), IF($J22 &lt; $K22, AND(DP$7 &gt;= $J22, DP$7 &lt; $K22), IF(DP$7 &lt; 2400, DP$7 &gt;= $J22, DP$7 - 2400 &lt; $K22))), 1, "")</f>
        <v/>
      </c>
      <c r="DQ22" s="45" t="str">
        <f>IF(AND(OR($A22 &lt;&gt; "", $B22 &lt;&gt; ""), IF($J22 &lt; $K22, AND(DQ$7 &gt;= $J22, DQ$7 &lt; $K22), IF(DQ$7 &lt; 2400, DQ$7 &gt;= $J22, DQ$7 - 2400 &lt; $K22))), 1, "")</f>
        <v/>
      </c>
      <c r="DR22" s="45" t="str">
        <f>IF(AND(OR($A22 &lt;&gt; "", $B22 &lt;&gt; ""), IF($J22 &lt; $K22, AND(DR$7 &gt;= $J22, DR$7 &lt; $K22), IF(DR$7 &lt; 2400, DR$7 &gt;= $J22, DR$7 - 2400 &lt; $K22))), 1, "")</f>
        <v/>
      </c>
      <c r="DS22" s="45" t="str">
        <f>IF(AND(OR($A22 &lt;&gt; "", $B22 &lt;&gt; ""), IF($J22 &lt; $K22, AND(DS$7 &gt;= $J22, DS$7 &lt; $K22), IF(DS$7 &lt; 2400, DS$7 &gt;= $J22, DS$7 - 2400 &lt; $K22))), 1, "")</f>
        <v/>
      </c>
      <c r="DT22" s="45" t="str">
        <f>IF(AND(OR($A22 &lt;&gt; "", $B22 &lt;&gt; ""), IF($J22 &lt; $K22, AND(DT$7 &gt;= $J22, DT$7 &lt; $K22), IF(DT$7 &lt; 2400, DT$7 &gt;= $J22, DT$7 - 2400 &lt; $K22))), 1, "")</f>
        <v/>
      </c>
      <c r="DU22" s="47" t="str">
        <f>IF(OR(A22 &lt;&gt; "", B22 &lt;&gt; ""), _xlfn.TEXTJOIN(":", TRUE, AI22, YEAR(H22), MONTH(H22), DAY(H22), J22), "")</f>
        <v>1:2019:11:11:830</v>
      </c>
      <c r="DV22" s="47" t="str">
        <f>IF(OR(A22 &lt;&gt; "", B22 &lt;&gt; ""), IF(AK22 &lt; 9000, CONCATENATE(AD22, AE22, "様（", F22, "）"), F22), "")</f>
        <v>木田あさみ様（実地研修）</v>
      </c>
    </row>
    <row r="23" spans="1:126">
      <c r="A23" s="18" t="s">
        <v>0</v>
      </c>
      <c r="B23" s="18" t="s">
        <v>199</v>
      </c>
      <c r="C23" s="52"/>
      <c r="D23" s="18"/>
      <c r="E23" s="52"/>
      <c r="F23" s="18" t="s">
        <v>401</v>
      </c>
      <c r="G23" s="18"/>
      <c r="H23" s="19">
        <v>43781</v>
      </c>
      <c r="I23" s="55">
        <f t="shared" si="49"/>
        <v>43781</v>
      </c>
      <c r="J23" s="22">
        <v>1800</v>
      </c>
      <c r="K23" s="23">
        <v>1900</v>
      </c>
      <c r="L23" s="42" t="str">
        <f t="shared" si="40"/>
        <v/>
      </c>
      <c r="M23" s="43">
        <f t="shared" si="41"/>
        <v>100</v>
      </c>
      <c r="N23" s="43" t="str">
        <f t="shared" si="42"/>
        <v/>
      </c>
      <c r="O23" s="44" t="str">
        <f t="shared" si="43"/>
        <v/>
      </c>
      <c r="P23" s="26"/>
      <c r="Q23" s="27"/>
      <c r="R23" s="27"/>
      <c r="S23" s="43" t="str">
        <f t="shared" si="53"/>
        <v/>
      </c>
      <c r="T23" s="43" t="str">
        <f t="shared" si="30"/>
        <v/>
      </c>
      <c r="U23" s="43" t="str">
        <f t="shared" si="30"/>
        <v/>
      </c>
      <c r="V23" s="49"/>
      <c r="W23" s="44">
        <f>IF(OR(A23 &lt;&gt; "", B23 &lt;&gt; ""), IF(AK23 &lt; 8000, FLOOR(AY23 / 60, 1) * 100 + MOD(AY23, 60), M23), "")</f>
        <v>100</v>
      </c>
      <c r="X23" s="82"/>
      <c r="Y23" s="82"/>
      <c r="Z23" s="82"/>
      <c r="AA23" s="81" t="s">
        <v>777</v>
      </c>
      <c r="AB23" s="18" t="s">
        <v>388</v>
      </c>
      <c r="AC23" s="53"/>
      <c r="AD23" s="45" t="str">
        <f>_xlfn.IFNA(VLOOKUP($A23, 利用者一覧!$A:$D, 2, FALSE), "-")</f>
        <v>木田</v>
      </c>
      <c r="AE23" s="45" t="str">
        <f>_xlfn.IFNA(VLOOKUP($A23, 利用者一覧!$A:$D, 3, FALSE), "-")</f>
        <v>あさみ</v>
      </c>
      <c r="AF23" s="45">
        <f>_xlfn.IFNA(VLOOKUP($A23, 利用者一覧!$A:$D, 4, FALSE), "-")</f>
        <v>1</v>
      </c>
      <c r="AG23" s="45" t="str">
        <f>_xlfn.IFNA(VLOOKUP($B23, スタッフ一覧!$A:$D, 2, FALSE), "-")</f>
        <v>町田</v>
      </c>
      <c r="AH23" s="45" t="str">
        <f>_xlfn.IFNA(VLOOKUP($B23, スタッフ一覧!$A:$D, 3, FALSE), "-")</f>
        <v>花子</v>
      </c>
      <c r="AI23" s="45">
        <f>_xlfn.IFNA(VLOOKUP($B23, スタッフ一覧!$A:$D, 4, FALSE), "-")</f>
        <v>1</v>
      </c>
      <c r="AJ23" s="45">
        <f>_xlfn.IFNA(VLOOKUP(AB23, スタッフ一覧!$A:$D, 4, FALSE), "-")</f>
        <v>197</v>
      </c>
      <c r="AK23" s="45">
        <f>_xlfn.IFNA(VLOOKUP(F23, 予定区分!$A:$C, 3, FALSE), "-")</f>
        <v>8002</v>
      </c>
      <c r="AL23" s="46">
        <f t="shared" si="31"/>
        <v>1080</v>
      </c>
      <c r="AM23" s="46">
        <f t="shared" si="32"/>
        <v>1140</v>
      </c>
      <c r="AN23" s="46">
        <f t="shared" si="44"/>
        <v>60</v>
      </c>
      <c r="AO23" s="46">
        <f t="shared" si="33"/>
        <v>0</v>
      </c>
      <c r="AP23" s="46">
        <f t="shared" si="45"/>
        <v>0</v>
      </c>
      <c r="AQ23" s="46">
        <f t="shared" si="34"/>
        <v>0</v>
      </c>
      <c r="AR23" s="46">
        <f t="shared" si="35"/>
        <v>0</v>
      </c>
      <c r="AS23" s="46">
        <f t="shared" si="36"/>
        <v>0</v>
      </c>
      <c r="AT23" s="46">
        <f t="shared" si="37"/>
        <v>0</v>
      </c>
      <c r="AU23" s="46">
        <f t="shared" si="38"/>
        <v>0</v>
      </c>
      <c r="AV23" s="46">
        <f t="shared" si="46"/>
        <v>0</v>
      </c>
      <c r="AW23" s="46">
        <f t="shared" si="47"/>
        <v>60</v>
      </c>
      <c r="AX23" s="46">
        <f t="shared" si="39"/>
        <v>0</v>
      </c>
      <c r="AY23" s="40">
        <f t="shared" si="48"/>
        <v>60</v>
      </c>
      <c r="AZ23" s="45" t="str">
        <f>IF(AND(OR($A23 &lt;&gt; "", $B23 &lt;&gt; ""), IF($J23 &lt; $K23, AND(AZ$7 &gt;= $J23, AZ$7 &lt; $K23), IF(AZ$7 &lt; 2400, AZ$7 &gt;= $J23, AZ$7 - 2400 &lt; $K23))), 1, "")</f>
        <v/>
      </c>
      <c r="BA23" s="45" t="str">
        <f>IF(AND(OR($A23 &lt;&gt; "", $B23 &lt;&gt; ""), IF($J23 &lt; $K23, AND(BA$7 &gt;= $J23, BA$7 &lt; $K23), IF(BA$7 &lt; 2400, BA$7 &gt;= $J23, BA$7 - 2400 &lt; $K23))), 1, "")</f>
        <v/>
      </c>
      <c r="BB23" s="45" t="str">
        <f>IF(AND(OR($A23 &lt;&gt; "", $B23 &lt;&gt; ""), IF($J23 &lt; $K23, AND(BB$7 &gt;= $J23, BB$7 &lt; $K23), IF(BB$7 &lt; 2400, BB$7 &gt;= $J23, BB$7 - 2400 &lt; $K23))), 1, "")</f>
        <v/>
      </c>
      <c r="BC23" s="45" t="str">
        <f>IF(AND(OR($A23 &lt;&gt; "", $B23 &lt;&gt; ""), IF($J23 &lt; $K23, AND(BC$7 &gt;= $J23, BC$7 &lt; $K23), IF(BC$7 &lt; 2400, BC$7 &gt;= $J23, BC$7 - 2400 &lt; $K23))), 1, "")</f>
        <v/>
      </c>
      <c r="BD23" s="45" t="str">
        <f>IF(AND(OR($A23 &lt;&gt; "", $B23 &lt;&gt; ""), IF($J23 &lt; $K23, AND(BD$7 &gt;= $J23, BD$7 &lt; $K23), IF(BD$7 &lt; 2400, BD$7 &gt;= $J23, BD$7 - 2400 &lt; $K23))), 1, "")</f>
        <v/>
      </c>
      <c r="BE23" s="45" t="str">
        <f>IF(AND(OR($A23 &lt;&gt; "", $B23 &lt;&gt; ""), IF($J23 &lt; $K23, AND(BE$7 &gt;= $J23, BE$7 &lt; $K23), IF(BE$7 &lt; 2400, BE$7 &gt;= $J23, BE$7 - 2400 &lt; $K23))), 1, "")</f>
        <v/>
      </c>
      <c r="BF23" s="45" t="str">
        <f>IF(AND(OR($A23 &lt;&gt; "", $B23 &lt;&gt; ""), IF($J23 &lt; $K23, AND(BF$7 &gt;= $J23, BF$7 &lt; $K23), IF(BF$7 &lt; 2400, BF$7 &gt;= $J23, BF$7 - 2400 &lt; $K23))), 1, "")</f>
        <v/>
      </c>
      <c r="BG23" s="45" t="str">
        <f>IF(AND(OR($A23 &lt;&gt; "", $B23 &lt;&gt; ""), IF($J23 &lt; $K23, AND(BG$7 &gt;= $J23, BG$7 &lt; $K23), IF(BG$7 &lt; 2400, BG$7 &gt;= $J23, BG$7 - 2400 &lt; $K23))), 1, "")</f>
        <v/>
      </c>
      <c r="BH23" s="45" t="str">
        <f>IF(AND(OR($A23 &lt;&gt; "", $B23 &lt;&gt; ""), IF($J23 &lt; $K23, AND(BH$7 &gt;= $J23, BH$7 &lt; $K23), IF(BH$7 &lt; 2400, BH$7 &gt;= $J23, BH$7 - 2400 &lt; $K23))), 1, "")</f>
        <v/>
      </c>
      <c r="BI23" s="45" t="str">
        <f>IF(AND(OR($A23 &lt;&gt; "", $B23 &lt;&gt; ""), IF($J23 &lt; $K23, AND(BI$7 &gt;= $J23, BI$7 &lt; $K23), IF(BI$7 &lt; 2400, BI$7 &gt;= $J23, BI$7 - 2400 &lt; $K23))), 1, "")</f>
        <v/>
      </c>
      <c r="BJ23" s="45" t="str">
        <f>IF(AND(OR($A23 &lt;&gt; "", $B23 &lt;&gt; ""), IF($J23 &lt; $K23, AND(BJ$7 &gt;= $J23, BJ$7 &lt; $K23), IF(BJ$7 &lt; 2400, BJ$7 &gt;= $J23, BJ$7 - 2400 &lt; $K23))), 1, "")</f>
        <v/>
      </c>
      <c r="BK23" s="45" t="str">
        <f>IF(AND(OR($A23 &lt;&gt; "", $B23 &lt;&gt; ""), IF($J23 &lt; $K23, AND(BK$7 &gt;= $J23, BK$7 &lt; $K23), IF(BK$7 &lt; 2400, BK$7 &gt;= $J23, BK$7 - 2400 &lt; $K23))), 1, "")</f>
        <v/>
      </c>
      <c r="BL23" s="45" t="str">
        <f>IF(AND(OR($A23 &lt;&gt; "", $B23 &lt;&gt; ""), IF($J23 &lt; $K23, AND(BL$7 &gt;= $J23, BL$7 &lt; $K23), IF(BL$7 &lt; 2400, BL$7 &gt;= $J23, BL$7 - 2400 &lt; $K23))), 1, "")</f>
        <v/>
      </c>
      <c r="BM23" s="45" t="str">
        <f>IF(AND(OR($A23 &lt;&gt; "", $B23 &lt;&gt; ""), IF($J23 &lt; $K23, AND(BM$7 &gt;= $J23, BM$7 &lt; $K23), IF(BM$7 &lt; 2400, BM$7 &gt;= $J23, BM$7 - 2400 &lt; $K23))), 1, "")</f>
        <v/>
      </c>
      <c r="BN23" s="45" t="str">
        <f>IF(AND(OR($A23 &lt;&gt; "", $B23 &lt;&gt; ""), IF($J23 &lt; $K23, AND(BN$7 &gt;= $J23, BN$7 &lt; $K23), IF(BN$7 &lt; 2400, BN$7 &gt;= $J23, BN$7 - 2400 &lt; $K23))), 1, "")</f>
        <v/>
      </c>
      <c r="BO23" s="45" t="str">
        <f>IF(AND(OR($A23 &lt;&gt; "", $B23 &lt;&gt; ""), IF($J23 &lt; $K23, AND(BO$7 &gt;= $J23, BO$7 &lt; $K23), IF(BO$7 &lt; 2400, BO$7 &gt;= $J23, BO$7 - 2400 &lt; $K23))), 1, "")</f>
        <v/>
      </c>
      <c r="BP23" s="45" t="str">
        <f>IF(AND(OR($A23 &lt;&gt; "", $B23 &lt;&gt; ""), IF($J23 &lt; $K23, AND(BP$7 &gt;= $J23, BP$7 &lt; $K23), IF(BP$7 &lt; 2400, BP$7 &gt;= $J23, BP$7 - 2400 &lt; $K23))), 1, "")</f>
        <v/>
      </c>
      <c r="BQ23" s="45" t="str">
        <f>IF(AND(OR($A23 &lt;&gt; "", $B23 &lt;&gt; ""), IF($J23 &lt; $K23, AND(BQ$7 &gt;= $J23, BQ$7 &lt; $K23), IF(BQ$7 &lt; 2400, BQ$7 &gt;= $J23, BQ$7 - 2400 &lt; $K23))), 1, "")</f>
        <v/>
      </c>
      <c r="BR23" s="45" t="str">
        <f>IF(AND(OR($A23 &lt;&gt; "", $B23 &lt;&gt; ""), IF($J23 &lt; $K23, AND(BR$7 &gt;= $J23, BR$7 &lt; $K23), IF(BR$7 &lt; 2400, BR$7 &gt;= $J23, BR$7 - 2400 &lt; $K23))), 1, "")</f>
        <v/>
      </c>
      <c r="BS23" s="45" t="str">
        <f>IF(AND(OR($A23 &lt;&gt; "", $B23 &lt;&gt; ""), IF($J23 &lt; $K23, AND(BS$7 &gt;= $J23, BS$7 &lt; $K23), IF(BS$7 &lt; 2400, BS$7 &gt;= $J23, BS$7 - 2400 &lt; $K23))), 1, "")</f>
        <v/>
      </c>
      <c r="BT23" s="45" t="str">
        <f>IF(AND(OR($A23 &lt;&gt; "", $B23 &lt;&gt; ""), IF($J23 &lt; $K23, AND(BT$7 &gt;= $J23, BT$7 &lt; $K23), IF(BT$7 &lt; 2400, BT$7 &gt;= $J23, BT$7 - 2400 &lt; $K23))), 1, "")</f>
        <v/>
      </c>
      <c r="BU23" s="45" t="str">
        <f>IF(AND(OR($A23 &lt;&gt; "", $B23 &lt;&gt; ""), IF($J23 &lt; $K23, AND(BU$7 &gt;= $J23, BU$7 &lt; $K23), IF(BU$7 &lt; 2400, BU$7 &gt;= $J23, BU$7 - 2400 &lt; $K23))), 1, "")</f>
        <v/>
      </c>
      <c r="BV23" s="45" t="str">
        <f>IF(AND(OR($A23 &lt;&gt; "", $B23 &lt;&gt; ""), IF($J23 &lt; $K23, AND(BV$7 &gt;= $J23, BV$7 &lt; $K23), IF(BV$7 &lt; 2400, BV$7 &gt;= $J23, BV$7 - 2400 &lt; $K23))), 1, "")</f>
        <v/>
      </c>
      <c r="BW23" s="45" t="str">
        <f>IF(AND(OR($A23 &lt;&gt; "", $B23 &lt;&gt; ""), IF($J23 &lt; $K23, AND(BW$7 &gt;= $J23, BW$7 &lt; $K23), IF(BW$7 &lt; 2400, BW$7 &gt;= $J23, BW$7 - 2400 &lt; $K23))), 1, "")</f>
        <v/>
      </c>
      <c r="BX23" s="45" t="str">
        <f>IF(AND(OR($A23 &lt;&gt; "", $B23 &lt;&gt; ""), IF($J23 &lt; $K23, AND(BX$7 &gt;= $J23, BX$7 &lt; $K23), IF(BX$7 &lt; 2400, BX$7 &gt;= $J23, BX$7 - 2400 &lt; $K23))), 1, "")</f>
        <v/>
      </c>
      <c r="BY23" s="45" t="str">
        <f>IF(AND(OR($A23 &lt;&gt; "", $B23 &lt;&gt; ""), IF($J23 &lt; $K23, AND(BY$7 &gt;= $J23, BY$7 &lt; $K23), IF(BY$7 &lt; 2400, BY$7 &gt;= $J23, BY$7 - 2400 &lt; $K23))), 1, "")</f>
        <v/>
      </c>
      <c r="BZ23" s="45" t="str">
        <f>IF(AND(OR($A23 &lt;&gt; "", $B23 &lt;&gt; ""), IF($J23 &lt; $K23, AND(BZ$7 &gt;= $J23, BZ$7 &lt; $K23), IF(BZ$7 &lt; 2400, BZ$7 &gt;= $J23, BZ$7 - 2400 &lt; $K23))), 1, "")</f>
        <v/>
      </c>
      <c r="CA23" s="45" t="str">
        <f>IF(AND(OR($A23 &lt;&gt; "", $B23 &lt;&gt; ""), IF($J23 &lt; $K23, AND(CA$7 &gt;= $J23, CA$7 &lt; $K23), IF(CA$7 &lt; 2400, CA$7 &gt;= $J23, CA$7 - 2400 &lt; $K23))), 1, "")</f>
        <v/>
      </c>
      <c r="CB23" s="45" t="str">
        <f>IF(AND(OR($A23 &lt;&gt; "", $B23 &lt;&gt; ""), IF($J23 &lt; $K23, AND(CB$7 &gt;= $J23, CB$7 &lt; $K23), IF(CB$7 &lt; 2400, CB$7 &gt;= $J23, CB$7 - 2400 &lt; $K23))), 1, "")</f>
        <v/>
      </c>
      <c r="CC23" s="45" t="str">
        <f>IF(AND(OR($A23 &lt;&gt; "", $B23 &lt;&gt; ""), IF($J23 &lt; $K23, AND(CC$7 &gt;= $J23, CC$7 &lt; $K23), IF(CC$7 &lt; 2400, CC$7 &gt;= $J23, CC$7 - 2400 &lt; $K23))), 1, "")</f>
        <v/>
      </c>
      <c r="CD23" s="45" t="str">
        <f>IF(AND(OR($A23 &lt;&gt; "", $B23 &lt;&gt; ""), IF($J23 &lt; $K23, AND(CD$7 &gt;= $J23, CD$7 &lt; $K23), IF(CD$7 &lt; 2400, CD$7 &gt;= $J23, CD$7 - 2400 &lt; $K23))), 1, "")</f>
        <v/>
      </c>
      <c r="CE23" s="45" t="str">
        <f>IF(AND(OR($A23 &lt;&gt; "", $B23 &lt;&gt; ""), IF($J23 &lt; $K23, AND(CE$7 &gt;= $J23, CE$7 &lt; $K23), IF(CE$7 &lt; 2400, CE$7 &gt;= $J23, CE$7 - 2400 &lt; $K23))), 1, "")</f>
        <v/>
      </c>
      <c r="CF23" s="45" t="str">
        <f>IF(AND(OR($A23 &lt;&gt; "", $B23 &lt;&gt; ""), IF($J23 &lt; $K23, AND(CF$7 &gt;= $J23, CF$7 &lt; $K23), IF(CF$7 &lt; 2400, CF$7 &gt;= $J23, CF$7 - 2400 &lt; $K23))), 1, "")</f>
        <v/>
      </c>
      <c r="CG23" s="45" t="str">
        <f>IF(AND(OR($A23 &lt;&gt; "", $B23 &lt;&gt; ""), IF($J23 &lt; $K23, AND(CG$7 &gt;= $J23, CG$7 &lt; $K23), IF(CG$7 &lt; 2400, CG$7 &gt;= $J23, CG$7 - 2400 &lt; $K23))), 1, "")</f>
        <v/>
      </c>
      <c r="CH23" s="45" t="str">
        <f>IF(AND(OR($A23 &lt;&gt; "", $B23 &lt;&gt; ""), IF($J23 &lt; $K23, AND(CH$7 &gt;= $J23, CH$7 &lt; $K23), IF(CH$7 &lt; 2400, CH$7 &gt;= $J23, CH$7 - 2400 &lt; $K23))), 1, "")</f>
        <v/>
      </c>
      <c r="CI23" s="45" t="str">
        <f>IF(AND(OR($A23 &lt;&gt; "", $B23 &lt;&gt; ""), IF($J23 &lt; $K23, AND(CI$7 &gt;= $J23, CI$7 &lt; $K23), IF(CI$7 &lt; 2400, CI$7 &gt;= $J23, CI$7 - 2400 &lt; $K23))), 1, "")</f>
        <v/>
      </c>
      <c r="CJ23" s="45">
        <f>IF(AND(OR($A23 &lt;&gt; "", $B23 &lt;&gt; ""), IF($J23 &lt; $K23, AND(CJ$7 &gt;= $J23, CJ$7 &lt; $K23), IF(CJ$7 &lt; 2400, CJ$7 &gt;= $J23, CJ$7 - 2400 &lt; $K23))), 1, "")</f>
        <v>1</v>
      </c>
      <c r="CK23" s="45">
        <f>IF(AND(OR($A23 &lt;&gt; "", $B23 &lt;&gt; ""), IF($J23 &lt; $K23, AND(CK$7 &gt;= $J23, CK$7 &lt; $K23), IF(CK$7 &lt; 2400, CK$7 &gt;= $J23, CK$7 - 2400 &lt; $K23))), 1, "")</f>
        <v>1</v>
      </c>
      <c r="CL23" s="45" t="str">
        <f>IF(AND(OR($A23 &lt;&gt; "", $B23 &lt;&gt; ""), IF($J23 &lt; $K23, AND(CL$7 &gt;= $J23, CL$7 &lt; $K23), IF(CL$7 &lt; 2400, CL$7 &gt;= $J23, CL$7 - 2400 &lt; $K23))), 1, "")</f>
        <v/>
      </c>
      <c r="CM23" s="45" t="str">
        <f>IF(AND(OR($A23 &lt;&gt; "", $B23 &lt;&gt; ""), IF($J23 &lt; $K23, AND(CM$7 &gt;= $J23, CM$7 &lt; $K23), IF(CM$7 &lt; 2400, CM$7 &gt;= $J23, CM$7 - 2400 &lt; $K23))), 1, "")</f>
        <v/>
      </c>
      <c r="CN23" s="45" t="str">
        <f>IF(AND(OR($A23 &lt;&gt; "", $B23 &lt;&gt; ""), IF($J23 &lt; $K23, AND(CN$7 &gt;= $J23, CN$7 &lt; $K23), IF(CN$7 &lt; 2400, CN$7 &gt;= $J23, CN$7 - 2400 &lt; $K23))), 1, "")</f>
        <v/>
      </c>
      <c r="CO23" s="45" t="str">
        <f>IF(AND(OR($A23 &lt;&gt; "", $B23 &lt;&gt; ""), IF($J23 &lt; $K23, AND(CO$7 &gt;= $J23, CO$7 &lt; $K23), IF(CO$7 &lt; 2400, CO$7 &gt;= $J23, CO$7 - 2400 &lt; $K23))), 1, "")</f>
        <v/>
      </c>
      <c r="CP23" s="45" t="str">
        <f>IF(AND(OR($A23 &lt;&gt; "", $B23 &lt;&gt; ""), IF($J23 &lt; $K23, AND(CP$7 &gt;= $J23, CP$7 &lt; $K23), IF(CP$7 &lt; 2400, CP$7 &gt;= $J23, CP$7 - 2400 &lt; $K23))), 1, "")</f>
        <v/>
      </c>
      <c r="CQ23" s="45" t="str">
        <f>IF(AND(OR($A23 &lt;&gt; "", $B23 &lt;&gt; ""), IF($J23 &lt; $K23, AND(CQ$7 &gt;= $J23, CQ$7 &lt; $K23), IF(CQ$7 &lt; 2400, CQ$7 &gt;= $J23, CQ$7 - 2400 &lt; $K23))), 1, "")</f>
        <v/>
      </c>
      <c r="CR23" s="45" t="str">
        <f>IF(AND(OR($A23 &lt;&gt; "", $B23 &lt;&gt; ""), IF($J23 &lt; $K23, AND(CR$7 &gt;= $J23, CR$7 &lt; $K23), IF(CR$7 &lt; 2400, CR$7 &gt;= $J23, CR$7 - 2400 &lt; $K23))), 1, "")</f>
        <v/>
      </c>
      <c r="CS23" s="45" t="str">
        <f>IF(AND(OR($A23 &lt;&gt; "", $B23 &lt;&gt; ""), IF($J23 &lt; $K23, AND(CS$7 &gt;= $J23, CS$7 &lt; $K23), IF(CS$7 &lt; 2400, CS$7 &gt;= $J23, CS$7 - 2400 &lt; $K23))), 1, "")</f>
        <v/>
      </c>
      <c r="CT23" s="45" t="str">
        <f>IF(AND(OR($A23 &lt;&gt; "", $B23 &lt;&gt; ""), IF($J23 &lt; $K23, AND(CT$7 &gt;= $J23, CT$7 &lt; $K23), IF(CT$7 &lt; 2400, CT$7 &gt;= $J23, CT$7 - 2400 &lt; $K23))), 1, "")</f>
        <v/>
      </c>
      <c r="CU23" s="45" t="str">
        <f>IF(AND(OR($A23 &lt;&gt; "", $B23 &lt;&gt; ""), IF($J23 &lt; $K23, AND(CU$7 &gt;= $J23, CU$7 &lt; $K23), IF(CU$7 &lt; 2400, CU$7 &gt;= $J23, CU$7 - 2400 &lt; $K23))), 1, "")</f>
        <v/>
      </c>
      <c r="CV23" s="45" t="str">
        <f>IF(AND(OR($A23 &lt;&gt; "", $B23 &lt;&gt; ""), IF($J23 &lt; $K23, AND(CV$7 &gt;= $J23, CV$7 &lt; $K23), IF(CV$7 &lt; 2400, CV$7 &gt;= $J23, CV$7 - 2400 &lt; $K23))), 1, "")</f>
        <v/>
      </c>
      <c r="CW23" s="45" t="str">
        <f>IF(AND(OR($A23 &lt;&gt; "", $B23 &lt;&gt; ""), IF($J23 &lt; $K23, AND(CW$7 &gt;= $J23, CW$7 &lt; $K23), IF(CW$7 &lt; 2400, CW$7 &gt;= $J23, CW$7 - 2400 &lt; $K23))), 1, "")</f>
        <v/>
      </c>
      <c r="CX23" s="45" t="str">
        <f>IF(AND(OR($A23 &lt;&gt; "", $B23 &lt;&gt; ""), IF($J23 &lt; $K23, AND(CX$7 &gt;= $J23, CX$7 &lt; $K23), IF(CX$7 &lt; 2400, CX$7 &gt;= $J23, CX$7 - 2400 &lt; $K23))), 1, "")</f>
        <v/>
      </c>
      <c r="CY23" s="45" t="str">
        <f>IF(AND(OR($A23 &lt;&gt; "", $B23 &lt;&gt; ""), IF($J23 &lt; $K23, AND(CY$7 &gt;= $J23, CY$7 &lt; $K23), IF(CY$7 &lt; 2400, CY$7 &gt;= $J23, CY$7 - 2400 &lt; $K23))), 1, "")</f>
        <v/>
      </c>
      <c r="CZ23" s="45" t="str">
        <f>IF(AND(OR($A23 &lt;&gt; "", $B23 &lt;&gt; ""), IF($J23 &lt; $K23, AND(CZ$7 &gt;= $J23, CZ$7 &lt; $K23), IF(CZ$7 &lt; 2400, CZ$7 &gt;= $J23, CZ$7 - 2400 &lt; $K23))), 1, "")</f>
        <v/>
      </c>
      <c r="DA23" s="45" t="str">
        <f>IF(AND(OR($A23 &lt;&gt; "", $B23 &lt;&gt; ""), IF($J23 &lt; $K23, AND(DA$7 &gt;= $J23, DA$7 &lt; $K23), IF(DA$7 &lt; 2400, DA$7 &gt;= $J23, DA$7 - 2400 &lt; $K23))), 1, "")</f>
        <v/>
      </c>
      <c r="DB23" s="45" t="str">
        <f>IF(AND(OR($A23 &lt;&gt; "", $B23 &lt;&gt; ""), IF($J23 &lt; $K23, AND(DB$7 &gt;= $J23, DB$7 &lt; $K23), IF(DB$7 &lt; 2400, DB$7 &gt;= $J23, DB$7 - 2400 &lt; $K23))), 1, "")</f>
        <v/>
      </c>
      <c r="DC23" s="45" t="str">
        <f>IF(AND(OR($A23 &lt;&gt; "", $B23 &lt;&gt; ""), IF($J23 &lt; $K23, AND(DC$7 &gt;= $J23, DC$7 &lt; $K23), IF(DC$7 &lt; 2400, DC$7 &gt;= $J23, DC$7 - 2400 &lt; $K23))), 1, "")</f>
        <v/>
      </c>
      <c r="DD23" s="45" t="str">
        <f>IF(AND(OR($A23 &lt;&gt; "", $B23 &lt;&gt; ""), IF($J23 &lt; $K23, AND(DD$7 &gt;= $J23, DD$7 &lt; $K23), IF(DD$7 &lt; 2400, DD$7 &gt;= $J23, DD$7 - 2400 &lt; $K23))), 1, "")</f>
        <v/>
      </c>
      <c r="DE23" s="45" t="str">
        <f>IF(AND(OR($A23 &lt;&gt; "", $B23 &lt;&gt; ""), IF($J23 &lt; $K23, AND(DE$7 &gt;= $J23, DE$7 &lt; $K23), IF(DE$7 &lt; 2400, DE$7 &gt;= $J23, DE$7 - 2400 &lt; $K23))), 1, "")</f>
        <v/>
      </c>
      <c r="DF23" s="45" t="str">
        <f>IF(AND(OR($A23 &lt;&gt; "", $B23 &lt;&gt; ""), IF($J23 &lt; $K23, AND(DF$7 &gt;= $J23, DF$7 &lt; $K23), IF(DF$7 &lt; 2400, DF$7 &gt;= $J23, DF$7 - 2400 &lt; $K23))), 1, "")</f>
        <v/>
      </c>
      <c r="DG23" s="45" t="str">
        <f>IF(AND(OR($A23 &lt;&gt; "", $B23 &lt;&gt; ""), IF($J23 &lt; $K23, AND(DG$7 &gt;= $J23, DG$7 &lt; $K23), IF(DG$7 &lt; 2400, DG$7 &gt;= $J23, DG$7 - 2400 &lt; $K23))), 1, "")</f>
        <v/>
      </c>
      <c r="DH23" s="45" t="str">
        <f>IF(AND(OR($A23 &lt;&gt; "", $B23 &lt;&gt; ""), IF($J23 &lt; $K23, AND(DH$7 &gt;= $J23, DH$7 &lt; $K23), IF(DH$7 &lt; 2400, DH$7 &gt;= $J23, DH$7 - 2400 &lt; $K23))), 1, "")</f>
        <v/>
      </c>
      <c r="DI23" s="45" t="str">
        <f>IF(AND(OR($A23 &lt;&gt; "", $B23 &lt;&gt; ""), IF($J23 &lt; $K23, AND(DI$7 &gt;= $J23, DI$7 &lt; $K23), IF(DI$7 &lt; 2400, DI$7 &gt;= $J23, DI$7 - 2400 &lt; $K23))), 1, "")</f>
        <v/>
      </c>
      <c r="DJ23" s="45" t="str">
        <f>IF(AND(OR($A23 &lt;&gt; "", $B23 &lt;&gt; ""), IF($J23 &lt; $K23, AND(DJ$7 &gt;= $J23, DJ$7 &lt; $K23), IF(DJ$7 &lt; 2400, DJ$7 &gt;= $J23, DJ$7 - 2400 &lt; $K23))), 1, "")</f>
        <v/>
      </c>
      <c r="DK23" s="45" t="str">
        <f>IF(AND(OR($A23 &lt;&gt; "", $B23 &lt;&gt; ""), IF($J23 &lt; $K23, AND(DK$7 &gt;= $J23, DK$7 &lt; $K23), IF(DK$7 &lt; 2400, DK$7 &gt;= $J23, DK$7 - 2400 &lt; $K23))), 1, "")</f>
        <v/>
      </c>
      <c r="DL23" s="45" t="str">
        <f>IF(AND(OR($A23 &lt;&gt; "", $B23 &lt;&gt; ""), IF($J23 &lt; $K23, AND(DL$7 &gt;= $J23, DL$7 &lt; $K23), IF(DL$7 &lt; 2400, DL$7 &gt;= $J23, DL$7 - 2400 &lt; $K23))), 1, "")</f>
        <v/>
      </c>
      <c r="DM23" s="45" t="str">
        <f>IF(AND(OR($A23 &lt;&gt; "", $B23 &lt;&gt; ""), IF($J23 &lt; $K23, AND(DM$7 &gt;= $J23, DM$7 &lt; $K23), IF(DM$7 &lt; 2400, DM$7 &gt;= $J23, DM$7 - 2400 &lt; $K23))), 1, "")</f>
        <v/>
      </c>
      <c r="DN23" s="45" t="str">
        <f>IF(AND(OR($A23 &lt;&gt; "", $B23 &lt;&gt; ""), IF($J23 &lt; $K23, AND(DN$7 &gt;= $J23, DN$7 &lt; $K23), IF(DN$7 &lt; 2400, DN$7 &gt;= $J23, DN$7 - 2400 &lt; $K23))), 1, "")</f>
        <v/>
      </c>
      <c r="DO23" s="45" t="str">
        <f>IF(AND(OR($A23 &lt;&gt; "", $B23 &lt;&gt; ""), IF($J23 &lt; $K23, AND(DO$7 &gt;= $J23, DO$7 &lt; $K23), IF(DO$7 &lt; 2400, DO$7 &gt;= $J23, DO$7 - 2400 &lt; $K23))), 1, "")</f>
        <v/>
      </c>
      <c r="DP23" s="45" t="str">
        <f>IF(AND(OR($A23 &lt;&gt; "", $B23 &lt;&gt; ""), IF($J23 &lt; $K23, AND(DP$7 &gt;= $J23, DP$7 &lt; $K23), IF(DP$7 &lt; 2400, DP$7 &gt;= $J23, DP$7 - 2400 &lt; $K23))), 1, "")</f>
        <v/>
      </c>
      <c r="DQ23" s="45" t="str">
        <f>IF(AND(OR($A23 &lt;&gt; "", $B23 &lt;&gt; ""), IF($J23 &lt; $K23, AND(DQ$7 &gt;= $J23, DQ$7 &lt; $K23), IF(DQ$7 &lt; 2400, DQ$7 &gt;= $J23, DQ$7 - 2400 &lt; $K23))), 1, "")</f>
        <v/>
      </c>
      <c r="DR23" s="45" t="str">
        <f>IF(AND(OR($A23 &lt;&gt; "", $B23 &lt;&gt; ""), IF($J23 &lt; $K23, AND(DR$7 &gt;= $J23, DR$7 &lt; $K23), IF(DR$7 &lt; 2400, DR$7 &gt;= $J23, DR$7 - 2400 &lt; $K23))), 1, "")</f>
        <v/>
      </c>
      <c r="DS23" s="45" t="str">
        <f>IF(AND(OR($A23 &lt;&gt; "", $B23 &lt;&gt; ""), IF($J23 &lt; $K23, AND(DS$7 &gt;= $J23, DS$7 &lt; $K23), IF(DS$7 &lt; 2400, DS$7 &gt;= $J23, DS$7 - 2400 &lt; $K23))), 1, "")</f>
        <v/>
      </c>
      <c r="DT23" s="45" t="str">
        <f>IF(AND(OR($A23 &lt;&gt; "", $B23 &lt;&gt; ""), IF($J23 &lt; $K23, AND(DT$7 &gt;= $J23, DT$7 &lt; $K23), IF(DT$7 &lt; 2400, DT$7 &gt;= $J23, DT$7 - 2400 &lt; $K23))), 1, "")</f>
        <v/>
      </c>
      <c r="DU23" s="47" t="str">
        <f>IF(OR(A23 &lt;&gt; "", B23 &lt;&gt; ""), _xlfn.TEXTJOIN(":", TRUE, AI23, YEAR(H23), MONTH(H23), DAY(H23), J23), "")</f>
        <v>1:2019:11:12:1800</v>
      </c>
      <c r="DV23" s="47" t="str">
        <f>IF(OR(A23 &lt;&gt; "", B23 &lt;&gt; ""), IF(AK23 &lt; 9000, CONCATENATE(AD23, AE23, "様（", F23, "）"), F23), "")</f>
        <v>木田あさみ様（アセスメント）</v>
      </c>
    </row>
    <row r="24" spans="1:126">
      <c r="A24" s="18" t="s">
        <v>0</v>
      </c>
      <c r="B24" s="18" t="s">
        <v>199</v>
      </c>
      <c r="C24" s="52"/>
      <c r="D24" s="18"/>
      <c r="E24" s="52"/>
      <c r="F24" s="18" t="s">
        <v>402</v>
      </c>
      <c r="G24" s="18"/>
      <c r="H24" s="19">
        <v>43782</v>
      </c>
      <c r="I24" s="55">
        <f t="shared" si="49"/>
        <v>43782</v>
      </c>
      <c r="J24" s="22">
        <v>1100</v>
      </c>
      <c r="K24" s="23">
        <v>1200</v>
      </c>
      <c r="L24" s="42" t="str">
        <f t="shared" si="40"/>
        <v/>
      </c>
      <c r="M24" s="43">
        <f t="shared" si="41"/>
        <v>100</v>
      </c>
      <c r="N24" s="43" t="str">
        <f t="shared" si="42"/>
        <v/>
      </c>
      <c r="O24" s="44" t="str">
        <f t="shared" si="43"/>
        <v/>
      </c>
      <c r="P24" s="26"/>
      <c r="Q24" s="27"/>
      <c r="R24" s="27"/>
      <c r="S24" s="43" t="str">
        <f t="shared" si="53"/>
        <v/>
      </c>
      <c r="T24" s="43" t="str">
        <f t="shared" si="30"/>
        <v/>
      </c>
      <c r="U24" s="43" t="str">
        <f t="shared" si="30"/>
        <v/>
      </c>
      <c r="V24" s="49"/>
      <c r="W24" s="44">
        <f>IF(OR(A24 &lt;&gt; "", B24 &lt;&gt; ""), IF(AK24 &lt; 8000, FLOOR(AY24 / 60, 1) * 100 + MOD(AY24, 60), M24), "")</f>
        <v>100</v>
      </c>
      <c r="X24" s="82"/>
      <c r="Y24" s="82"/>
      <c r="Z24" s="82"/>
      <c r="AA24" s="81" t="s">
        <v>777</v>
      </c>
      <c r="AB24" s="18" t="s">
        <v>362</v>
      </c>
      <c r="AC24" s="53"/>
      <c r="AD24" s="45" t="str">
        <f>_xlfn.IFNA(VLOOKUP($A24, 利用者一覧!$A:$D, 2, FALSE), "-")</f>
        <v>木田</v>
      </c>
      <c r="AE24" s="45" t="str">
        <f>_xlfn.IFNA(VLOOKUP($A24, 利用者一覧!$A:$D, 3, FALSE), "-")</f>
        <v>あさみ</v>
      </c>
      <c r="AF24" s="45">
        <f>_xlfn.IFNA(VLOOKUP($A24, 利用者一覧!$A:$D, 4, FALSE), "-")</f>
        <v>1</v>
      </c>
      <c r="AG24" s="45" t="str">
        <f>_xlfn.IFNA(VLOOKUP($B24, スタッフ一覧!$A:$D, 2, FALSE), "-")</f>
        <v>町田</v>
      </c>
      <c r="AH24" s="45" t="str">
        <f>_xlfn.IFNA(VLOOKUP($B24, スタッフ一覧!$A:$D, 3, FALSE), "-")</f>
        <v>花子</v>
      </c>
      <c r="AI24" s="45">
        <f>_xlfn.IFNA(VLOOKUP($B24, スタッフ一覧!$A:$D, 4, FALSE), "-")</f>
        <v>1</v>
      </c>
      <c r="AJ24" s="45">
        <f>_xlfn.IFNA(VLOOKUP(AB24, スタッフ一覧!$A:$D, 4, FALSE), "-")</f>
        <v>169</v>
      </c>
      <c r="AK24" s="45">
        <f>_xlfn.IFNA(VLOOKUP(F24, 予定区分!$A:$C, 3, FALSE), "-")</f>
        <v>8999</v>
      </c>
      <c r="AL24" s="46">
        <f t="shared" si="31"/>
        <v>660</v>
      </c>
      <c r="AM24" s="46">
        <f t="shared" si="32"/>
        <v>720</v>
      </c>
      <c r="AN24" s="46">
        <f t="shared" si="44"/>
        <v>60</v>
      </c>
      <c r="AO24" s="46">
        <f t="shared" si="33"/>
        <v>0</v>
      </c>
      <c r="AP24" s="46">
        <f t="shared" si="45"/>
        <v>0</v>
      </c>
      <c r="AQ24" s="46">
        <f t="shared" si="34"/>
        <v>0</v>
      </c>
      <c r="AR24" s="46">
        <f t="shared" si="35"/>
        <v>0</v>
      </c>
      <c r="AS24" s="46">
        <f t="shared" si="36"/>
        <v>0</v>
      </c>
      <c r="AT24" s="46">
        <f t="shared" si="37"/>
        <v>0</v>
      </c>
      <c r="AU24" s="46">
        <f t="shared" si="38"/>
        <v>0</v>
      </c>
      <c r="AV24" s="46">
        <f t="shared" si="46"/>
        <v>0</v>
      </c>
      <c r="AW24" s="46">
        <f t="shared" si="47"/>
        <v>60</v>
      </c>
      <c r="AX24" s="46">
        <f t="shared" si="39"/>
        <v>0</v>
      </c>
      <c r="AY24" s="40">
        <f t="shared" si="48"/>
        <v>60</v>
      </c>
      <c r="AZ24" s="45" t="str">
        <f>IF(AND(OR($A24 &lt;&gt; "", $B24 &lt;&gt; ""), IF($J24 &lt; $K24, AND(AZ$7 &gt;= $J24, AZ$7 &lt; $K24), IF(AZ$7 &lt; 2400, AZ$7 &gt;= $J24, AZ$7 - 2400 &lt; $K24))), 1, "")</f>
        <v/>
      </c>
      <c r="BA24" s="45" t="str">
        <f>IF(AND(OR($A24 &lt;&gt; "", $B24 &lt;&gt; ""), IF($J24 &lt; $K24, AND(BA$7 &gt;= $J24, BA$7 &lt; $K24), IF(BA$7 &lt; 2400, BA$7 &gt;= $J24, BA$7 - 2400 &lt; $K24))), 1, "")</f>
        <v/>
      </c>
      <c r="BB24" s="45" t="str">
        <f>IF(AND(OR($A24 &lt;&gt; "", $B24 &lt;&gt; ""), IF($J24 &lt; $K24, AND(BB$7 &gt;= $J24, BB$7 &lt; $K24), IF(BB$7 &lt; 2400, BB$7 &gt;= $J24, BB$7 - 2400 &lt; $K24))), 1, "")</f>
        <v/>
      </c>
      <c r="BC24" s="45" t="str">
        <f>IF(AND(OR($A24 &lt;&gt; "", $B24 &lt;&gt; ""), IF($J24 &lt; $K24, AND(BC$7 &gt;= $J24, BC$7 &lt; $K24), IF(BC$7 &lt; 2400, BC$7 &gt;= $J24, BC$7 - 2400 &lt; $K24))), 1, "")</f>
        <v/>
      </c>
      <c r="BD24" s="45" t="str">
        <f>IF(AND(OR($A24 &lt;&gt; "", $B24 &lt;&gt; ""), IF($J24 &lt; $K24, AND(BD$7 &gt;= $J24, BD$7 &lt; $K24), IF(BD$7 &lt; 2400, BD$7 &gt;= $J24, BD$7 - 2400 &lt; $K24))), 1, "")</f>
        <v/>
      </c>
      <c r="BE24" s="45" t="str">
        <f>IF(AND(OR($A24 &lt;&gt; "", $B24 &lt;&gt; ""), IF($J24 &lt; $K24, AND(BE$7 &gt;= $J24, BE$7 &lt; $K24), IF(BE$7 &lt; 2400, BE$7 &gt;= $J24, BE$7 - 2400 &lt; $K24))), 1, "")</f>
        <v/>
      </c>
      <c r="BF24" s="45" t="str">
        <f>IF(AND(OR($A24 &lt;&gt; "", $B24 &lt;&gt; ""), IF($J24 &lt; $K24, AND(BF$7 &gt;= $J24, BF$7 &lt; $K24), IF(BF$7 &lt; 2400, BF$7 &gt;= $J24, BF$7 - 2400 &lt; $K24))), 1, "")</f>
        <v/>
      </c>
      <c r="BG24" s="45" t="str">
        <f>IF(AND(OR($A24 &lt;&gt; "", $B24 &lt;&gt; ""), IF($J24 &lt; $K24, AND(BG$7 &gt;= $J24, BG$7 &lt; $K24), IF(BG$7 &lt; 2400, BG$7 &gt;= $J24, BG$7 - 2400 &lt; $K24))), 1, "")</f>
        <v/>
      </c>
      <c r="BH24" s="45" t="str">
        <f>IF(AND(OR($A24 &lt;&gt; "", $B24 &lt;&gt; ""), IF($J24 &lt; $K24, AND(BH$7 &gt;= $J24, BH$7 &lt; $K24), IF(BH$7 &lt; 2400, BH$7 &gt;= $J24, BH$7 - 2400 &lt; $K24))), 1, "")</f>
        <v/>
      </c>
      <c r="BI24" s="45" t="str">
        <f>IF(AND(OR($A24 &lt;&gt; "", $B24 &lt;&gt; ""), IF($J24 &lt; $K24, AND(BI$7 &gt;= $J24, BI$7 &lt; $K24), IF(BI$7 &lt; 2400, BI$7 &gt;= $J24, BI$7 - 2400 &lt; $K24))), 1, "")</f>
        <v/>
      </c>
      <c r="BJ24" s="45" t="str">
        <f>IF(AND(OR($A24 &lt;&gt; "", $B24 &lt;&gt; ""), IF($J24 &lt; $K24, AND(BJ$7 &gt;= $J24, BJ$7 &lt; $K24), IF(BJ$7 &lt; 2400, BJ$7 &gt;= $J24, BJ$7 - 2400 &lt; $K24))), 1, "")</f>
        <v/>
      </c>
      <c r="BK24" s="45" t="str">
        <f>IF(AND(OR($A24 &lt;&gt; "", $B24 &lt;&gt; ""), IF($J24 &lt; $K24, AND(BK$7 &gt;= $J24, BK$7 &lt; $K24), IF(BK$7 &lt; 2400, BK$7 &gt;= $J24, BK$7 - 2400 &lt; $K24))), 1, "")</f>
        <v/>
      </c>
      <c r="BL24" s="45" t="str">
        <f>IF(AND(OR($A24 &lt;&gt; "", $B24 &lt;&gt; ""), IF($J24 &lt; $K24, AND(BL$7 &gt;= $J24, BL$7 &lt; $K24), IF(BL$7 &lt; 2400, BL$7 &gt;= $J24, BL$7 - 2400 &lt; $K24))), 1, "")</f>
        <v/>
      </c>
      <c r="BM24" s="45" t="str">
        <f>IF(AND(OR($A24 &lt;&gt; "", $B24 &lt;&gt; ""), IF($J24 &lt; $K24, AND(BM$7 &gt;= $J24, BM$7 &lt; $K24), IF(BM$7 &lt; 2400, BM$7 &gt;= $J24, BM$7 - 2400 &lt; $K24))), 1, "")</f>
        <v/>
      </c>
      <c r="BN24" s="45" t="str">
        <f>IF(AND(OR($A24 &lt;&gt; "", $B24 &lt;&gt; ""), IF($J24 &lt; $K24, AND(BN$7 &gt;= $J24, BN$7 &lt; $K24), IF(BN$7 &lt; 2400, BN$7 &gt;= $J24, BN$7 - 2400 &lt; $K24))), 1, "")</f>
        <v/>
      </c>
      <c r="BO24" s="45" t="str">
        <f>IF(AND(OR($A24 &lt;&gt; "", $B24 &lt;&gt; ""), IF($J24 &lt; $K24, AND(BO$7 &gt;= $J24, BO$7 &lt; $K24), IF(BO$7 &lt; 2400, BO$7 &gt;= $J24, BO$7 - 2400 &lt; $K24))), 1, "")</f>
        <v/>
      </c>
      <c r="BP24" s="45" t="str">
        <f>IF(AND(OR($A24 &lt;&gt; "", $B24 &lt;&gt; ""), IF($J24 &lt; $K24, AND(BP$7 &gt;= $J24, BP$7 &lt; $K24), IF(BP$7 &lt; 2400, BP$7 &gt;= $J24, BP$7 - 2400 &lt; $K24))), 1, "")</f>
        <v/>
      </c>
      <c r="BQ24" s="45" t="str">
        <f>IF(AND(OR($A24 &lt;&gt; "", $B24 &lt;&gt; ""), IF($J24 &lt; $K24, AND(BQ$7 &gt;= $J24, BQ$7 &lt; $K24), IF(BQ$7 &lt; 2400, BQ$7 &gt;= $J24, BQ$7 - 2400 &lt; $K24))), 1, "")</f>
        <v/>
      </c>
      <c r="BR24" s="45" t="str">
        <f>IF(AND(OR($A24 &lt;&gt; "", $B24 &lt;&gt; ""), IF($J24 &lt; $K24, AND(BR$7 &gt;= $J24, BR$7 &lt; $K24), IF(BR$7 &lt; 2400, BR$7 &gt;= $J24, BR$7 - 2400 &lt; $K24))), 1, "")</f>
        <v/>
      </c>
      <c r="BS24" s="45" t="str">
        <f>IF(AND(OR($A24 &lt;&gt; "", $B24 &lt;&gt; ""), IF($J24 &lt; $K24, AND(BS$7 &gt;= $J24, BS$7 &lt; $K24), IF(BS$7 &lt; 2400, BS$7 &gt;= $J24, BS$7 - 2400 &lt; $K24))), 1, "")</f>
        <v/>
      </c>
      <c r="BT24" s="45" t="str">
        <f>IF(AND(OR($A24 &lt;&gt; "", $B24 &lt;&gt; ""), IF($J24 &lt; $K24, AND(BT$7 &gt;= $J24, BT$7 &lt; $K24), IF(BT$7 &lt; 2400, BT$7 &gt;= $J24, BT$7 - 2400 &lt; $K24))), 1, "")</f>
        <v/>
      </c>
      <c r="BU24" s="45" t="str">
        <f>IF(AND(OR($A24 &lt;&gt; "", $B24 &lt;&gt; ""), IF($J24 &lt; $K24, AND(BU$7 &gt;= $J24, BU$7 &lt; $K24), IF(BU$7 &lt; 2400, BU$7 &gt;= $J24, BU$7 - 2400 &lt; $K24))), 1, "")</f>
        <v/>
      </c>
      <c r="BV24" s="45">
        <f>IF(AND(OR($A24 &lt;&gt; "", $B24 &lt;&gt; ""), IF($J24 &lt; $K24, AND(BV$7 &gt;= $J24, BV$7 &lt; $K24), IF(BV$7 &lt; 2400, BV$7 &gt;= $J24, BV$7 - 2400 &lt; $K24))), 1, "")</f>
        <v>1</v>
      </c>
      <c r="BW24" s="45">
        <f>IF(AND(OR($A24 &lt;&gt; "", $B24 &lt;&gt; ""), IF($J24 &lt; $K24, AND(BW$7 &gt;= $J24, BW$7 &lt; $K24), IF(BW$7 &lt; 2400, BW$7 &gt;= $J24, BW$7 - 2400 &lt; $K24))), 1, "")</f>
        <v>1</v>
      </c>
      <c r="BX24" s="45" t="str">
        <f>IF(AND(OR($A24 &lt;&gt; "", $B24 &lt;&gt; ""), IF($J24 &lt; $K24, AND(BX$7 &gt;= $J24, BX$7 &lt; $K24), IF(BX$7 &lt; 2400, BX$7 &gt;= $J24, BX$7 - 2400 &lt; $K24))), 1, "")</f>
        <v/>
      </c>
      <c r="BY24" s="45" t="str">
        <f>IF(AND(OR($A24 &lt;&gt; "", $B24 &lt;&gt; ""), IF($J24 &lt; $K24, AND(BY$7 &gt;= $J24, BY$7 &lt; $K24), IF(BY$7 &lt; 2400, BY$7 &gt;= $J24, BY$7 - 2400 &lt; $K24))), 1, "")</f>
        <v/>
      </c>
      <c r="BZ24" s="45" t="str">
        <f>IF(AND(OR($A24 &lt;&gt; "", $B24 &lt;&gt; ""), IF($J24 &lt; $K24, AND(BZ$7 &gt;= $J24, BZ$7 &lt; $K24), IF(BZ$7 &lt; 2400, BZ$7 &gt;= $J24, BZ$7 - 2400 &lt; $K24))), 1, "")</f>
        <v/>
      </c>
      <c r="CA24" s="45" t="str">
        <f>IF(AND(OR($A24 &lt;&gt; "", $B24 &lt;&gt; ""), IF($J24 &lt; $K24, AND(CA$7 &gt;= $J24, CA$7 &lt; $K24), IF(CA$7 &lt; 2400, CA$7 &gt;= $J24, CA$7 - 2400 &lt; $K24))), 1, "")</f>
        <v/>
      </c>
      <c r="CB24" s="45" t="str">
        <f>IF(AND(OR($A24 &lt;&gt; "", $B24 &lt;&gt; ""), IF($J24 &lt; $K24, AND(CB$7 &gt;= $J24, CB$7 &lt; $K24), IF(CB$7 &lt; 2400, CB$7 &gt;= $J24, CB$7 - 2400 &lt; $K24))), 1, "")</f>
        <v/>
      </c>
      <c r="CC24" s="45" t="str">
        <f>IF(AND(OR($A24 &lt;&gt; "", $B24 &lt;&gt; ""), IF($J24 &lt; $K24, AND(CC$7 &gt;= $J24, CC$7 &lt; $K24), IF(CC$7 &lt; 2400, CC$7 &gt;= $J24, CC$7 - 2400 &lt; $K24))), 1, "")</f>
        <v/>
      </c>
      <c r="CD24" s="45" t="str">
        <f>IF(AND(OR($A24 &lt;&gt; "", $B24 &lt;&gt; ""), IF($J24 &lt; $K24, AND(CD$7 &gt;= $J24, CD$7 &lt; $K24), IF(CD$7 &lt; 2400, CD$7 &gt;= $J24, CD$7 - 2400 &lt; $K24))), 1, "")</f>
        <v/>
      </c>
      <c r="CE24" s="45" t="str">
        <f>IF(AND(OR($A24 &lt;&gt; "", $B24 &lt;&gt; ""), IF($J24 &lt; $K24, AND(CE$7 &gt;= $J24, CE$7 &lt; $K24), IF(CE$7 &lt; 2400, CE$7 &gt;= $J24, CE$7 - 2400 &lt; $K24))), 1, "")</f>
        <v/>
      </c>
      <c r="CF24" s="45" t="str">
        <f>IF(AND(OR($A24 &lt;&gt; "", $B24 &lt;&gt; ""), IF($J24 &lt; $K24, AND(CF$7 &gt;= $J24, CF$7 &lt; $K24), IF(CF$7 &lt; 2400, CF$7 &gt;= $J24, CF$7 - 2400 &lt; $K24))), 1, "")</f>
        <v/>
      </c>
      <c r="CG24" s="45" t="str">
        <f>IF(AND(OR($A24 &lt;&gt; "", $B24 &lt;&gt; ""), IF($J24 &lt; $K24, AND(CG$7 &gt;= $J24, CG$7 &lt; $K24), IF(CG$7 &lt; 2400, CG$7 &gt;= $J24, CG$7 - 2400 &lt; $K24))), 1, "")</f>
        <v/>
      </c>
      <c r="CH24" s="45" t="str">
        <f>IF(AND(OR($A24 &lt;&gt; "", $B24 &lt;&gt; ""), IF($J24 &lt; $K24, AND(CH$7 &gt;= $J24, CH$7 &lt; $K24), IF(CH$7 &lt; 2400, CH$7 &gt;= $J24, CH$7 - 2400 &lt; $K24))), 1, "")</f>
        <v/>
      </c>
      <c r="CI24" s="45" t="str">
        <f>IF(AND(OR($A24 &lt;&gt; "", $B24 &lt;&gt; ""), IF($J24 &lt; $K24, AND(CI$7 &gt;= $J24, CI$7 &lt; $K24), IF(CI$7 &lt; 2400, CI$7 &gt;= $J24, CI$7 - 2400 &lt; $K24))), 1, "")</f>
        <v/>
      </c>
      <c r="CJ24" s="45" t="str">
        <f>IF(AND(OR($A24 &lt;&gt; "", $B24 &lt;&gt; ""), IF($J24 &lt; $K24, AND(CJ$7 &gt;= $J24, CJ$7 &lt; $K24), IF(CJ$7 &lt; 2400, CJ$7 &gt;= $J24, CJ$7 - 2400 &lt; $K24))), 1, "")</f>
        <v/>
      </c>
      <c r="CK24" s="45" t="str">
        <f>IF(AND(OR($A24 &lt;&gt; "", $B24 &lt;&gt; ""), IF($J24 &lt; $K24, AND(CK$7 &gt;= $J24, CK$7 &lt; $K24), IF(CK$7 &lt; 2400, CK$7 &gt;= $J24, CK$7 - 2400 &lt; $K24))), 1, "")</f>
        <v/>
      </c>
      <c r="CL24" s="45" t="str">
        <f>IF(AND(OR($A24 &lt;&gt; "", $B24 &lt;&gt; ""), IF($J24 &lt; $K24, AND(CL$7 &gt;= $J24, CL$7 &lt; $K24), IF(CL$7 &lt; 2400, CL$7 &gt;= $J24, CL$7 - 2400 &lt; $K24))), 1, "")</f>
        <v/>
      </c>
      <c r="CM24" s="45" t="str">
        <f>IF(AND(OR($A24 &lt;&gt; "", $B24 &lt;&gt; ""), IF($J24 &lt; $K24, AND(CM$7 &gt;= $J24, CM$7 &lt; $K24), IF(CM$7 &lt; 2400, CM$7 &gt;= $J24, CM$7 - 2400 &lt; $K24))), 1, "")</f>
        <v/>
      </c>
      <c r="CN24" s="45" t="str">
        <f>IF(AND(OR($A24 &lt;&gt; "", $B24 &lt;&gt; ""), IF($J24 &lt; $K24, AND(CN$7 &gt;= $J24, CN$7 &lt; $K24), IF(CN$7 &lt; 2400, CN$7 &gt;= $J24, CN$7 - 2400 &lt; $K24))), 1, "")</f>
        <v/>
      </c>
      <c r="CO24" s="45" t="str">
        <f>IF(AND(OR($A24 &lt;&gt; "", $B24 &lt;&gt; ""), IF($J24 &lt; $K24, AND(CO$7 &gt;= $J24, CO$7 &lt; $K24), IF(CO$7 &lt; 2400, CO$7 &gt;= $J24, CO$7 - 2400 &lt; $K24))), 1, "")</f>
        <v/>
      </c>
      <c r="CP24" s="45" t="str">
        <f>IF(AND(OR($A24 &lt;&gt; "", $B24 &lt;&gt; ""), IF($J24 &lt; $K24, AND(CP$7 &gt;= $J24, CP$7 &lt; $K24), IF(CP$7 &lt; 2400, CP$7 &gt;= $J24, CP$7 - 2400 &lt; $K24))), 1, "")</f>
        <v/>
      </c>
      <c r="CQ24" s="45" t="str">
        <f>IF(AND(OR($A24 &lt;&gt; "", $B24 &lt;&gt; ""), IF($J24 &lt; $K24, AND(CQ$7 &gt;= $J24, CQ$7 &lt; $K24), IF(CQ$7 &lt; 2400, CQ$7 &gt;= $J24, CQ$7 - 2400 &lt; $K24))), 1, "")</f>
        <v/>
      </c>
      <c r="CR24" s="45" t="str">
        <f>IF(AND(OR($A24 &lt;&gt; "", $B24 &lt;&gt; ""), IF($J24 &lt; $K24, AND(CR$7 &gt;= $J24, CR$7 &lt; $K24), IF(CR$7 &lt; 2400, CR$7 &gt;= $J24, CR$7 - 2400 &lt; $K24))), 1, "")</f>
        <v/>
      </c>
      <c r="CS24" s="45" t="str">
        <f>IF(AND(OR($A24 &lt;&gt; "", $B24 &lt;&gt; ""), IF($J24 &lt; $K24, AND(CS$7 &gt;= $J24, CS$7 &lt; $K24), IF(CS$7 &lt; 2400, CS$7 &gt;= $J24, CS$7 - 2400 &lt; $K24))), 1, "")</f>
        <v/>
      </c>
      <c r="CT24" s="45" t="str">
        <f>IF(AND(OR($A24 &lt;&gt; "", $B24 &lt;&gt; ""), IF($J24 &lt; $K24, AND(CT$7 &gt;= $J24, CT$7 &lt; $K24), IF(CT$7 &lt; 2400, CT$7 &gt;= $J24, CT$7 - 2400 &lt; $K24))), 1, "")</f>
        <v/>
      </c>
      <c r="CU24" s="45" t="str">
        <f>IF(AND(OR($A24 &lt;&gt; "", $B24 &lt;&gt; ""), IF($J24 &lt; $K24, AND(CU$7 &gt;= $J24, CU$7 &lt; $K24), IF(CU$7 &lt; 2400, CU$7 &gt;= $J24, CU$7 - 2400 &lt; $K24))), 1, "")</f>
        <v/>
      </c>
      <c r="CV24" s="45" t="str">
        <f>IF(AND(OR($A24 &lt;&gt; "", $B24 &lt;&gt; ""), IF($J24 &lt; $K24, AND(CV$7 &gt;= $J24, CV$7 &lt; $K24), IF(CV$7 &lt; 2400, CV$7 &gt;= $J24, CV$7 - 2400 &lt; $K24))), 1, "")</f>
        <v/>
      </c>
      <c r="CW24" s="45" t="str">
        <f>IF(AND(OR($A24 &lt;&gt; "", $B24 &lt;&gt; ""), IF($J24 &lt; $K24, AND(CW$7 &gt;= $J24, CW$7 &lt; $K24), IF(CW$7 &lt; 2400, CW$7 &gt;= $J24, CW$7 - 2400 &lt; $K24))), 1, "")</f>
        <v/>
      </c>
      <c r="CX24" s="45" t="str">
        <f>IF(AND(OR($A24 &lt;&gt; "", $B24 &lt;&gt; ""), IF($J24 &lt; $K24, AND(CX$7 &gt;= $J24, CX$7 &lt; $K24), IF(CX$7 &lt; 2400, CX$7 &gt;= $J24, CX$7 - 2400 &lt; $K24))), 1, "")</f>
        <v/>
      </c>
      <c r="CY24" s="45" t="str">
        <f>IF(AND(OR($A24 &lt;&gt; "", $B24 &lt;&gt; ""), IF($J24 &lt; $K24, AND(CY$7 &gt;= $J24, CY$7 &lt; $K24), IF(CY$7 &lt; 2400, CY$7 &gt;= $J24, CY$7 - 2400 &lt; $K24))), 1, "")</f>
        <v/>
      </c>
      <c r="CZ24" s="45" t="str">
        <f>IF(AND(OR($A24 &lt;&gt; "", $B24 &lt;&gt; ""), IF($J24 &lt; $K24, AND(CZ$7 &gt;= $J24, CZ$7 &lt; $K24), IF(CZ$7 &lt; 2400, CZ$7 &gt;= $J24, CZ$7 - 2400 &lt; $K24))), 1, "")</f>
        <v/>
      </c>
      <c r="DA24" s="45" t="str">
        <f>IF(AND(OR($A24 &lt;&gt; "", $B24 &lt;&gt; ""), IF($J24 &lt; $K24, AND(DA$7 &gt;= $J24, DA$7 &lt; $K24), IF(DA$7 &lt; 2400, DA$7 &gt;= $J24, DA$7 - 2400 &lt; $K24))), 1, "")</f>
        <v/>
      </c>
      <c r="DB24" s="45" t="str">
        <f>IF(AND(OR($A24 &lt;&gt; "", $B24 &lt;&gt; ""), IF($J24 &lt; $K24, AND(DB$7 &gt;= $J24, DB$7 &lt; $K24), IF(DB$7 &lt; 2400, DB$7 &gt;= $J24, DB$7 - 2400 &lt; $K24))), 1, "")</f>
        <v/>
      </c>
      <c r="DC24" s="45" t="str">
        <f>IF(AND(OR($A24 &lt;&gt; "", $B24 &lt;&gt; ""), IF($J24 &lt; $K24, AND(DC$7 &gt;= $J24, DC$7 &lt; $K24), IF(DC$7 &lt; 2400, DC$7 &gt;= $J24, DC$7 - 2400 &lt; $K24))), 1, "")</f>
        <v/>
      </c>
      <c r="DD24" s="45" t="str">
        <f>IF(AND(OR($A24 &lt;&gt; "", $B24 &lt;&gt; ""), IF($J24 &lt; $K24, AND(DD$7 &gt;= $J24, DD$7 &lt; $K24), IF(DD$7 &lt; 2400, DD$7 &gt;= $J24, DD$7 - 2400 &lt; $K24))), 1, "")</f>
        <v/>
      </c>
      <c r="DE24" s="45" t="str">
        <f>IF(AND(OR($A24 &lt;&gt; "", $B24 &lt;&gt; ""), IF($J24 &lt; $K24, AND(DE$7 &gt;= $J24, DE$7 &lt; $K24), IF(DE$7 &lt; 2400, DE$7 &gt;= $J24, DE$7 - 2400 &lt; $K24))), 1, "")</f>
        <v/>
      </c>
      <c r="DF24" s="45" t="str">
        <f>IF(AND(OR($A24 &lt;&gt; "", $B24 &lt;&gt; ""), IF($J24 &lt; $K24, AND(DF$7 &gt;= $J24, DF$7 &lt; $K24), IF(DF$7 &lt; 2400, DF$7 &gt;= $J24, DF$7 - 2400 &lt; $K24))), 1, "")</f>
        <v/>
      </c>
      <c r="DG24" s="45" t="str">
        <f>IF(AND(OR($A24 &lt;&gt; "", $B24 &lt;&gt; ""), IF($J24 &lt; $K24, AND(DG$7 &gt;= $J24, DG$7 &lt; $K24), IF(DG$7 &lt; 2400, DG$7 &gt;= $J24, DG$7 - 2400 &lt; $K24))), 1, "")</f>
        <v/>
      </c>
      <c r="DH24" s="45" t="str">
        <f>IF(AND(OR($A24 &lt;&gt; "", $B24 &lt;&gt; ""), IF($J24 &lt; $K24, AND(DH$7 &gt;= $J24, DH$7 &lt; $K24), IF(DH$7 &lt; 2400, DH$7 &gt;= $J24, DH$7 - 2400 &lt; $K24))), 1, "")</f>
        <v/>
      </c>
      <c r="DI24" s="45" t="str">
        <f>IF(AND(OR($A24 &lt;&gt; "", $B24 &lt;&gt; ""), IF($J24 &lt; $K24, AND(DI$7 &gt;= $J24, DI$7 &lt; $K24), IF(DI$7 &lt; 2400, DI$7 &gt;= $J24, DI$7 - 2400 &lt; $K24))), 1, "")</f>
        <v/>
      </c>
      <c r="DJ24" s="45" t="str">
        <f>IF(AND(OR($A24 &lt;&gt; "", $B24 &lt;&gt; ""), IF($J24 &lt; $K24, AND(DJ$7 &gt;= $J24, DJ$7 &lt; $K24), IF(DJ$7 &lt; 2400, DJ$7 &gt;= $J24, DJ$7 - 2400 &lt; $K24))), 1, "")</f>
        <v/>
      </c>
      <c r="DK24" s="45" t="str">
        <f>IF(AND(OR($A24 &lt;&gt; "", $B24 &lt;&gt; ""), IF($J24 &lt; $K24, AND(DK$7 &gt;= $J24, DK$7 &lt; $K24), IF(DK$7 &lt; 2400, DK$7 &gt;= $J24, DK$7 - 2400 &lt; $K24))), 1, "")</f>
        <v/>
      </c>
      <c r="DL24" s="45" t="str">
        <f>IF(AND(OR($A24 &lt;&gt; "", $B24 &lt;&gt; ""), IF($J24 &lt; $K24, AND(DL$7 &gt;= $J24, DL$7 &lt; $K24), IF(DL$7 &lt; 2400, DL$7 &gt;= $J24, DL$7 - 2400 &lt; $K24))), 1, "")</f>
        <v/>
      </c>
      <c r="DM24" s="45" t="str">
        <f>IF(AND(OR($A24 &lt;&gt; "", $B24 &lt;&gt; ""), IF($J24 &lt; $K24, AND(DM$7 &gt;= $J24, DM$7 &lt; $K24), IF(DM$7 &lt; 2400, DM$7 &gt;= $J24, DM$7 - 2400 &lt; $K24))), 1, "")</f>
        <v/>
      </c>
      <c r="DN24" s="45" t="str">
        <f>IF(AND(OR($A24 &lt;&gt; "", $B24 &lt;&gt; ""), IF($J24 &lt; $K24, AND(DN$7 &gt;= $J24, DN$7 &lt; $K24), IF(DN$7 &lt; 2400, DN$7 &gt;= $J24, DN$7 - 2400 &lt; $K24))), 1, "")</f>
        <v/>
      </c>
      <c r="DO24" s="45" t="str">
        <f>IF(AND(OR($A24 &lt;&gt; "", $B24 &lt;&gt; ""), IF($J24 &lt; $K24, AND(DO$7 &gt;= $J24, DO$7 &lt; $K24), IF(DO$7 &lt; 2400, DO$7 &gt;= $J24, DO$7 - 2400 &lt; $K24))), 1, "")</f>
        <v/>
      </c>
      <c r="DP24" s="45" t="str">
        <f>IF(AND(OR($A24 &lt;&gt; "", $B24 &lt;&gt; ""), IF($J24 &lt; $K24, AND(DP$7 &gt;= $J24, DP$7 &lt; $K24), IF(DP$7 &lt; 2400, DP$7 &gt;= $J24, DP$7 - 2400 &lt; $K24))), 1, "")</f>
        <v/>
      </c>
      <c r="DQ24" s="45" t="str">
        <f>IF(AND(OR($A24 &lt;&gt; "", $B24 &lt;&gt; ""), IF($J24 &lt; $K24, AND(DQ$7 &gt;= $J24, DQ$7 &lt; $K24), IF(DQ$7 &lt; 2400, DQ$7 &gt;= $J24, DQ$7 - 2400 &lt; $K24))), 1, "")</f>
        <v/>
      </c>
      <c r="DR24" s="45" t="str">
        <f>IF(AND(OR($A24 &lt;&gt; "", $B24 &lt;&gt; ""), IF($J24 &lt; $K24, AND(DR$7 &gt;= $J24, DR$7 &lt; $K24), IF(DR$7 &lt; 2400, DR$7 &gt;= $J24, DR$7 - 2400 &lt; $K24))), 1, "")</f>
        <v/>
      </c>
      <c r="DS24" s="45" t="str">
        <f>IF(AND(OR($A24 &lt;&gt; "", $B24 &lt;&gt; ""), IF($J24 &lt; $K24, AND(DS$7 &gt;= $J24, DS$7 &lt; $K24), IF(DS$7 &lt; 2400, DS$7 &gt;= $J24, DS$7 - 2400 &lt; $K24))), 1, "")</f>
        <v/>
      </c>
      <c r="DT24" s="45" t="str">
        <f>IF(AND(OR($A24 &lt;&gt; "", $B24 &lt;&gt; ""), IF($J24 &lt; $K24, AND(DT$7 &gt;= $J24, DT$7 &lt; $K24), IF(DT$7 &lt; 2400, DT$7 &gt;= $J24, DT$7 - 2400 &lt; $K24))), 1, "")</f>
        <v/>
      </c>
      <c r="DU24" s="47" t="str">
        <f>IF(OR(A24 &lt;&gt; "", B24 &lt;&gt; ""), _xlfn.TEXTJOIN(":", TRUE, AI24, YEAR(H24), MONTH(H24), DAY(H24), J24), "")</f>
        <v>1:2019:11:13:1100</v>
      </c>
      <c r="DV24" s="47" t="str">
        <f>IF(OR(A24 &lt;&gt; "", B24 &lt;&gt; ""), IF(AK24 &lt; 9000, CONCATENATE(AD24, AE24, "様（", F24, "）"), F24), "")</f>
        <v>木田あさみ様（その他往訪）</v>
      </c>
    </row>
    <row r="25" spans="1:126">
      <c r="A25" s="18"/>
      <c r="B25" s="18" t="s">
        <v>199</v>
      </c>
      <c r="C25" s="52"/>
      <c r="D25" s="18"/>
      <c r="E25" s="52"/>
      <c r="F25" s="18" t="s">
        <v>403</v>
      </c>
      <c r="G25" s="18"/>
      <c r="H25" s="19">
        <v>43783</v>
      </c>
      <c r="I25" s="55">
        <f t="shared" si="49"/>
        <v>43783</v>
      </c>
      <c r="J25" s="22">
        <v>1500</v>
      </c>
      <c r="K25" s="23">
        <v>1700</v>
      </c>
      <c r="L25" s="42" t="str">
        <f t="shared" ref="L25:L35" si="54">IF(J25 &gt; K25, "●", "")</f>
        <v/>
      </c>
      <c r="M25" s="43">
        <f t="shared" ref="M25:M35" si="55">IF(AN25 &gt; 0, FLOOR(AN25 / 60, 1) * 100 + MOD(AN25, 60), "")</f>
        <v>200</v>
      </c>
      <c r="N25" s="43" t="str">
        <f t="shared" si="42"/>
        <v/>
      </c>
      <c r="O25" s="44" t="str">
        <f t="shared" si="43"/>
        <v/>
      </c>
      <c r="P25" s="26"/>
      <c r="Q25" s="27"/>
      <c r="R25" s="27"/>
      <c r="S25" s="43" t="str">
        <f t="shared" si="53"/>
        <v/>
      </c>
      <c r="T25" s="43" t="str">
        <f t="shared" si="30"/>
        <v/>
      </c>
      <c r="U25" s="43" t="str">
        <f t="shared" si="30"/>
        <v/>
      </c>
      <c r="V25" s="49"/>
      <c r="W25" s="44">
        <f>IF(OR(A25 &lt;&gt; "", B25 &lt;&gt; ""), IF(AK25 &lt; 8000, FLOOR(AY25 / 60, 1) * 100 + MOD(AY25, 60), M25), "")</f>
        <v>200</v>
      </c>
      <c r="X25" s="82"/>
      <c r="Y25" s="82"/>
      <c r="Z25" s="82"/>
      <c r="AA25" s="81" t="s">
        <v>777</v>
      </c>
      <c r="AB25" s="18" t="s">
        <v>388</v>
      </c>
      <c r="AC25" s="53"/>
      <c r="AD25" s="45" t="str">
        <f>_xlfn.IFNA(VLOOKUP($A25, 利用者一覧!$A:$D, 2, FALSE), "-")</f>
        <v>-</v>
      </c>
      <c r="AE25" s="45" t="str">
        <f>_xlfn.IFNA(VLOOKUP($A25, 利用者一覧!$A:$D, 3, FALSE), "-")</f>
        <v>-</v>
      </c>
      <c r="AF25" s="45" t="str">
        <f>_xlfn.IFNA(VLOOKUP($A25, 利用者一覧!$A:$D, 4, FALSE), "-")</f>
        <v>-</v>
      </c>
      <c r="AG25" s="45" t="str">
        <f>_xlfn.IFNA(VLOOKUP($B25, スタッフ一覧!$A:$D, 2, FALSE), "-")</f>
        <v>町田</v>
      </c>
      <c r="AH25" s="45" t="str">
        <f>_xlfn.IFNA(VLOOKUP($B25, スタッフ一覧!$A:$D, 3, FALSE), "-")</f>
        <v>花子</v>
      </c>
      <c r="AI25" s="45">
        <f>_xlfn.IFNA(VLOOKUP($B25, スタッフ一覧!$A:$D, 4, FALSE), "-")</f>
        <v>1</v>
      </c>
      <c r="AJ25" s="45">
        <f>_xlfn.IFNA(VLOOKUP(AB25, スタッフ一覧!$A:$D, 4, FALSE), "-")</f>
        <v>197</v>
      </c>
      <c r="AK25" s="45">
        <f>_xlfn.IFNA(VLOOKUP(F25, 予定区分!$A:$C, 3, FALSE), "-")</f>
        <v>9001</v>
      </c>
      <c r="AL25" s="46">
        <f t="shared" si="31"/>
        <v>900</v>
      </c>
      <c r="AM25" s="46">
        <f t="shared" si="32"/>
        <v>1020</v>
      </c>
      <c r="AN25" s="46">
        <f t="shared" ref="AN25:AN35" si="56">IF(AL25 &lt;= AM25, AM25 - AL25, 1440 - AL25 + AM25)</f>
        <v>120</v>
      </c>
      <c r="AO25" s="46">
        <f t="shared" si="33"/>
        <v>0</v>
      </c>
      <c r="AP25" s="46">
        <f t="shared" si="45"/>
        <v>0</v>
      </c>
      <c r="AQ25" s="46">
        <f t="shared" si="34"/>
        <v>0</v>
      </c>
      <c r="AR25" s="46">
        <f t="shared" si="35"/>
        <v>0</v>
      </c>
      <c r="AS25" s="46">
        <f t="shared" si="36"/>
        <v>0</v>
      </c>
      <c r="AT25" s="46">
        <f t="shared" si="37"/>
        <v>0</v>
      </c>
      <c r="AU25" s="46">
        <f t="shared" si="38"/>
        <v>0</v>
      </c>
      <c r="AV25" s="46">
        <f t="shared" si="46"/>
        <v>0</v>
      </c>
      <c r="AW25" s="46">
        <f t="shared" si="47"/>
        <v>120</v>
      </c>
      <c r="AX25" s="46">
        <f t="shared" si="39"/>
        <v>0</v>
      </c>
      <c r="AY25" s="40">
        <f t="shared" si="48"/>
        <v>120</v>
      </c>
      <c r="AZ25" s="45" t="str">
        <f>IF(AND(OR($A25 &lt;&gt; "", $B25 &lt;&gt; ""), IF($J25 &lt; $K25, AND(AZ$7 &gt;= $J25, AZ$7 &lt; $K25), IF(AZ$7 &lt; 2400, AZ$7 &gt;= $J25, AZ$7 - 2400 &lt; $K25))), 1, "")</f>
        <v/>
      </c>
      <c r="BA25" s="45" t="str">
        <f>IF(AND(OR($A25 &lt;&gt; "", $B25 &lt;&gt; ""), IF($J25 &lt; $K25, AND(BA$7 &gt;= $J25, BA$7 &lt; $K25), IF(BA$7 &lt; 2400, BA$7 &gt;= $J25, BA$7 - 2400 &lt; $K25))), 1, "")</f>
        <v/>
      </c>
      <c r="BB25" s="45" t="str">
        <f>IF(AND(OR($A25 &lt;&gt; "", $B25 &lt;&gt; ""), IF($J25 &lt; $K25, AND(BB$7 &gt;= $J25, BB$7 &lt; $K25), IF(BB$7 &lt; 2400, BB$7 &gt;= $J25, BB$7 - 2400 &lt; $K25))), 1, "")</f>
        <v/>
      </c>
      <c r="BC25" s="45" t="str">
        <f>IF(AND(OR($A25 &lt;&gt; "", $B25 &lt;&gt; ""), IF($J25 &lt; $K25, AND(BC$7 &gt;= $J25, BC$7 &lt; $K25), IF(BC$7 &lt; 2400, BC$7 &gt;= $J25, BC$7 - 2400 &lt; $K25))), 1, "")</f>
        <v/>
      </c>
      <c r="BD25" s="45" t="str">
        <f>IF(AND(OR($A25 &lt;&gt; "", $B25 &lt;&gt; ""), IF($J25 &lt; $K25, AND(BD$7 &gt;= $J25, BD$7 &lt; $K25), IF(BD$7 &lt; 2400, BD$7 &gt;= $J25, BD$7 - 2400 &lt; $K25))), 1, "")</f>
        <v/>
      </c>
      <c r="BE25" s="45" t="str">
        <f>IF(AND(OR($A25 &lt;&gt; "", $B25 &lt;&gt; ""), IF($J25 &lt; $K25, AND(BE$7 &gt;= $J25, BE$7 &lt; $K25), IF(BE$7 &lt; 2400, BE$7 &gt;= $J25, BE$7 - 2400 &lt; $K25))), 1, "")</f>
        <v/>
      </c>
      <c r="BF25" s="45" t="str">
        <f>IF(AND(OR($A25 &lt;&gt; "", $B25 &lt;&gt; ""), IF($J25 &lt; $K25, AND(BF$7 &gt;= $J25, BF$7 &lt; $K25), IF(BF$7 &lt; 2400, BF$7 &gt;= $J25, BF$7 - 2400 &lt; $K25))), 1, "")</f>
        <v/>
      </c>
      <c r="BG25" s="45" t="str">
        <f>IF(AND(OR($A25 &lt;&gt; "", $B25 &lt;&gt; ""), IF($J25 &lt; $K25, AND(BG$7 &gt;= $J25, BG$7 &lt; $K25), IF(BG$7 &lt; 2400, BG$7 &gt;= $J25, BG$7 - 2400 &lt; $K25))), 1, "")</f>
        <v/>
      </c>
      <c r="BH25" s="45" t="str">
        <f>IF(AND(OR($A25 &lt;&gt; "", $B25 &lt;&gt; ""), IF($J25 &lt; $K25, AND(BH$7 &gt;= $J25, BH$7 &lt; $K25), IF(BH$7 &lt; 2400, BH$7 &gt;= $J25, BH$7 - 2400 &lt; $K25))), 1, "")</f>
        <v/>
      </c>
      <c r="BI25" s="45" t="str">
        <f>IF(AND(OR($A25 &lt;&gt; "", $B25 &lt;&gt; ""), IF($J25 &lt; $K25, AND(BI$7 &gt;= $J25, BI$7 &lt; $K25), IF(BI$7 &lt; 2400, BI$7 &gt;= $J25, BI$7 - 2400 &lt; $K25))), 1, "")</f>
        <v/>
      </c>
      <c r="BJ25" s="45" t="str">
        <f>IF(AND(OR($A25 &lt;&gt; "", $B25 &lt;&gt; ""), IF($J25 &lt; $K25, AND(BJ$7 &gt;= $J25, BJ$7 &lt; $K25), IF(BJ$7 &lt; 2400, BJ$7 &gt;= $J25, BJ$7 - 2400 &lt; $K25))), 1, "")</f>
        <v/>
      </c>
      <c r="BK25" s="45" t="str">
        <f>IF(AND(OR($A25 &lt;&gt; "", $B25 &lt;&gt; ""), IF($J25 &lt; $K25, AND(BK$7 &gt;= $J25, BK$7 &lt; $K25), IF(BK$7 &lt; 2400, BK$7 &gt;= $J25, BK$7 - 2400 &lt; $K25))), 1, "")</f>
        <v/>
      </c>
      <c r="BL25" s="45" t="str">
        <f>IF(AND(OR($A25 &lt;&gt; "", $B25 &lt;&gt; ""), IF($J25 &lt; $K25, AND(BL$7 &gt;= $J25, BL$7 &lt; $K25), IF(BL$7 &lt; 2400, BL$7 &gt;= $J25, BL$7 - 2400 &lt; $K25))), 1, "")</f>
        <v/>
      </c>
      <c r="BM25" s="45" t="str">
        <f>IF(AND(OR($A25 &lt;&gt; "", $B25 &lt;&gt; ""), IF($J25 &lt; $K25, AND(BM$7 &gt;= $J25, BM$7 &lt; $K25), IF(BM$7 &lt; 2400, BM$7 &gt;= $J25, BM$7 - 2400 &lt; $K25))), 1, "")</f>
        <v/>
      </c>
      <c r="BN25" s="45" t="str">
        <f>IF(AND(OR($A25 &lt;&gt; "", $B25 &lt;&gt; ""), IF($J25 &lt; $K25, AND(BN$7 &gt;= $J25, BN$7 &lt; $K25), IF(BN$7 &lt; 2400, BN$7 &gt;= $J25, BN$7 - 2400 &lt; $K25))), 1, "")</f>
        <v/>
      </c>
      <c r="BO25" s="45" t="str">
        <f>IF(AND(OR($A25 &lt;&gt; "", $B25 &lt;&gt; ""), IF($J25 &lt; $K25, AND(BO$7 &gt;= $J25, BO$7 &lt; $K25), IF(BO$7 &lt; 2400, BO$7 &gt;= $J25, BO$7 - 2400 &lt; $K25))), 1, "")</f>
        <v/>
      </c>
      <c r="BP25" s="45" t="str">
        <f>IF(AND(OR($A25 &lt;&gt; "", $B25 &lt;&gt; ""), IF($J25 &lt; $K25, AND(BP$7 &gt;= $J25, BP$7 &lt; $K25), IF(BP$7 &lt; 2400, BP$7 &gt;= $J25, BP$7 - 2400 &lt; $K25))), 1, "")</f>
        <v/>
      </c>
      <c r="BQ25" s="45" t="str">
        <f>IF(AND(OR($A25 &lt;&gt; "", $B25 &lt;&gt; ""), IF($J25 &lt; $K25, AND(BQ$7 &gt;= $J25, BQ$7 &lt; $K25), IF(BQ$7 &lt; 2400, BQ$7 &gt;= $J25, BQ$7 - 2400 &lt; $K25))), 1, "")</f>
        <v/>
      </c>
      <c r="BR25" s="45" t="str">
        <f>IF(AND(OR($A25 &lt;&gt; "", $B25 &lt;&gt; ""), IF($J25 &lt; $K25, AND(BR$7 &gt;= $J25, BR$7 &lt; $K25), IF(BR$7 &lt; 2400, BR$7 &gt;= $J25, BR$7 - 2400 &lt; $K25))), 1, "")</f>
        <v/>
      </c>
      <c r="BS25" s="45" t="str">
        <f>IF(AND(OR($A25 &lt;&gt; "", $B25 &lt;&gt; ""), IF($J25 &lt; $K25, AND(BS$7 &gt;= $J25, BS$7 &lt; $K25), IF(BS$7 &lt; 2400, BS$7 &gt;= $J25, BS$7 - 2400 &lt; $K25))), 1, "")</f>
        <v/>
      </c>
      <c r="BT25" s="45" t="str">
        <f>IF(AND(OR($A25 &lt;&gt; "", $B25 &lt;&gt; ""), IF($J25 &lt; $K25, AND(BT$7 &gt;= $J25, BT$7 &lt; $K25), IF(BT$7 &lt; 2400, BT$7 &gt;= $J25, BT$7 - 2400 &lt; $K25))), 1, "")</f>
        <v/>
      </c>
      <c r="BU25" s="45" t="str">
        <f>IF(AND(OR($A25 &lt;&gt; "", $B25 &lt;&gt; ""), IF($J25 &lt; $K25, AND(BU$7 &gt;= $J25, BU$7 &lt; $K25), IF(BU$7 &lt; 2400, BU$7 &gt;= $J25, BU$7 - 2400 &lt; $K25))), 1, "")</f>
        <v/>
      </c>
      <c r="BV25" s="45" t="str">
        <f>IF(AND(OR($A25 &lt;&gt; "", $B25 &lt;&gt; ""), IF($J25 &lt; $K25, AND(BV$7 &gt;= $J25, BV$7 &lt; $K25), IF(BV$7 &lt; 2400, BV$7 &gt;= $J25, BV$7 - 2400 &lt; $K25))), 1, "")</f>
        <v/>
      </c>
      <c r="BW25" s="45" t="str">
        <f>IF(AND(OR($A25 &lt;&gt; "", $B25 &lt;&gt; ""), IF($J25 &lt; $K25, AND(BW$7 &gt;= $J25, BW$7 &lt; $K25), IF(BW$7 &lt; 2400, BW$7 &gt;= $J25, BW$7 - 2400 &lt; $K25))), 1, "")</f>
        <v/>
      </c>
      <c r="BX25" s="45" t="str">
        <f>IF(AND(OR($A25 &lt;&gt; "", $B25 &lt;&gt; ""), IF($J25 &lt; $K25, AND(BX$7 &gt;= $J25, BX$7 &lt; $K25), IF(BX$7 &lt; 2400, BX$7 &gt;= $J25, BX$7 - 2400 &lt; $K25))), 1, "")</f>
        <v/>
      </c>
      <c r="BY25" s="45" t="str">
        <f>IF(AND(OR($A25 &lt;&gt; "", $B25 &lt;&gt; ""), IF($J25 &lt; $K25, AND(BY$7 &gt;= $J25, BY$7 &lt; $K25), IF(BY$7 &lt; 2400, BY$7 &gt;= $J25, BY$7 - 2400 &lt; $K25))), 1, "")</f>
        <v/>
      </c>
      <c r="BZ25" s="45" t="str">
        <f>IF(AND(OR($A25 &lt;&gt; "", $B25 &lt;&gt; ""), IF($J25 &lt; $K25, AND(BZ$7 &gt;= $J25, BZ$7 &lt; $K25), IF(BZ$7 &lt; 2400, BZ$7 &gt;= $J25, BZ$7 - 2400 &lt; $K25))), 1, "")</f>
        <v/>
      </c>
      <c r="CA25" s="45" t="str">
        <f>IF(AND(OR($A25 &lt;&gt; "", $B25 &lt;&gt; ""), IF($J25 &lt; $K25, AND(CA$7 &gt;= $J25, CA$7 &lt; $K25), IF(CA$7 &lt; 2400, CA$7 &gt;= $J25, CA$7 - 2400 &lt; $K25))), 1, "")</f>
        <v/>
      </c>
      <c r="CB25" s="45" t="str">
        <f>IF(AND(OR($A25 &lt;&gt; "", $B25 &lt;&gt; ""), IF($J25 &lt; $K25, AND(CB$7 &gt;= $J25, CB$7 &lt; $K25), IF(CB$7 &lt; 2400, CB$7 &gt;= $J25, CB$7 - 2400 &lt; $K25))), 1, "")</f>
        <v/>
      </c>
      <c r="CC25" s="45" t="str">
        <f>IF(AND(OR($A25 &lt;&gt; "", $B25 &lt;&gt; ""), IF($J25 &lt; $K25, AND(CC$7 &gt;= $J25, CC$7 &lt; $K25), IF(CC$7 &lt; 2400, CC$7 &gt;= $J25, CC$7 - 2400 &lt; $K25))), 1, "")</f>
        <v/>
      </c>
      <c r="CD25" s="45">
        <f>IF(AND(OR($A25 &lt;&gt; "", $B25 &lt;&gt; ""), IF($J25 &lt; $K25, AND(CD$7 &gt;= $J25, CD$7 &lt; $K25), IF(CD$7 &lt; 2400, CD$7 &gt;= $J25, CD$7 - 2400 &lt; $K25))), 1, "")</f>
        <v>1</v>
      </c>
      <c r="CE25" s="45">
        <f>IF(AND(OR($A25 &lt;&gt; "", $B25 &lt;&gt; ""), IF($J25 &lt; $K25, AND(CE$7 &gt;= $J25, CE$7 &lt; $K25), IF(CE$7 &lt; 2400, CE$7 &gt;= $J25, CE$7 - 2400 &lt; $K25))), 1, "")</f>
        <v>1</v>
      </c>
      <c r="CF25" s="45">
        <f>IF(AND(OR($A25 &lt;&gt; "", $B25 &lt;&gt; ""), IF($J25 &lt; $K25, AND(CF$7 &gt;= $J25, CF$7 &lt; $K25), IF(CF$7 &lt; 2400, CF$7 &gt;= $J25, CF$7 - 2400 &lt; $K25))), 1, "")</f>
        <v>1</v>
      </c>
      <c r="CG25" s="45">
        <f>IF(AND(OR($A25 &lt;&gt; "", $B25 &lt;&gt; ""), IF($J25 &lt; $K25, AND(CG$7 &gt;= $J25, CG$7 &lt; $K25), IF(CG$7 &lt; 2400, CG$7 &gt;= $J25, CG$7 - 2400 &lt; $K25))), 1, "")</f>
        <v>1</v>
      </c>
      <c r="CH25" s="45" t="str">
        <f>IF(AND(OR($A25 &lt;&gt; "", $B25 &lt;&gt; ""), IF($J25 &lt; $K25, AND(CH$7 &gt;= $J25, CH$7 &lt; $K25), IF(CH$7 &lt; 2400, CH$7 &gt;= $J25, CH$7 - 2400 &lt; $K25))), 1, "")</f>
        <v/>
      </c>
      <c r="CI25" s="45" t="str">
        <f>IF(AND(OR($A25 &lt;&gt; "", $B25 &lt;&gt; ""), IF($J25 &lt; $K25, AND(CI$7 &gt;= $J25, CI$7 &lt; $K25), IF(CI$7 &lt; 2400, CI$7 &gt;= $J25, CI$7 - 2400 &lt; $K25))), 1, "")</f>
        <v/>
      </c>
      <c r="CJ25" s="45" t="str">
        <f>IF(AND(OR($A25 &lt;&gt; "", $B25 &lt;&gt; ""), IF($J25 &lt; $K25, AND(CJ$7 &gt;= $J25, CJ$7 &lt; $K25), IF(CJ$7 &lt; 2400, CJ$7 &gt;= $J25, CJ$7 - 2400 &lt; $K25))), 1, "")</f>
        <v/>
      </c>
      <c r="CK25" s="45" t="str">
        <f>IF(AND(OR($A25 &lt;&gt; "", $B25 &lt;&gt; ""), IF($J25 &lt; $K25, AND(CK$7 &gt;= $J25, CK$7 &lt; $K25), IF(CK$7 &lt; 2400, CK$7 &gt;= $J25, CK$7 - 2400 &lt; $K25))), 1, "")</f>
        <v/>
      </c>
      <c r="CL25" s="45" t="str">
        <f>IF(AND(OR($A25 &lt;&gt; "", $B25 &lt;&gt; ""), IF($J25 &lt; $K25, AND(CL$7 &gt;= $J25, CL$7 &lt; $K25), IF(CL$7 &lt; 2400, CL$7 &gt;= $J25, CL$7 - 2400 &lt; $K25))), 1, "")</f>
        <v/>
      </c>
      <c r="CM25" s="45" t="str">
        <f>IF(AND(OR($A25 &lt;&gt; "", $B25 &lt;&gt; ""), IF($J25 &lt; $K25, AND(CM$7 &gt;= $J25, CM$7 &lt; $K25), IF(CM$7 &lt; 2400, CM$7 &gt;= $J25, CM$7 - 2400 &lt; $K25))), 1, "")</f>
        <v/>
      </c>
      <c r="CN25" s="45" t="str">
        <f>IF(AND(OR($A25 &lt;&gt; "", $B25 &lt;&gt; ""), IF($J25 &lt; $K25, AND(CN$7 &gt;= $J25, CN$7 &lt; $K25), IF(CN$7 &lt; 2400, CN$7 &gt;= $J25, CN$7 - 2400 &lt; $K25))), 1, "")</f>
        <v/>
      </c>
      <c r="CO25" s="45" t="str">
        <f>IF(AND(OR($A25 &lt;&gt; "", $B25 &lt;&gt; ""), IF($J25 &lt; $K25, AND(CO$7 &gt;= $J25, CO$7 &lt; $K25), IF(CO$7 &lt; 2400, CO$7 &gt;= $J25, CO$7 - 2400 &lt; $K25))), 1, "")</f>
        <v/>
      </c>
      <c r="CP25" s="45" t="str">
        <f>IF(AND(OR($A25 &lt;&gt; "", $B25 &lt;&gt; ""), IF($J25 &lt; $K25, AND(CP$7 &gt;= $J25, CP$7 &lt; $K25), IF(CP$7 &lt; 2400, CP$7 &gt;= $J25, CP$7 - 2400 &lt; $K25))), 1, "")</f>
        <v/>
      </c>
      <c r="CQ25" s="45" t="str">
        <f>IF(AND(OR($A25 &lt;&gt; "", $B25 &lt;&gt; ""), IF($J25 &lt; $K25, AND(CQ$7 &gt;= $J25, CQ$7 &lt; $K25), IF(CQ$7 &lt; 2400, CQ$7 &gt;= $J25, CQ$7 - 2400 &lt; $K25))), 1, "")</f>
        <v/>
      </c>
      <c r="CR25" s="45" t="str">
        <f>IF(AND(OR($A25 &lt;&gt; "", $B25 &lt;&gt; ""), IF($J25 &lt; $K25, AND(CR$7 &gt;= $J25, CR$7 &lt; $K25), IF(CR$7 &lt; 2400, CR$7 &gt;= $J25, CR$7 - 2400 &lt; $K25))), 1, "")</f>
        <v/>
      </c>
      <c r="CS25" s="45" t="str">
        <f>IF(AND(OR($A25 &lt;&gt; "", $B25 &lt;&gt; ""), IF($J25 &lt; $K25, AND(CS$7 &gt;= $J25, CS$7 &lt; $K25), IF(CS$7 &lt; 2400, CS$7 &gt;= $J25, CS$7 - 2400 &lt; $K25))), 1, "")</f>
        <v/>
      </c>
      <c r="CT25" s="45" t="str">
        <f>IF(AND(OR($A25 &lt;&gt; "", $B25 &lt;&gt; ""), IF($J25 &lt; $K25, AND(CT$7 &gt;= $J25, CT$7 &lt; $K25), IF(CT$7 &lt; 2400, CT$7 &gt;= $J25, CT$7 - 2400 &lt; $K25))), 1, "")</f>
        <v/>
      </c>
      <c r="CU25" s="45" t="str">
        <f>IF(AND(OR($A25 &lt;&gt; "", $B25 &lt;&gt; ""), IF($J25 &lt; $K25, AND(CU$7 &gt;= $J25, CU$7 &lt; $K25), IF(CU$7 &lt; 2400, CU$7 &gt;= $J25, CU$7 - 2400 &lt; $K25))), 1, "")</f>
        <v/>
      </c>
      <c r="CV25" s="45" t="str">
        <f>IF(AND(OR($A25 &lt;&gt; "", $B25 &lt;&gt; ""), IF($J25 &lt; $K25, AND(CV$7 &gt;= $J25, CV$7 &lt; $K25), IF(CV$7 &lt; 2400, CV$7 &gt;= $J25, CV$7 - 2400 &lt; $K25))), 1, "")</f>
        <v/>
      </c>
      <c r="CW25" s="45" t="str">
        <f>IF(AND(OR($A25 &lt;&gt; "", $B25 &lt;&gt; ""), IF($J25 &lt; $K25, AND(CW$7 &gt;= $J25, CW$7 &lt; $K25), IF(CW$7 &lt; 2400, CW$7 &gt;= $J25, CW$7 - 2400 &lt; $K25))), 1, "")</f>
        <v/>
      </c>
      <c r="CX25" s="45" t="str">
        <f>IF(AND(OR($A25 &lt;&gt; "", $B25 &lt;&gt; ""), IF($J25 &lt; $K25, AND(CX$7 &gt;= $J25, CX$7 &lt; $K25), IF(CX$7 &lt; 2400, CX$7 &gt;= $J25, CX$7 - 2400 &lt; $K25))), 1, "")</f>
        <v/>
      </c>
      <c r="CY25" s="45" t="str">
        <f>IF(AND(OR($A25 &lt;&gt; "", $B25 &lt;&gt; ""), IF($J25 &lt; $K25, AND(CY$7 &gt;= $J25, CY$7 &lt; $K25), IF(CY$7 &lt; 2400, CY$7 &gt;= $J25, CY$7 - 2400 &lt; $K25))), 1, "")</f>
        <v/>
      </c>
      <c r="CZ25" s="45" t="str">
        <f>IF(AND(OR($A25 &lt;&gt; "", $B25 &lt;&gt; ""), IF($J25 &lt; $K25, AND(CZ$7 &gt;= $J25, CZ$7 &lt; $K25), IF(CZ$7 &lt; 2400, CZ$7 &gt;= $J25, CZ$7 - 2400 &lt; $K25))), 1, "")</f>
        <v/>
      </c>
      <c r="DA25" s="45" t="str">
        <f>IF(AND(OR($A25 &lt;&gt; "", $B25 &lt;&gt; ""), IF($J25 &lt; $K25, AND(DA$7 &gt;= $J25, DA$7 &lt; $K25), IF(DA$7 &lt; 2400, DA$7 &gt;= $J25, DA$7 - 2400 &lt; $K25))), 1, "")</f>
        <v/>
      </c>
      <c r="DB25" s="45" t="str">
        <f>IF(AND(OR($A25 &lt;&gt; "", $B25 &lt;&gt; ""), IF($J25 &lt; $K25, AND(DB$7 &gt;= $J25, DB$7 &lt; $K25), IF(DB$7 &lt; 2400, DB$7 &gt;= $J25, DB$7 - 2400 &lt; $K25))), 1, "")</f>
        <v/>
      </c>
      <c r="DC25" s="45" t="str">
        <f>IF(AND(OR($A25 &lt;&gt; "", $B25 &lt;&gt; ""), IF($J25 &lt; $K25, AND(DC$7 &gt;= $J25, DC$7 &lt; $K25), IF(DC$7 &lt; 2400, DC$7 &gt;= $J25, DC$7 - 2400 &lt; $K25))), 1, "")</f>
        <v/>
      </c>
      <c r="DD25" s="45" t="str">
        <f>IF(AND(OR($A25 &lt;&gt; "", $B25 &lt;&gt; ""), IF($J25 &lt; $K25, AND(DD$7 &gt;= $J25, DD$7 &lt; $K25), IF(DD$7 &lt; 2400, DD$7 &gt;= $J25, DD$7 - 2400 &lt; $K25))), 1, "")</f>
        <v/>
      </c>
      <c r="DE25" s="45" t="str">
        <f>IF(AND(OR($A25 &lt;&gt; "", $B25 &lt;&gt; ""), IF($J25 &lt; $K25, AND(DE$7 &gt;= $J25, DE$7 &lt; $K25), IF(DE$7 &lt; 2400, DE$7 &gt;= $J25, DE$7 - 2400 &lt; $K25))), 1, "")</f>
        <v/>
      </c>
      <c r="DF25" s="45" t="str">
        <f>IF(AND(OR($A25 &lt;&gt; "", $B25 &lt;&gt; ""), IF($J25 &lt; $K25, AND(DF$7 &gt;= $J25, DF$7 &lt; $K25), IF(DF$7 &lt; 2400, DF$7 &gt;= $J25, DF$7 - 2400 &lt; $K25))), 1, "")</f>
        <v/>
      </c>
      <c r="DG25" s="45" t="str">
        <f>IF(AND(OR($A25 &lt;&gt; "", $B25 &lt;&gt; ""), IF($J25 &lt; $K25, AND(DG$7 &gt;= $J25, DG$7 &lt; $K25), IF(DG$7 &lt; 2400, DG$7 &gt;= $J25, DG$7 - 2400 &lt; $K25))), 1, "")</f>
        <v/>
      </c>
      <c r="DH25" s="45" t="str">
        <f>IF(AND(OR($A25 &lt;&gt; "", $B25 &lt;&gt; ""), IF($J25 &lt; $K25, AND(DH$7 &gt;= $J25, DH$7 &lt; $K25), IF(DH$7 &lt; 2400, DH$7 &gt;= $J25, DH$7 - 2400 &lt; $K25))), 1, "")</f>
        <v/>
      </c>
      <c r="DI25" s="45" t="str">
        <f>IF(AND(OR($A25 &lt;&gt; "", $B25 &lt;&gt; ""), IF($J25 &lt; $K25, AND(DI$7 &gt;= $J25, DI$7 &lt; $K25), IF(DI$7 &lt; 2400, DI$7 &gt;= $J25, DI$7 - 2400 &lt; $K25))), 1, "")</f>
        <v/>
      </c>
      <c r="DJ25" s="45" t="str">
        <f>IF(AND(OR($A25 &lt;&gt; "", $B25 &lt;&gt; ""), IF($J25 &lt; $K25, AND(DJ$7 &gt;= $J25, DJ$7 &lt; $K25), IF(DJ$7 &lt; 2400, DJ$7 &gt;= $J25, DJ$7 - 2400 &lt; $K25))), 1, "")</f>
        <v/>
      </c>
      <c r="DK25" s="45" t="str">
        <f>IF(AND(OR($A25 &lt;&gt; "", $B25 &lt;&gt; ""), IF($J25 &lt; $K25, AND(DK$7 &gt;= $J25, DK$7 &lt; $K25), IF(DK$7 &lt; 2400, DK$7 &gt;= $J25, DK$7 - 2400 &lt; $K25))), 1, "")</f>
        <v/>
      </c>
      <c r="DL25" s="45" t="str">
        <f>IF(AND(OR($A25 &lt;&gt; "", $B25 &lt;&gt; ""), IF($J25 &lt; $K25, AND(DL$7 &gt;= $J25, DL$7 &lt; $K25), IF(DL$7 &lt; 2400, DL$7 &gt;= $J25, DL$7 - 2400 &lt; $K25))), 1, "")</f>
        <v/>
      </c>
      <c r="DM25" s="45" t="str">
        <f>IF(AND(OR($A25 &lt;&gt; "", $B25 &lt;&gt; ""), IF($J25 &lt; $K25, AND(DM$7 &gt;= $J25, DM$7 &lt; $K25), IF(DM$7 &lt; 2400, DM$7 &gt;= $J25, DM$7 - 2400 &lt; $K25))), 1, "")</f>
        <v/>
      </c>
      <c r="DN25" s="45" t="str">
        <f>IF(AND(OR($A25 &lt;&gt; "", $B25 &lt;&gt; ""), IF($J25 &lt; $K25, AND(DN$7 &gt;= $J25, DN$7 &lt; $K25), IF(DN$7 &lt; 2400, DN$7 &gt;= $J25, DN$7 - 2400 &lt; $K25))), 1, "")</f>
        <v/>
      </c>
      <c r="DO25" s="45" t="str">
        <f>IF(AND(OR($A25 &lt;&gt; "", $B25 &lt;&gt; ""), IF($J25 &lt; $K25, AND(DO$7 &gt;= $J25, DO$7 &lt; $K25), IF(DO$7 &lt; 2400, DO$7 &gt;= $J25, DO$7 - 2400 &lt; $K25))), 1, "")</f>
        <v/>
      </c>
      <c r="DP25" s="45" t="str">
        <f>IF(AND(OR($A25 &lt;&gt; "", $B25 &lt;&gt; ""), IF($J25 &lt; $K25, AND(DP$7 &gt;= $J25, DP$7 &lt; $K25), IF(DP$7 &lt; 2400, DP$7 &gt;= $J25, DP$7 - 2400 &lt; $K25))), 1, "")</f>
        <v/>
      </c>
      <c r="DQ25" s="45" t="str">
        <f>IF(AND(OR($A25 &lt;&gt; "", $B25 &lt;&gt; ""), IF($J25 &lt; $K25, AND(DQ$7 &gt;= $J25, DQ$7 &lt; $K25), IF(DQ$7 &lt; 2400, DQ$7 &gt;= $J25, DQ$7 - 2400 &lt; $K25))), 1, "")</f>
        <v/>
      </c>
      <c r="DR25" s="45" t="str">
        <f>IF(AND(OR($A25 &lt;&gt; "", $B25 &lt;&gt; ""), IF($J25 &lt; $K25, AND(DR$7 &gt;= $J25, DR$7 &lt; $K25), IF(DR$7 &lt; 2400, DR$7 &gt;= $J25, DR$7 - 2400 &lt; $K25))), 1, "")</f>
        <v/>
      </c>
      <c r="DS25" s="45" t="str">
        <f>IF(AND(OR($A25 &lt;&gt; "", $B25 &lt;&gt; ""), IF($J25 &lt; $K25, AND(DS$7 &gt;= $J25, DS$7 &lt; $K25), IF(DS$7 &lt; 2400, DS$7 &gt;= $J25, DS$7 - 2400 &lt; $K25))), 1, "")</f>
        <v/>
      </c>
      <c r="DT25" s="45" t="str">
        <f>IF(AND(OR($A25 &lt;&gt; "", $B25 &lt;&gt; ""), IF($J25 &lt; $K25, AND(DT$7 &gt;= $J25, DT$7 &lt; $K25), IF(DT$7 &lt; 2400, DT$7 &gt;= $J25, DT$7 - 2400 &lt; $K25))), 1, "")</f>
        <v/>
      </c>
      <c r="DU25" s="47" t="str">
        <f>IF(OR(A25 &lt;&gt; "", B25 &lt;&gt; ""), _xlfn.TEXTJOIN(":", TRUE, AI25, YEAR(H25), MONTH(H25), DAY(H25), J25), "")</f>
        <v>1:2019:11:14:1500</v>
      </c>
      <c r="DV25" s="47" t="str">
        <f>IF(OR(A25 &lt;&gt; "", B25 &lt;&gt; ""), IF(AK25 &lt; 9000, CONCATENATE(AD25, AE25, "様（", F25, "）"), F25), "")</f>
        <v>事務</v>
      </c>
    </row>
    <row r="26" spans="1:126">
      <c r="A26" s="18"/>
      <c r="B26" s="18" t="s">
        <v>199</v>
      </c>
      <c r="C26" s="52"/>
      <c r="D26" s="18"/>
      <c r="E26" s="52"/>
      <c r="F26" s="18" t="s">
        <v>404</v>
      </c>
      <c r="G26" s="18"/>
      <c r="H26" s="19">
        <v>43784</v>
      </c>
      <c r="I26" s="55">
        <f t="shared" si="49"/>
        <v>43784</v>
      </c>
      <c r="J26" s="22">
        <v>1800</v>
      </c>
      <c r="K26" s="23">
        <v>1900</v>
      </c>
      <c r="L26" s="42" t="str">
        <f t="shared" si="54"/>
        <v/>
      </c>
      <c r="M26" s="43">
        <f t="shared" si="55"/>
        <v>100</v>
      </c>
      <c r="N26" s="43" t="str">
        <f t="shared" si="42"/>
        <v/>
      </c>
      <c r="O26" s="44" t="str">
        <f t="shared" si="43"/>
        <v/>
      </c>
      <c r="P26" s="26"/>
      <c r="Q26" s="27"/>
      <c r="R26" s="27"/>
      <c r="S26" s="43" t="str">
        <f t="shared" si="53"/>
        <v/>
      </c>
      <c r="T26" s="43" t="str">
        <f t="shared" si="30"/>
        <v/>
      </c>
      <c r="U26" s="43" t="str">
        <f t="shared" si="30"/>
        <v/>
      </c>
      <c r="V26" s="49"/>
      <c r="W26" s="44">
        <f>IF(OR(A26 &lt;&gt; "", B26 &lt;&gt; ""), IF(AK26 &lt; 8000, FLOOR(AY26 / 60, 1) * 100 + MOD(AY26, 60), M26), "")</f>
        <v>100</v>
      </c>
      <c r="X26" s="82"/>
      <c r="Y26" s="82"/>
      <c r="Z26" s="82"/>
      <c r="AA26" s="81" t="s">
        <v>777</v>
      </c>
      <c r="AB26" s="18" t="s">
        <v>362</v>
      </c>
      <c r="AC26" s="53"/>
      <c r="AD26" s="45" t="str">
        <f>_xlfn.IFNA(VLOOKUP($A26, 利用者一覧!$A:$D, 2, FALSE), "-")</f>
        <v>-</v>
      </c>
      <c r="AE26" s="45" t="str">
        <f>_xlfn.IFNA(VLOOKUP($A26, 利用者一覧!$A:$D, 3, FALSE), "-")</f>
        <v>-</v>
      </c>
      <c r="AF26" s="45" t="str">
        <f>_xlfn.IFNA(VLOOKUP($A26, 利用者一覧!$A:$D, 4, FALSE), "-")</f>
        <v>-</v>
      </c>
      <c r="AG26" s="45" t="str">
        <f>_xlfn.IFNA(VLOOKUP($B26, スタッフ一覧!$A:$D, 2, FALSE), "-")</f>
        <v>町田</v>
      </c>
      <c r="AH26" s="45" t="str">
        <f>_xlfn.IFNA(VLOOKUP($B26, スタッフ一覧!$A:$D, 3, FALSE), "-")</f>
        <v>花子</v>
      </c>
      <c r="AI26" s="45">
        <f>_xlfn.IFNA(VLOOKUP($B26, スタッフ一覧!$A:$D, 4, FALSE), "-")</f>
        <v>1</v>
      </c>
      <c r="AJ26" s="45">
        <f>_xlfn.IFNA(VLOOKUP(AB26, スタッフ一覧!$A:$D, 4, FALSE), "-")</f>
        <v>169</v>
      </c>
      <c r="AK26" s="45">
        <f>_xlfn.IFNA(VLOOKUP(F26, 予定区分!$A:$C, 3, FALSE), "-")</f>
        <v>9002</v>
      </c>
      <c r="AL26" s="46">
        <f t="shared" si="31"/>
        <v>1080</v>
      </c>
      <c r="AM26" s="46">
        <f t="shared" si="32"/>
        <v>1140</v>
      </c>
      <c r="AN26" s="46">
        <f t="shared" si="56"/>
        <v>60</v>
      </c>
      <c r="AO26" s="46">
        <f t="shared" si="33"/>
        <v>0</v>
      </c>
      <c r="AP26" s="46">
        <f t="shared" si="45"/>
        <v>0</v>
      </c>
      <c r="AQ26" s="46">
        <f t="shared" si="34"/>
        <v>0</v>
      </c>
      <c r="AR26" s="46">
        <f t="shared" si="35"/>
        <v>0</v>
      </c>
      <c r="AS26" s="46">
        <f t="shared" si="36"/>
        <v>0</v>
      </c>
      <c r="AT26" s="46">
        <f t="shared" si="37"/>
        <v>0</v>
      </c>
      <c r="AU26" s="46">
        <f t="shared" si="38"/>
        <v>0</v>
      </c>
      <c r="AV26" s="46">
        <f t="shared" si="46"/>
        <v>0</v>
      </c>
      <c r="AW26" s="46">
        <f t="shared" si="47"/>
        <v>60</v>
      </c>
      <c r="AX26" s="46">
        <f t="shared" si="39"/>
        <v>0</v>
      </c>
      <c r="AY26" s="40">
        <f t="shared" si="48"/>
        <v>60</v>
      </c>
      <c r="AZ26" s="45" t="str">
        <f>IF(AND(OR($A26 &lt;&gt; "", $B26 &lt;&gt; ""), IF($J26 &lt; $K26, AND(AZ$7 &gt;= $J26, AZ$7 &lt; $K26), IF(AZ$7 &lt; 2400, AZ$7 &gt;= $J26, AZ$7 - 2400 &lt; $K26))), 1, "")</f>
        <v/>
      </c>
      <c r="BA26" s="45" t="str">
        <f>IF(AND(OR($A26 &lt;&gt; "", $B26 &lt;&gt; ""), IF($J26 &lt; $K26, AND(BA$7 &gt;= $J26, BA$7 &lt; $K26), IF(BA$7 &lt; 2400, BA$7 &gt;= $J26, BA$7 - 2400 &lt; $K26))), 1, "")</f>
        <v/>
      </c>
      <c r="BB26" s="45" t="str">
        <f>IF(AND(OR($A26 &lt;&gt; "", $B26 &lt;&gt; ""), IF($J26 &lt; $K26, AND(BB$7 &gt;= $J26, BB$7 &lt; $K26), IF(BB$7 &lt; 2400, BB$7 &gt;= $J26, BB$7 - 2400 &lt; $K26))), 1, "")</f>
        <v/>
      </c>
      <c r="BC26" s="45" t="str">
        <f>IF(AND(OR($A26 &lt;&gt; "", $B26 &lt;&gt; ""), IF($J26 &lt; $K26, AND(BC$7 &gt;= $J26, BC$7 &lt; $K26), IF(BC$7 &lt; 2400, BC$7 &gt;= $J26, BC$7 - 2400 &lt; $K26))), 1, "")</f>
        <v/>
      </c>
      <c r="BD26" s="45" t="str">
        <f>IF(AND(OR($A26 &lt;&gt; "", $B26 &lt;&gt; ""), IF($J26 &lt; $K26, AND(BD$7 &gt;= $J26, BD$7 &lt; $K26), IF(BD$7 &lt; 2400, BD$7 &gt;= $J26, BD$7 - 2400 &lt; $K26))), 1, "")</f>
        <v/>
      </c>
      <c r="BE26" s="45" t="str">
        <f>IF(AND(OR($A26 &lt;&gt; "", $B26 &lt;&gt; ""), IF($J26 &lt; $K26, AND(BE$7 &gt;= $J26, BE$7 &lt; $K26), IF(BE$7 &lt; 2400, BE$7 &gt;= $J26, BE$7 - 2400 &lt; $K26))), 1, "")</f>
        <v/>
      </c>
      <c r="BF26" s="45" t="str">
        <f>IF(AND(OR($A26 &lt;&gt; "", $B26 &lt;&gt; ""), IF($J26 &lt; $K26, AND(BF$7 &gt;= $J26, BF$7 &lt; $K26), IF(BF$7 &lt; 2400, BF$7 &gt;= $J26, BF$7 - 2400 &lt; $K26))), 1, "")</f>
        <v/>
      </c>
      <c r="BG26" s="45" t="str">
        <f>IF(AND(OR($A26 &lt;&gt; "", $B26 &lt;&gt; ""), IF($J26 &lt; $K26, AND(BG$7 &gt;= $J26, BG$7 &lt; $K26), IF(BG$7 &lt; 2400, BG$7 &gt;= $J26, BG$7 - 2400 &lt; $K26))), 1, "")</f>
        <v/>
      </c>
      <c r="BH26" s="45" t="str">
        <f>IF(AND(OR($A26 &lt;&gt; "", $B26 &lt;&gt; ""), IF($J26 &lt; $K26, AND(BH$7 &gt;= $J26, BH$7 &lt; $K26), IF(BH$7 &lt; 2400, BH$7 &gt;= $J26, BH$7 - 2400 &lt; $K26))), 1, "")</f>
        <v/>
      </c>
      <c r="BI26" s="45" t="str">
        <f>IF(AND(OR($A26 &lt;&gt; "", $B26 &lt;&gt; ""), IF($J26 &lt; $K26, AND(BI$7 &gt;= $J26, BI$7 &lt; $K26), IF(BI$7 &lt; 2400, BI$7 &gt;= $J26, BI$7 - 2400 &lt; $K26))), 1, "")</f>
        <v/>
      </c>
      <c r="BJ26" s="45" t="str">
        <f>IF(AND(OR($A26 &lt;&gt; "", $B26 &lt;&gt; ""), IF($J26 &lt; $K26, AND(BJ$7 &gt;= $J26, BJ$7 &lt; $K26), IF(BJ$7 &lt; 2400, BJ$7 &gt;= $J26, BJ$7 - 2400 &lt; $K26))), 1, "")</f>
        <v/>
      </c>
      <c r="BK26" s="45" t="str">
        <f>IF(AND(OR($A26 &lt;&gt; "", $B26 &lt;&gt; ""), IF($J26 &lt; $K26, AND(BK$7 &gt;= $J26, BK$7 &lt; $K26), IF(BK$7 &lt; 2400, BK$7 &gt;= $J26, BK$7 - 2400 &lt; $K26))), 1, "")</f>
        <v/>
      </c>
      <c r="BL26" s="45" t="str">
        <f>IF(AND(OR($A26 &lt;&gt; "", $B26 &lt;&gt; ""), IF($J26 &lt; $K26, AND(BL$7 &gt;= $J26, BL$7 &lt; $K26), IF(BL$7 &lt; 2400, BL$7 &gt;= $J26, BL$7 - 2400 &lt; $K26))), 1, "")</f>
        <v/>
      </c>
      <c r="BM26" s="45" t="str">
        <f>IF(AND(OR($A26 &lt;&gt; "", $B26 &lt;&gt; ""), IF($J26 &lt; $K26, AND(BM$7 &gt;= $J26, BM$7 &lt; $K26), IF(BM$7 &lt; 2400, BM$7 &gt;= $J26, BM$7 - 2400 &lt; $K26))), 1, "")</f>
        <v/>
      </c>
      <c r="BN26" s="45" t="str">
        <f>IF(AND(OR($A26 &lt;&gt; "", $B26 &lt;&gt; ""), IF($J26 &lt; $K26, AND(BN$7 &gt;= $J26, BN$7 &lt; $K26), IF(BN$7 &lt; 2400, BN$7 &gt;= $J26, BN$7 - 2400 &lt; $K26))), 1, "")</f>
        <v/>
      </c>
      <c r="BO26" s="45" t="str">
        <f>IF(AND(OR($A26 &lt;&gt; "", $B26 &lt;&gt; ""), IF($J26 &lt; $K26, AND(BO$7 &gt;= $J26, BO$7 &lt; $K26), IF(BO$7 &lt; 2400, BO$7 &gt;= $J26, BO$7 - 2400 &lt; $K26))), 1, "")</f>
        <v/>
      </c>
      <c r="BP26" s="45" t="str">
        <f>IF(AND(OR($A26 &lt;&gt; "", $B26 &lt;&gt; ""), IF($J26 &lt; $K26, AND(BP$7 &gt;= $J26, BP$7 &lt; $K26), IF(BP$7 &lt; 2400, BP$7 &gt;= $J26, BP$7 - 2400 &lt; $K26))), 1, "")</f>
        <v/>
      </c>
      <c r="BQ26" s="45" t="str">
        <f>IF(AND(OR($A26 &lt;&gt; "", $B26 &lt;&gt; ""), IF($J26 &lt; $K26, AND(BQ$7 &gt;= $J26, BQ$7 &lt; $K26), IF(BQ$7 &lt; 2400, BQ$7 &gt;= $J26, BQ$7 - 2400 &lt; $K26))), 1, "")</f>
        <v/>
      </c>
      <c r="BR26" s="45" t="str">
        <f>IF(AND(OR($A26 &lt;&gt; "", $B26 &lt;&gt; ""), IF($J26 &lt; $K26, AND(BR$7 &gt;= $J26, BR$7 &lt; $K26), IF(BR$7 &lt; 2400, BR$7 &gt;= $J26, BR$7 - 2400 &lt; $K26))), 1, "")</f>
        <v/>
      </c>
      <c r="BS26" s="45" t="str">
        <f>IF(AND(OR($A26 &lt;&gt; "", $B26 &lt;&gt; ""), IF($J26 &lt; $K26, AND(BS$7 &gt;= $J26, BS$7 &lt; $K26), IF(BS$7 &lt; 2400, BS$7 &gt;= $J26, BS$7 - 2400 &lt; $K26))), 1, "")</f>
        <v/>
      </c>
      <c r="BT26" s="45" t="str">
        <f>IF(AND(OR($A26 &lt;&gt; "", $B26 &lt;&gt; ""), IF($J26 &lt; $K26, AND(BT$7 &gt;= $J26, BT$7 &lt; $K26), IF(BT$7 &lt; 2400, BT$7 &gt;= $J26, BT$7 - 2400 &lt; $K26))), 1, "")</f>
        <v/>
      </c>
      <c r="BU26" s="45" t="str">
        <f>IF(AND(OR($A26 &lt;&gt; "", $B26 &lt;&gt; ""), IF($J26 &lt; $K26, AND(BU$7 &gt;= $J26, BU$7 &lt; $K26), IF(BU$7 &lt; 2400, BU$7 &gt;= $J26, BU$7 - 2400 &lt; $K26))), 1, "")</f>
        <v/>
      </c>
      <c r="BV26" s="45" t="str">
        <f>IF(AND(OR($A26 &lt;&gt; "", $B26 &lt;&gt; ""), IF($J26 &lt; $K26, AND(BV$7 &gt;= $J26, BV$7 &lt; $K26), IF(BV$7 &lt; 2400, BV$7 &gt;= $J26, BV$7 - 2400 &lt; $K26))), 1, "")</f>
        <v/>
      </c>
      <c r="BW26" s="45" t="str">
        <f>IF(AND(OR($A26 &lt;&gt; "", $B26 &lt;&gt; ""), IF($J26 &lt; $K26, AND(BW$7 &gt;= $J26, BW$7 &lt; $K26), IF(BW$7 &lt; 2400, BW$7 &gt;= $J26, BW$7 - 2400 &lt; $K26))), 1, "")</f>
        <v/>
      </c>
      <c r="BX26" s="45" t="str">
        <f>IF(AND(OR($A26 &lt;&gt; "", $B26 &lt;&gt; ""), IF($J26 &lt; $K26, AND(BX$7 &gt;= $J26, BX$7 &lt; $K26), IF(BX$7 &lt; 2400, BX$7 &gt;= $J26, BX$7 - 2400 &lt; $K26))), 1, "")</f>
        <v/>
      </c>
      <c r="BY26" s="45" t="str">
        <f>IF(AND(OR($A26 &lt;&gt; "", $B26 &lt;&gt; ""), IF($J26 &lt; $K26, AND(BY$7 &gt;= $J26, BY$7 &lt; $K26), IF(BY$7 &lt; 2400, BY$7 &gt;= $J26, BY$7 - 2400 &lt; $K26))), 1, "")</f>
        <v/>
      </c>
      <c r="BZ26" s="45" t="str">
        <f>IF(AND(OR($A26 &lt;&gt; "", $B26 &lt;&gt; ""), IF($J26 &lt; $K26, AND(BZ$7 &gt;= $J26, BZ$7 &lt; $K26), IF(BZ$7 &lt; 2400, BZ$7 &gt;= $J26, BZ$7 - 2400 &lt; $K26))), 1, "")</f>
        <v/>
      </c>
      <c r="CA26" s="45" t="str">
        <f>IF(AND(OR($A26 &lt;&gt; "", $B26 &lt;&gt; ""), IF($J26 &lt; $K26, AND(CA$7 &gt;= $J26, CA$7 &lt; $K26), IF(CA$7 &lt; 2400, CA$7 &gt;= $J26, CA$7 - 2400 &lt; $K26))), 1, "")</f>
        <v/>
      </c>
      <c r="CB26" s="45" t="str">
        <f>IF(AND(OR($A26 &lt;&gt; "", $B26 &lt;&gt; ""), IF($J26 &lt; $K26, AND(CB$7 &gt;= $J26, CB$7 &lt; $K26), IF(CB$7 &lt; 2400, CB$7 &gt;= $J26, CB$7 - 2400 &lt; $K26))), 1, "")</f>
        <v/>
      </c>
      <c r="CC26" s="45" t="str">
        <f>IF(AND(OR($A26 &lt;&gt; "", $B26 &lt;&gt; ""), IF($J26 &lt; $K26, AND(CC$7 &gt;= $J26, CC$7 &lt; $K26), IF(CC$7 &lt; 2400, CC$7 &gt;= $J26, CC$7 - 2400 &lt; $K26))), 1, "")</f>
        <v/>
      </c>
      <c r="CD26" s="45" t="str">
        <f>IF(AND(OR($A26 &lt;&gt; "", $B26 &lt;&gt; ""), IF($J26 &lt; $K26, AND(CD$7 &gt;= $J26, CD$7 &lt; $K26), IF(CD$7 &lt; 2400, CD$7 &gt;= $J26, CD$7 - 2400 &lt; $K26))), 1, "")</f>
        <v/>
      </c>
      <c r="CE26" s="45" t="str">
        <f>IF(AND(OR($A26 &lt;&gt; "", $B26 &lt;&gt; ""), IF($J26 &lt; $K26, AND(CE$7 &gt;= $J26, CE$7 &lt; $K26), IF(CE$7 &lt; 2400, CE$7 &gt;= $J26, CE$7 - 2400 &lt; $K26))), 1, "")</f>
        <v/>
      </c>
      <c r="CF26" s="45" t="str">
        <f>IF(AND(OR($A26 &lt;&gt; "", $B26 &lt;&gt; ""), IF($J26 &lt; $K26, AND(CF$7 &gt;= $J26, CF$7 &lt; $K26), IF(CF$7 &lt; 2400, CF$7 &gt;= $J26, CF$7 - 2400 &lt; $K26))), 1, "")</f>
        <v/>
      </c>
      <c r="CG26" s="45" t="str">
        <f>IF(AND(OR($A26 &lt;&gt; "", $B26 &lt;&gt; ""), IF($J26 &lt; $K26, AND(CG$7 &gt;= $J26, CG$7 &lt; $K26), IF(CG$7 &lt; 2400, CG$7 &gt;= $J26, CG$7 - 2400 &lt; $K26))), 1, "")</f>
        <v/>
      </c>
      <c r="CH26" s="45" t="str">
        <f>IF(AND(OR($A26 &lt;&gt; "", $B26 &lt;&gt; ""), IF($J26 &lt; $K26, AND(CH$7 &gt;= $J26, CH$7 &lt; $K26), IF(CH$7 &lt; 2400, CH$7 &gt;= $J26, CH$7 - 2400 &lt; $K26))), 1, "")</f>
        <v/>
      </c>
      <c r="CI26" s="45" t="str">
        <f>IF(AND(OR($A26 &lt;&gt; "", $B26 &lt;&gt; ""), IF($J26 &lt; $K26, AND(CI$7 &gt;= $J26, CI$7 &lt; $K26), IF(CI$7 &lt; 2400, CI$7 &gt;= $J26, CI$7 - 2400 &lt; $K26))), 1, "")</f>
        <v/>
      </c>
      <c r="CJ26" s="45">
        <f>IF(AND(OR($A26 &lt;&gt; "", $B26 &lt;&gt; ""), IF($J26 &lt; $K26, AND(CJ$7 &gt;= $J26, CJ$7 &lt; $K26), IF(CJ$7 &lt; 2400, CJ$7 &gt;= $J26, CJ$7 - 2400 &lt; $K26))), 1, "")</f>
        <v>1</v>
      </c>
      <c r="CK26" s="45">
        <f>IF(AND(OR($A26 &lt;&gt; "", $B26 &lt;&gt; ""), IF($J26 &lt; $K26, AND(CK$7 &gt;= $J26, CK$7 &lt; $K26), IF(CK$7 &lt; 2400, CK$7 &gt;= $J26, CK$7 - 2400 &lt; $K26))), 1, "")</f>
        <v>1</v>
      </c>
      <c r="CL26" s="45" t="str">
        <f>IF(AND(OR($A26 &lt;&gt; "", $B26 &lt;&gt; ""), IF($J26 &lt; $K26, AND(CL$7 &gt;= $J26, CL$7 &lt; $K26), IF(CL$7 &lt; 2400, CL$7 &gt;= $J26, CL$7 - 2400 &lt; $K26))), 1, "")</f>
        <v/>
      </c>
      <c r="CM26" s="45" t="str">
        <f>IF(AND(OR($A26 &lt;&gt; "", $B26 &lt;&gt; ""), IF($J26 &lt; $K26, AND(CM$7 &gt;= $J26, CM$7 &lt; $K26), IF(CM$7 &lt; 2400, CM$7 &gt;= $J26, CM$7 - 2400 &lt; $K26))), 1, "")</f>
        <v/>
      </c>
      <c r="CN26" s="45" t="str">
        <f>IF(AND(OR($A26 &lt;&gt; "", $B26 &lt;&gt; ""), IF($J26 &lt; $K26, AND(CN$7 &gt;= $J26, CN$7 &lt; $K26), IF(CN$7 &lt; 2400, CN$7 &gt;= $J26, CN$7 - 2400 &lt; $K26))), 1, "")</f>
        <v/>
      </c>
      <c r="CO26" s="45" t="str">
        <f>IF(AND(OR($A26 &lt;&gt; "", $B26 &lt;&gt; ""), IF($J26 &lt; $K26, AND(CO$7 &gt;= $J26, CO$7 &lt; $K26), IF(CO$7 &lt; 2400, CO$7 &gt;= $J26, CO$7 - 2400 &lt; $K26))), 1, "")</f>
        <v/>
      </c>
      <c r="CP26" s="45" t="str">
        <f>IF(AND(OR($A26 &lt;&gt; "", $B26 &lt;&gt; ""), IF($J26 &lt; $K26, AND(CP$7 &gt;= $J26, CP$7 &lt; $K26), IF(CP$7 &lt; 2400, CP$7 &gt;= $J26, CP$7 - 2400 &lt; $K26))), 1, "")</f>
        <v/>
      </c>
      <c r="CQ26" s="45" t="str">
        <f>IF(AND(OR($A26 &lt;&gt; "", $B26 &lt;&gt; ""), IF($J26 &lt; $K26, AND(CQ$7 &gt;= $J26, CQ$7 &lt; $K26), IF(CQ$7 &lt; 2400, CQ$7 &gt;= $J26, CQ$7 - 2400 &lt; $K26))), 1, "")</f>
        <v/>
      </c>
      <c r="CR26" s="45" t="str">
        <f>IF(AND(OR($A26 &lt;&gt; "", $B26 &lt;&gt; ""), IF($J26 &lt; $K26, AND(CR$7 &gt;= $J26, CR$7 &lt; $K26), IF(CR$7 &lt; 2400, CR$7 &gt;= $J26, CR$7 - 2400 &lt; $K26))), 1, "")</f>
        <v/>
      </c>
      <c r="CS26" s="45" t="str">
        <f>IF(AND(OR($A26 &lt;&gt; "", $B26 &lt;&gt; ""), IF($J26 &lt; $K26, AND(CS$7 &gt;= $J26, CS$7 &lt; $K26), IF(CS$7 &lt; 2400, CS$7 &gt;= $J26, CS$7 - 2400 &lt; $K26))), 1, "")</f>
        <v/>
      </c>
      <c r="CT26" s="45" t="str">
        <f>IF(AND(OR($A26 &lt;&gt; "", $B26 &lt;&gt; ""), IF($J26 &lt; $K26, AND(CT$7 &gt;= $J26, CT$7 &lt; $K26), IF(CT$7 &lt; 2400, CT$7 &gt;= $J26, CT$7 - 2400 &lt; $K26))), 1, "")</f>
        <v/>
      </c>
      <c r="CU26" s="45" t="str">
        <f>IF(AND(OR($A26 &lt;&gt; "", $B26 &lt;&gt; ""), IF($J26 &lt; $K26, AND(CU$7 &gt;= $J26, CU$7 &lt; $K26), IF(CU$7 &lt; 2400, CU$7 &gt;= $J26, CU$7 - 2400 &lt; $K26))), 1, "")</f>
        <v/>
      </c>
      <c r="CV26" s="45" t="str">
        <f>IF(AND(OR($A26 &lt;&gt; "", $B26 &lt;&gt; ""), IF($J26 &lt; $K26, AND(CV$7 &gt;= $J26, CV$7 &lt; $K26), IF(CV$7 &lt; 2400, CV$7 &gt;= $J26, CV$7 - 2400 &lt; $K26))), 1, "")</f>
        <v/>
      </c>
      <c r="CW26" s="45" t="str">
        <f>IF(AND(OR($A26 &lt;&gt; "", $B26 &lt;&gt; ""), IF($J26 &lt; $K26, AND(CW$7 &gt;= $J26, CW$7 &lt; $K26), IF(CW$7 &lt; 2400, CW$7 &gt;= $J26, CW$7 - 2400 &lt; $K26))), 1, "")</f>
        <v/>
      </c>
      <c r="CX26" s="45" t="str">
        <f>IF(AND(OR($A26 &lt;&gt; "", $B26 &lt;&gt; ""), IF($J26 &lt; $K26, AND(CX$7 &gt;= $J26, CX$7 &lt; $K26), IF(CX$7 &lt; 2400, CX$7 &gt;= $J26, CX$7 - 2400 &lt; $K26))), 1, "")</f>
        <v/>
      </c>
      <c r="CY26" s="45" t="str">
        <f>IF(AND(OR($A26 &lt;&gt; "", $B26 &lt;&gt; ""), IF($J26 &lt; $K26, AND(CY$7 &gt;= $J26, CY$7 &lt; $K26), IF(CY$7 &lt; 2400, CY$7 &gt;= $J26, CY$7 - 2400 &lt; $K26))), 1, "")</f>
        <v/>
      </c>
      <c r="CZ26" s="45" t="str">
        <f>IF(AND(OR($A26 &lt;&gt; "", $B26 &lt;&gt; ""), IF($J26 &lt; $K26, AND(CZ$7 &gt;= $J26, CZ$7 &lt; $K26), IF(CZ$7 &lt; 2400, CZ$7 &gt;= $J26, CZ$7 - 2400 &lt; $K26))), 1, "")</f>
        <v/>
      </c>
      <c r="DA26" s="45" t="str">
        <f>IF(AND(OR($A26 &lt;&gt; "", $B26 &lt;&gt; ""), IF($J26 &lt; $K26, AND(DA$7 &gt;= $J26, DA$7 &lt; $K26), IF(DA$7 &lt; 2400, DA$7 &gt;= $J26, DA$7 - 2400 &lt; $K26))), 1, "")</f>
        <v/>
      </c>
      <c r="DB26" s="45" t="str">
        <f>IF(AND(OR($A26 &lt;&gt; "", $B26 &lt;&gt; ""), IF($J26 &lt; $K26, AND(DB$7 &gt;= $J26, DB$7 &lt; $K26), IF(DB$7 &lt; 2400, DB$7 &gt;= $J26, DB$7 - 2400 &lt; $K26))), 1, "")</f>
        <v/>
      </c>
      <c r="DC26" s="45" t="str">
        <f>IF(AND(OR($A26 &lt;&gt; "", $B26 &lt;&gt; ""), IF($J26 &lt; $K26, AND(DC$7 &gt;= $J26, DC$7 &lt; $K26), IF(DC$7 &lt; 2400, DC$7 &gt;= $J26, DC$7 - 2400 &lt; $K26))), 1, "")</f>
        <v/>
      </c>
      <c r="DD26" s="45" t="str">
        <f>IF(AND(OR($A26 &lt;&gt; "", $B26 &lt;&gt; ""), IF($J26 &lt; $K26, AND(DD$7 &gt;= $J26, DD$7 &lt; $K26), IF(DD$7 &lt; 2400, DD$7 &gt;= $J26, DD$7 - 2400 &lt; $K26))), 1, "")</f>
        <v/>
      </c>
      <c r="DE26" s="45" t="str">
        <f>IF(AND(OR($A26 &lt;&gt; "", $B26 &lt;&gt; ""), IF($J26 &lt; $K26, AND(DE$7 &gt;= $J26, DE$7 &lt; $K26), IF(DE$7 &lt; 2400, DE$7 &gt;= $J26, DE$7 - 2400 &lt; $K26))), 1, "")</f>
        <v/>
      </c>
      <c r="DF26" s="45" t="str">
        <f>IF(AND(OR($A26 &lt;&gt; "", $B26 &lt;&gt; ""), IF($J26 &lt; $K26, AND(DF$7 &gt;= $J26, DF$7 &lt; $K26), IF(DF$7 &lt; 2400, DF$7 &gt;= $J26, DF$7 - 2400 &lt; $K26))), 1, "")</f>
        <v/>
      </c>
      <c r="DG26" s="45" t="str">
        <f>IF(AND(OR($A26 &lt;&gt; "", $B26 &lt;&gt; ""), IF($J26 &lt; $K26, AND(DG$7 &gt;= $J26, DG$7 &lt; $K26), IF(DG$7 &lt; 2400, DG$7 &gt;= $J26, DG$7 - 2400 &lt; $K26))), 1, "")</f>
        <v/>
      </c>
      <c r="DH26" s="45" t="str">
        <f>IF(AND(OR($A26 &lt;&gt; "", $B26 &lt;&gt; ""), IF($J26 &lt; $K26, AND(DH$7 &gt;= $J26, DH$7 &lt; $K26), IF(DH$7 &lt; 2400, DH$7 &gt;= $J26, DH$7 - 2400 &lt; $K26))), 1, "")</f>
        <v/>
      </c>
      <c r="DI26" s="45" t="str">
        <f>IF(AND(OR($A26 &lt;&gt; "", $B26 &lt;&gt; ""), IF($J26 &lt; $K26, AND(DI$7 &gt;= $J26, DI$7 &lt; $K26), IF(DI$7 &lt; 2400, DI$7 &gt;= $J26, DI$7 - 2400 &lt; $K26))), 1, "")</f>
        <v/>
      </c>
      <c r="DJ26" s="45" t="str">
        <f>IF(AND(OR($A26 &lt;&gt; "", $B26 &lt;&gt; ""), IF($J26 &lt; $K26, AND(DJ$7 &gt;= $J26, DJ$7 &lt; $K26), IF(DJ$7 &lt; 2400, DJ$7 &gt;= $J26, DJ$7 - 2400 &lt; $K26))), 1, "")</f>
        <v/>
      </c>
      <c r="DK26" s="45" t="str">
        <f>IF(AND(OR($A26 &lt;&gt; "", $B26 &lt;&gt; ""), IF($J26 &lt; $K26, AND(DK$7 &gt;= $J26, DK$7 &lt; $K26), IF(DK$7 &lt; 2400, DK$7 &gt;= $J26, DK$7 - 2400 &lt; $K26))), 1, "")</f>
        <v/>
      </c>
      <c r="DL26" s="45" t="str">
        <f>IF(AND(OR($A26 &lt;&gt; "", $B26 &lt;&gt; ""), IF($J26 &lt; $K26, AND(DL$7 &gt;= $J26, DL$7 &lt; $K26), IF(DL$7 &lt; 2400, DL$7 &gt;= $J26, DL$7 - 2400 &lt; $K26))), 1, "")</f>
        <v/>
      </c>
      <c r="DM26" s="45" t="str">
        <f>IF(AND(OR($A26 &lt;&gt; "", $B26 &lt;&gt; ""), IF($J26 &lt; $K26, AND(DM$7 &gt;= $J26, DM$7 &lt; $K26), IF(DM$7 &lt; 2400, DM$7 &gt;= $J26, DM$7 - 2400 &lt; $K26))), 1, "")</f>
        <v/>
      </c>
      <c r="DN26" s="45" t="str">
        <f>IF(AND(OR($A26 &lt;&gt; "", $B26 &lt;&gt; ""), IF($J26 &lt; $K26, AND(DN$7 &gt;= $J26, DN$7 &lt; $K26), IF(DN$7 &lt; 2400, DN$7 &gt;= $J26, DN$7 - 2400 &lt; $K26))), 1, "")</f>
        <v/>
      </c>
      <c r="DO26" s="45" t="str">
        <f>IF(AND(OR($A26 &lt;&gt; "", $B26 &lt;&gt; ""), IF($J26 &lt; $K26, AND(DO$7 &gt;= $J26, DO$7 &lt; $K26), IF(DO$7 &lt; 2400, DO$7 &gt;= $J26, DO$7 - 2400 &lt; $K26))), 1, "")</f>
        <v/>
      </c>
      <c r="DP26" s="45" t="str">
        <f>IF(AND(OR($A26 &lt;&gt; "", $B26 &lt;&gt; ""), IF($J26 &lt; $K26, AND(DP$7 &gt;= $J26, DP$7 &lt; $K26), IF(DP$7 &lt; 2400, DP$7 &gt;= $J26, DP$7 - 2400 &lt; $K26))), 1, "")</f>
        <v/>
      </c>
      <c r="DQ26" s="45" t="str">
        <f>IF(AND(OR($A26 &lt;&gt; "", $B26 &lt;&gt; ""), IF($J26 &lt; $K26, AND(DQ$7 &gt;= $J26, DQ$7 &lt; $K26), IF(DQ$7 &lt; 2400, DQ$7 &gt;= $J26, DQ$7 - 2400 &lt; $K26))), 1, "")</f>
        <v/>
      </c>
      <c r="DR26" s="45" t="str">
        <f>IF(AND(OR($A26 &lt;&gt; "", $B26 &lt;&gt; ""), IF($J26 &lt; $K26, AND(DR$7 &gt;= $J26, DR$7 &lt; $K26), IF(DR$7 &lt; 2400, DR$7 &gt;= $J26, DR$7 - 2400 &lt; $K26))), 1, "")</f>
        <v/>
      </c>
      <c r="DS26" s="45" t="str">
        <f>IF(AND(OR($A26 &lt;&gt; "", $B26 &lt;&gt; ""), IF($J26 &lt; $K26, AND(DS$7 &gt;= $J26, DS$7 &lt; $K26), IF(DS$7 &lt; 2400, DS$7 &gt;= $J26, DS$7 - 2400 &lt; $K26))), 1, "")</f>
        <v/>
      </c>
      <c r="DT26" s="45" t="str">
        <f>IF(AND(OR($A26 &lt;&gt; "", $B26 &lt;&gt; ""), IF($J26 &lt; $K26, AND(DT$7 &gt;= $J26, DT$7 &lt; $K26), IF(DT$7 &lt; 2400, DT$7 &gt;= $J26, DT$7 - 2400 &lt; $K26))), 1, "")</f>
        <v/>
      </c>
      <c r="DU26" s="47" t="str">
        <f>IF(OR(A26 &lt;&gt; "", B26 &lt;&gt; ""), _xlfn.TEXTJOIN(":", TRUE, AI26, YEAR(H26), MONTH(H26), DAY(H26), J26), "")</f>
        <v>1:2019:11:15:1800</v>
      </c>
      <c r="DV26" s="47" t="str">
        <f>IF(OR(A26 &lt;&gt; "", B26 &lt;&gt; ""), IF(AK26 &lt; 9000, CONCATENATE(AD26, AE26, "様（", F26, "）"), F26), "")</f>
        <v>営業</v>
      </c>
    </row>
    <row r="27" spans="1:126">
      <c r="A27" s="18"/>
      <c r="B27" s="18" t="s">
        <v>199</v>
      </c>
      <c r="C27" s="52"/>
      <c r="D27" s="18"/>
      <c r="E27" s="52"/>
      <c r="F27" s="18" t="s">
        <v>405</v>
      </c>
      <c r="G27" s="18"/>
      <c r="H27" s="19">
        <v>43785</v>
      </c>
      <c r="I27" s="55">
        <f t="shared" si="49"/>
        <v>43785</v>
      </c>
      <c r="J27" s="22">
        <v>1100</v>
      </c>
      <c r="K27" s="23">
        <v>1200</v>
      </c>
      <c r="L27" s="42" t="str">
        <f t="shared" si="54"/>
        <v/>
      </c>
      <c r="M27" s="43">
        <f t="shared" si="55"/>
        <v>100</v>
      </c>
      <c r="N27" s="43" t="str">
        <f t="shared" si="42"/>
        <v/>
      </c>
      <c r="O27" s="44" t="str">
        <f t="shared" si="43"/>
        <v/>
      </c>
      <c r="P27" s="26"/>
      <c r="Q27" s="27"/>
      <c r="R27" s="27"/>
      <c r="S27" s="43" t="str">
        <f t="shared" si="53"/>
        <v/>
      </c>
      <c r="T27" s="43" t="str">
        <f t="shared" si="30"/>
        <v/>
      </c>
      <c r="U27" s="43" t="str">
        <f t="shared" si="30"/>
        <v/>
      </c>
      <c r="V27" s="49"/>
      <c r="W27" s="44">
        <f>IF(OR(A27 &lt;&gt; "", B27 &lt;&gt; ""), IF(AK27 &lt; 8000, FLOOR(AY27 / 60, 1) * 100 + MOD(AY27, 60), M27), "")</f>
        <v>100</v>
      </c>
      <c r="X27" s="82"/>
      <c r="Y27" s="82"/>
      <c r="Z27" s="82"/>
      <c r="AA27" s="81" t="s">
        <v>777</v>
      </c>
      <c r="AB27" s="18" t="s">
        <v>388</v>
      </c>
      <c r="AC27" s="53"/>
      <c r="AD27" s="45" t="str">
        <f>_xlfn.IFNA(VLOOKUP($A27, 利用者一覧!$A:$D, 2, FALSE), "-")</f>
        <v>-</v>
      </c>
      <c r="AE27" s="45" t="str">
        <f>_xlfn.IFNA(VLOOKUP($A27, 利用者一覧!$A:$D, 3, FALSE), "-")</f>
        <v>-</v>
      </c>
      <c r="AF27" s="45" t="str">
        <f>_xlfn.IFNA(VLOOKUP($A27, 利用者一覧!$A:$D, 4, FALSE), "-")</f>
        <v>-</v>
      </c>
      <c r="AG27" s="45" t="str">
        <f>_xlfn.IFNA(VLOOKUP($B27, スタッフ一覧!$A:$D, 2, FALSE), "-")</f>
        <v>町田</v>
      </c>
      <c r="AH27" s="45" t="str">
        <f>_xlfn.IFNA(VLOOKUP($B27, スタッフ一覧!$A:$D, 3, FALSE), "-")</f>
        <v>花子</v>
      </c>
      <c r="AI27" s="45">
        <f>_xlfn.IFNA(VLOOKUP($B27, スタッフ一覧!$A:$D, 4, FALSE), "-")</f>
        <v>1</v>
      </c>
      <c r="AJ27" s="45">
        <f>_xlfn.IFNA(VLOOKUP(AB27, スタッフ一覧!$A:$D, 4, FALSE), "-")</f>
        <v>197</v>
      </c>
      <c r="AK27" s="45">
        <f>_xlfn.IFNA(VLOOKUP(F27, 予定区分!$A:$C, 3, FALSE), "-")</f>
        <v>9003</v>
      </c>
      <c r="AL27" s="46">
        <f t="shared" si="31"/>
        <v>660</v>
      </c>
      <c r="AM27" s="46">
        <f t="shared" si="32"/>
        <v>720</v>
      </c>
      <c r="AN27" s="46">
        <f t="shared" si="56"/>
        <v>60</v>
      </c>
      <c r="AO27" s="46">
        <f t="shared" si="33"/>
        <v>0</v>
      </c>
      <c r="AP27" s="46">
        <f t="shared" si="45"/>
        <v>0</v>
      </c>
      <c r="AQ27" s="46">
        <f t="shared" si="34"/>
        <v>0</v>
      </c>
      <c r="AR27" s="46">
        <f t="shared" si="35"/>
        <v>0</v>
      </c>
      <c r="AS27" s="46">
        <f t="shared" si="36"/>
        <v>0</v>
      </c>
      <c r="AT27" s="46">
        <f t="shared" si="37"/>
        <v>0</v>
      </c>
      <c r="AU27" s="46">
        <f t="shared" si="38"/>
        <v>0</v>
      </c>
      <c r="AV27" s="46">
        <f t="shared" si="46"/>
        <v>0</v>
      </c>
      <c r="AW27" s="46">
        <f t="shared" si="47"/>
        <v>60</v>
      </c>
      <c r="AX27" s="46">
        <f t="shared" si="39"/>
        <v>0</v>
      </c>
      <c r="AY27" s="40">
        <f t="shared" si="48"/>
        <v>60</v>
      </c>
      <c r="AZ27" s="45" t="str">
        <f>IF(AND(OR($A27 &lt;&gt; "", $B27 &lt;&gt; ""), IF($J27 &lt; $K27, AND(AZ$7 &gt;= $J27, AZ$7 &lt; $K27), IF(AZ$7 &lt; 2400, AZ$7 &gt;= $J27, AZ$7 - 2400 &lt; $K27))), 1, "")</f>
        <v/>
      </c>
      <c r="BA27" s="45" t="str">
        <f>IF(AND(OR($A27 &lt;&gt; "", $B27 &lt;&gt; ""), IF($J27 &lt; $K27, AND(BA$7 &gt;= $J27, BA$7 &lt; $K27), IF(BA$7 &lt; 2400, BA$7 &gt;= $J27, BA$7 - 2400 &lt; $K27))), 1, "")</f>
        <v/>
      </c>
      <c r="BB27" s="45" t="str">
        <f>IF(AND(OR($A27 &lt;&gt; "", $B27 &lt;&gt; ""), IF($J27 &lt; $K27, AND(BB$7 &gt;= $J27, BB$7 &lt; $K27), IF(BB$7 &lt; 2400, BB$7 &gt;= $J27, BB$7 - 2400 &lt; $K27))), 1, "")</f>
        <v/>
      </c>
      <c r="BC27" s="45" t="str">
        <f>IF(AND(OR($A27 &lt;&gt; "", $B27 &lt;&gt; ""), IF($J27 &lt; $K27, AND(BC$7 &gt;= $J27, BC$7 &lt; $K27), IF(BC$7 &lt; 2400, BC$7 &gt;= $J27, BC$7 - 2400 &lt; $K27))), 1, "")</f>
        <v/>
      </c>
      <c r="BD27" s="45" t="str">
        <f>IF(AND(OR($A27 &lt;&gt; "", $B27 &lt;&gt; ""), IF($J27 &lt; $K27, AND(BD$7 &gt;= $J27, BD$7 &lt; $K27), IF(BD$7 &lt; 2400, BD$7 &gt;= $J27, BD$7 - 2400 &lt; $K27))), 1, "")</f>
        <v/>
      </c>
      <c r="BE27" s="45" t="str">
        <f>IF(AND(OR($A27 &lt;&gt; "", $B27 &lt;&gt; ""), IF($J27 &lt; $K27, AND(BE$7 &gt;= $J27, BE$7 &lt; $K27), IF(BE$7 &lt; 2400, BE$7 &gt;= $J27, BE$7 - 2400 &lt; $K27))), 1, "")</f>
        <v/>
      </c>
      <c r="BF27" s="45" t="str">
        <f>IF(AND(OR($A27 &lt;&gt; "", $B27 &lt;&gt; ""), IF($J27 &lt; $K27, AND(BF$7 &gt;= $J27, BF$7 &lt; $K27), IF(BF$7 &lt; 2400, BF$7 &gt;= $J27, BF$7 - 2400 &lt; $K27))), 1, "")</f>
        <v/>
      </c>
      <c r="BG27" s="45" t="str">
        <f>IF(AND(OR($A27 &lt;&gt; "", $B27 &lt;&gt; ""), IF($J27 &lt; $K27, AND(BG$7 &gt;= $J27, BG$7 &lt; $K27), IF(BG$7 &lt; 2400, BG$7 &gt;= $J27, BG$7 - 2400 &lt; $K27))), 1, "")</f>
        <v/>
      </c>
      <c r="BH27" s="45" t="str">
        <f>IF(AND(OR($A27 &lt;&gt; "", $B27 &lt;&gt; ""), IF($J27 &lt; $K27, AND(BH$7 &gt;= $J27, BH$7 &lt; $K27), IF(BH$7 &lt; 2400, BH$7 &gt;= $J27, BH$7 - 2400 &lt; $K27))), 1, "")</f>
        <v/>
      </c>
      <c r="BI27" s="45" t="str">
        <f>IF(AND(OR($A27 &lt;&gt; "", $B27 &lt;&gt; ""), IF($J27 &lt; $K27, AND(BI$7 &gt;= $J27, BI$7 &lt; $K27), IF(BI$7 &lt; 2400, BI$7 &gt;= $J27, BI$7 - 2400 &lt; $K27))), 1, "")</f>
        <v/>
      </c>
      <c r="BJ27" s="45" t="str">
        <f>IF(AND(OR($A27 &lt;&gt; "", $B27 &lt;&gt; ""), IF($J27 &lt; $K27, AND(BJ$7 &gt;= $J27, BJ$7 &lt; $K27), IF(BJ$7 &lt; 2400, BJ$7 &gt;= $J27, BJ$7 - 2400 &lt; $K27))), 1, "")</f>
        <v/>
      </c>
      <c r="BK27" s="45" t="str">
        <f>IF(AND(OR($A27 &lt;&gt; "", $B27 &lt;&gt; ""), IF($J27 &lt; $K27, AND(BK$7 &gt;= $J27, BK$7 &lt; $K27), IF(BK$7 &lt; 2400, BK$7 &gt;= $J27, BK$7 - 2400 &lt; $K27))), 1, "")</f>
        <v/>
      </c>
      <c r="BL27" s="45" t="str">
        <f>IF(AND(OR($A27 &lt;&gt; "", $B27 &lt;&gt; ""), IF($J27 &lt; $K27, AND(BL$7 &gt;= $J27, BL$7 &lt; $K27), IF(BL$7 &lt; 2400, BL$7 &gt;= $J27, BL$7 - 2400 &lt; $K27))), 1, "")</f>
        <v/>
      </c>
      <c r="BM27" s="45" t="str">
        <f>IF(AND(OR($A27 &lt;&gt; "", $B27 &lt;&gt; ""), IF($J27 &lt; $K27, AND(BM$7 &gt;= $J27, BM$7 &lt; $K27), IF(BM$7 &lt; 2400, BM$7 &gt;= $J27, BM$7 - 2400 &lt; $K27))), 1, "")</f>
        <v/>
      </c>
      <c r="BN27" s="45" t="str">
        <f>IF(AND(OR($A27 &lt;&gt; "", $B27 &lt;&gt; ""), IF($J27 &lt; $K27, AND(BN$7 &gt;= $J27, BN$7 &lt; $K27), IF(BN$7 &lt; 2400, BN$7 &gt;= $J27, BN$7 - 2400 &lt; $K27))), 1, "")</f>
        <v/>
      </c>
      <c r="BO27" s="45" t="str">
        <f>IF(AND(OR($A27 &lt;&gt; "", $B27 &lt;&gt; ""), IF($J27 &lt; $K27, AND(BO$7 &gt;= $J27, BO$7 &lt; $K27), IF(BO$7 &lt; 2400, BO$7 &gt;= $J27, BO$7 - 2400 &lt; $K27))), 1, "")</f>
        <v/>
      </c>
      <c r="BP27" s="45" t="str">
        <f>IF(AND(OR($A27 &lt;&gt; "", $B27 &lt;&gt; ""), IF($J27 &lt; $K27, AND(BP$7 &gt;= $J27, BP$7 &lt; $K27), IF(BP$7 &lt; 2400, BP$7 &gt;= $J27, BP$7 - 2400 &lt; $K27))), 1, "")</f>
        <v/>
      </c>
      <c r="BQ27" s="45" t="str">
        <f>IF(AND(OR($A27 &lt;&gt; "", $B27 &lt;&gt; ""), IF($J27 &lt; $K27, AND(BQ$7 &gt;= $J27, BQ$7 &lt; $K27), IF(BQ$7 &lt; 2400, BQ$7 &gt;= $J27, BQ$7 - 2400 &lt; $K27))), 1, "")</f>
        <v/>
      </c>
      <c r="BR27" s="45" t="str">
        <f>IF(AND(OR($A27 &lt;&gt; "", $B27 &lt;&gt; ""), IF($J27 &lt; $K27, AND(BR$7 &gt;= $J27, BR$7 &lt; $K27), IF(BR$7 &lt; 2400, BR$7 &gt;= $J27, BR$7 - 2400 &lt; $K27))), 1, "")</f>
        <v/>
      </c>
      <c r="BS27" s="45" t="str">
        <f>IF(AND(OR($A27 &lt;&gt; "", $B27 &lt;&gt; ""), IF($J27 &lt; $K27, AND(BS$7 &gt;= $J27, BS$7 &lt; $K27), IF(BS$7 &lt; 2400, BS$7 &gt;= $J27, BS$7 - 2400 &lt; $K27))), 1, "")</f>
        <v/>
      </c>
      <c r="BT27" s="45" t="str">
        <f>IF(AND(OR($A27 &lt;&gt; "", $B27 &lt;&gt; ""), IF($J27 &lt; $K27, AND(BT$7 &gt;= $J27, BT$7 &lt; $K27), IF(BT$7 &lt; 2400, BT$7 &gt;= $J27, BT$7 - 2400 &lt; $K27))), 1, "")</f>
        <v/>
      </c>
      <c r="BU27" s="45" t="str">
        <f>IF(AND(OR($A27 &lt;&gt; "", $B27 &lt;&gt; ""), IF($J27 &lt; $K27, AND(BU$7 &gt;= $J27, BU$7 &lt; $K27), IF(BU$7 &lt; 2400, BU$7 &gt;= $J27, BU$7 - 2400 &lt; $K27))), 1, "")</f>
        <v/>
      </c>
      <c r="BV27" s="45">
        <f>IF(AND(OR($A27 &lt;&gt; "", $B27 &lt;&gt; ""), IF($J27 &lt; $K27, AND(BV$7 &gt;= $J27, BV$7 &lt; $K27), IF(BV$7 &lt; 2400, BV$7 &gt;= $J27, BV$7 - 2400 &lt; $K27))), 1, "")</f>
        <v>1</v>
      </c>
      <c r="BW27" s="45">
        <f>IF(AND(OR($A27 &lt;&gt; "", $B27 &lt;&gt; ""), IF($J27 &lt; $K27, AND(BW$7 &gt;= $J27, BW$7 &lt; $K27), IF(BW$7 &lt; 2400, BW$7 &gt;= $J27, BW$7 - 2400 &lt; $K27))), 1, "")</f>
        <v>1</v>
      </c>
      <c r="BX27" s="45" t="str">
        <f>IF(AND(OR($A27 &lt;&gt; "", $B27 &lt;&gt; ""), IF($J27 &lt; $K27, AND(BX$7 &gt;= $J27, BX$7 &lt; $K27), IF(BX$7 &lt; 2400, BX$7 &gt;= $J27, BX$7 - 2400 &lt; $K27))), 1, "")</f>
        <v/>
      </c>
      <c r="BY27" s="45" t="str">
        <f>IF(AND(OR($A27 &lt;&gt; "", $B27 &lt;&gt; ""), IF($J27 &lt; $K27, AND(BY$7 &gt;= $J27, BY$7 &lt; $K27), IF(BY$7 &lt; 2400, BY$7 &gt;= $J27, BY$7 - 2400 &lt; $K27))), 1, "")</f>
        <v/>
      </c>
      <c r="BZ27" s="45" t="str">
        <f>IF(AND(OR($A27 &lt;&gt; "", $B27 &lt;&gt; ""), IF($J27 &lt; $K27, AND(BZ$7 &gt;= $J27, BZ$7 &lt; $K27), IF(BZ$7 &lt; 2400, BZ$7 &gt;= $J27, BZ$7 - 2400 &lt; $K27))), 1, "")</f>
        <v/>
      </c>
      <c r="CA27" s="45" t="str">
        <f>IF(AND(OR($A27 &lt;&gt; "", $B27 &lt;&gt; ""), IF($J27 &lt; $K27, AND(CA$7 &gt;= $J27, CA$7 &lt; $K27), IF(CA$7 &lt; 2400, CA$7 &gt;= $J27, CA$7 - 2400 &lt; $K27))), 1, "")</f>
        <v/>
      </c>
      <c r="CB27" s="45" t="str">
        <f>IF(AND(OR($A27 &lt;&gt; "", $B27 &lt;&gt; ""), IF($J27 &lt; $K27, AND(CB$7 &gt;= $J27, CB$7 &lt; $K27), IF(CB$7 &lt; 2400, CB$7 &gt;= $J27, CB$7 - 2400 &lt; $K27))), 1, "")</f>
        <v/>
      </c>
      <c r="CC27" s="45" t="str">
        <f>IF(AND(OR($A27 &lt;&gt; "", $B27 &lt;&gt; ""), IF($J27 &lt; $K27, AND(CC$7 &gt;= $J27, CC$7 &lt; $K27), IF(CC$7 &lt; 2400, CC$7 &gt;= $J27, CC$7 - 2400 &lt; $K27))), 1, "")</f>
        <v/>
      </c>
      <c r="CD27" s="45" t="str">
        <f>IF(AND(OR($A27 &lt;&gt; "", $B27 &lt;&gt; ""), IF($J27 &lt; $K27, AND(CD$7 &gt;= $J27, CD$7 &lt; $K27), IF(CD$7 &lt; 2400, CD$7 &gt;= $J27, CD$7 - 2400 &lt; $K27))), 1, "")</f>
        <v/>
      </c>
      <c r="CE27" s="45" t="str">
        <f>IF(AND(OR($A27 &lt;&gt; "", $B27 &lt;&gt; ""), IF($J27 &lt; $K27, AND(CE$7 &gt;= $J27, CE$7 &lt; $K27), IF(CE$7 &lt; 2400, CE$7 &gt;= $J27, CE$7 - 2400 &lt; $K27))), 1, "")</f>
        <v/>
      </c>
      <c r="CF27" s="45" t="str">
        <f>IF(AND(OR($A27 &lt;&gt; "", $B27 &lt;&gt; ""), IF($J27 &lt; $K27, AND(CF$7 &gt;= $J27, CF$7 &lt; $K27), IF(CF$7 &lt; 2400, CF$7 &gt;= $J27, CF$7 - 2400 &lt; $K27))), 1, "")</f>
        <v/>
      </c>
      <c r="CG27" s="45" t="str">
        <f>IF(AND(OR($A27 &lt;&gt; "", $B27 &lt;&gt; ""), IF($J27 &lt; $K27, AND(CG$7 &gt;= $J27, CG$7 &lt; $K27), IF(CG$7 &lt; 2400, CG$7 &gt;= $J27, CG$7 - 2400 &lt; $K27))), 1, "")</f>
        <v/>
      </c>
      <c r="CH27" s="45" t="str">
        <f>IF(AND(OR($A27 &lt;&gt; "", $B27 &lt;&gt; ""), IF($J27 &lt; $K27, AND(CH$7 &gt;= $J27, CH$7 &lt; $K27), IF(CH$7 &lt; 2400, CH$7 &gt;= $J27, CH$7 - 2400 &lt; $K27))), 1, "")</f>
        <v/>
      </c>
      <c r="CI27" s="45" t="str">
        <f>IF(AND(OR($A27 &lt;&gt; "", $B27 &lt;&gt; ""), IF($J27 &lt; $K27, AND(CI$7 &gt;= $J27, CI$7 &lt; $K27), IF(CI$7 &lt; 2400, CI$7 &gt;= $J27, CI$7 - 2400 &lt; $K27))), 1, "")</f>
        <v/>
      </c>
      <c r="CJ27" s="45" t="str">
        <f>IF(AND(OR($A27 &lt;&gt; "", $B27 &lt;&gt; ""), IF($J27 &lt; $K27, AND(CJ$7 &gt;= $J27, CJ$7 &lt; $K27), IF(CJ$7 &lt; 2400, CJ$7 &gt;= $J27, CJ$7 - 2400 &lt; $K27))), 1, "")</f>
        <v/>
      </c>
      <c r="CK27" s="45" t="str">
        <f>IF(AND(OR($A27 &lt;&gt; "", $B27 &lt;&gt; ""), IF($J27 &lt; $K27, AND(CK$7 &gt;= $J27, CK$7 &lt; $K27), IF(CK$7 &lt; 2400, CK$7 &gt;= $J27, CK$7 - 2400 &lt; $K27))), 1, "")</f>
        <v/>
      </c>
      <c r="CL27" s="45" t="str">
        <f>IF(AND(OR($A27 &lt;&gt; "", $B27 &lt;&gt; ""), IF($J27 &lt; $K27, AND(CL$7 &gt;= $J27, CL$7 &lt; $K27), IF(CL$7 &lt; 2400, CL$7 &gt;= $J27, CL$7 - 2400 &lt; $K27))), 1, "")</f>
        <v/>
      </c>
      <c r="CM27" s="45" t="str">
        <f>IF(AND(OR($A27 &lt;&gt; "", $B27 &lt;&gt; ""), IF($J27 &lt; $K27, AND(CM$7 &gt;= $J27, CM$7 &lt; $K27), IF(CM$7 &lt; 2400, CM$7 &gt;= $J27, CM$7 - 2400 &lt; $K27))), 1, "")</f>
        <v/>
      </c>
      <c r="CN27" s="45" t="str">
        <f>IF(AND(OR($A27 &lt;&gt; "", $B27 &lt;&gt; ""), IF($J27 &lt; $K27, AND(CN$7 &gt;= $J27, CN$7 &lt; $K27), IF(CN$7 &lt; 2400, CN$7 &gt;= $J27, CN$7 - 2400 &lt; $K27))), 1, "")</f>
        <v/>
      </c>
      <c r="CO27" s="45" t="str">
        <f>IF(AND(OR($A27 &lt;&gt; "", $B27 &lt;&gt; ""), IF($J27 &lt; $K27, AND(CO$7 &gt;= $J27, CO$7 &lt; $K27), IF(CO$7 &lt; 2400, CO$7 &gt;= $J27, CO$7 - 2400 &lt; $K27))), 1, "")</f>
        <v/>
      </c>
      <c r="CP27" s="45" t="str">
        <f>IF(AND(OR($A27 &lt;&gt; "", $B27 &lt;&gt; ""), IF($J27 &lt; $K27, AND(CP$7 &gt;= $J27, CP$7 &lt; $K27), IF(CP$7 &lt; 2400, CP$7 &gt;= $J27, CP$7 - 2400 &lt; $K27))), 1, "")</f>
        <v/>
      </c>
      <c r="CQ27" s="45" t="str">
        <f>IF(AND(OR($A27 &lt;&gt; "", $B27 &lt;&gt; ""), IF($J27 &lt; $K27, AND(CQ$7 &gt;= $J27, CQ$7 &lt; $K27), IF(CQ$7 &lt; 2400, CQ$7 &gt;= $J27, CQ$7 - 2400 &lt; $K27))), 1, "")</f>
        <v/>
      </c>
      <c r="CR27" s="45" t="str">
        <f>IF(AND(OR($A27 &lt;&gt; "", $B27 &lt;&gt; ""), IF($J27 &lt; $K27, AND(CR$7 &gt;= $J27, CR$7 &lt; $K27), IF(CR$7 &lt; 2400, CR$7 &gt;= $J27, CR$7 - 2400 &lt; $K27))), 1, "")</f>
        <v/>
      </c>
      <c r="CS27" s="45" t="str">
        <f>IF(AND(OR($A27 &lt;&gt; "", $B27 &lt;&gt; ""), IF($J27 &lt; $K27, AND(CS$7 &gt;= $J27, CS$7 &lt; $K27), IF(CS$7 &lt; 2400, CS$7 &gt;= $J27, CS$7 - 2400 &lt; $K27))), 1, "")</f>
        <v/>
      </c>
      <c r="CT27" s="45" t="str">
        <f>IF(AND(OR($A27 &lt;&gt; "", $B27 &lt;&gt; ""), IF($J27 &lt; $K27, AND(CT$7 &gt;= $J27, CT$7 &lt; $K27), IF(CT$7 &lt; 2400, CT$7 &gt;= $J27, CT$7 - 2400 &lt; $K27))), 1, "")</f>
        <v/>
      </c>
      <c r="CU27" s="45" t="str">
        <f>IF(AND(OR($A27 &lt;&gt; "", $B27 &lt;&gt; ""), IF($J27 &lt; $K27, AND(CU$7 &gt;= $J27, CU$7 &lt; $K27), IF(CU$7 &lt; 2400, CU$7 &gt;= $J27, CU$7 - 2400 &lt; $K27))), 1, "")</f>
        <v/>
      </c>
      <c r="CV27" s="45" t="str">
        <f>IF(AND(OR($A27 &lt;&gt; "", $B27 &lt;&gt; ""), IF($J27 &lt; $K27, AND(CV$7 &gt;= $J27, CV$7 &lt; $K27), IF(CV$7 &lt; 2400, CV$7 &gt;= $J27, CV$7 - 2400 &lt; $K27))), 1, "")</f>
        <v/>
      </c>
      <c r="CW27" s="45" t="str">
        <f>IF(AND(OR($A27 &lt;&gt; "", $B27 &lt;&gt; ""), IF($J27 &lt; $K27, AND(CW$7 &gt;= $J27, CW$7 &lt; $K27), IF(CW$7 &lt; 2400, CW$7 &gt;= $J27, CW$7 - 2400 &lt; $K27))), 1, "")</f>
        <v/>
      </c>
      <c r="CX27" s="45" t="str">
        <f>IF(AND(OR($A27 &lt;&gt; "", $B27 &lt;&gt; ""), IF($J27 &lt; $K27, AND(CX$7 &gt;= $J27, CX$7 &lt; $K27), IF(CX$7 &lt; 2400, CX$7 &gt;= $J27, CX$7 - 2400 &lt; $K27))), 1, "")</f>
        <v/>
      </c>
      <c r="CY27" s="45" t="str">
        <f>IF(AND(OR($A27 &lt;&gt; "", $B27 &lt;&gt; ""), IF($J27 &lt; $K27, AND(CY$7 &gt;= $J27, CY$7 &lt; $K27), IF(CY$7 &lt; 2400, CY$7 &gt;= $J27, CY$7 - 2400 &lt; $K27))), 1, "")</f>
        <v/>
      </c>
      <c r="CZ27" s="45" t="str">
        <f>IF(AND(OR($A27 &lt;&gt; "", $B27 &lt;&gt; ""), IF($J27 &lt; $K27, AND(CZ$7 &gt;= $J27, CZ$7 &lt; $K27), IF(CZ$7 &lt; 2400, CZ$7 &gt;= $J27, CZ$7 - 2400 &lt; $K27))), 1, "")</f>
        <v/>
      </c>
      <c r="DA27" s="45" t="str">
        <f>IF(AND(OR($A27 &lt;&gt; "", $B27 &lt;&gt; ""), IF($J27 &lt; $K27, AND(DA$7 &gt;= $J27, DA$7 &lt; $K27), IF(DA$7 &lt; 2400, DA$7 &gt;= $J27, DA$7 - 2400 &lt; $K27))), 1, "")</f>
        <v/>
      </c>
      <c r="DB27" s="45" t="str">
        <f>IF(AND(OR($A27 &lt;&gt; "", $B27 &lt;&gt; ""), IF($J27 &lt; $K27, AND(DB$7 &gt;= $J27, DB$7 &lt; $K27), IF(DB$7 &lt; 2400, DB$7 &gt;= $J27, DB$7 - 2400 &lt; $K27))), 1, "")</f>
        <v/>
      </c>
      <c r="DC27" s="45" t="str">
        <f>IF(AND(OR($A27 &lt;&gt; "", $B27 &lt;&gt; ""), IF($J27 &lt; $K27, AND(DC$7 &gt;= $J27, DC$7 &lt; $K27), IF(DC$7 &lt; 2400, DC$7 &gt;= $J27, DC$7 - 2400 &lt; $K27))), 1, "")</f>
        <v/>
      </c>
      <c r="DD27" s="45" t="str">
        <f>IF(AND(OR($A27 &lt;&gt; "", $B27 &lt;&gt; ""), IF($J27 &lt; $K27, AND(DD$7 &gt;= $J27, DD$7 &lt; $K27), IF(DD$7 &lt; 2400, DD$7 &gt;= $J27, DD$7 - 2400 &lt; $K27))), 1, "")</f>
        <v/>
      </c>
      <c r="DE27" s="45" t="str">
        <f>IF(AND(OR($A27 &lt;&gt; "", $B27 &lt;&gt; ""), IF($J27 &lt; $K27, AND(DE$7 &gt;= $J27, DE$7 &lt; $K27), IF(DE$7 &lt; 2400, DE$7 &gt;= $J27, DE$7 - 2400 &lt; $K27))), 1, "")</f>
        <v/>
      </c>
      <c r="DF27" s="45" t="str">
        <f>IF(AND(OR($A27 &lt;&gt; "", $B27 &lt;&gt; ""), IF($J27 &lt; $K27, AND(DF$7 &gt;= $J27, DF$7 &lt; $K27), IF(DF$7 &lt; 2400, DF$7 &gt;= $J27, DF$7 - 2400 &lt; $K27))), 1, "")</f>
        <v/>
      </c>
      <c r="DG27" s="45" t="str">
        <f>IF(AND(OR($A27 &lt;&gt; "", $B27 &lt;&gt; ""), IF($J27 &lt; $K27, AND(DG$7 &gt;= $J27, DG$7 &lt; $K27), IF(DG$7 &lt; 2400, DG$7 &gt;= $J27, DG$7 - 2400 &lt; $K27))), 1, "")</f>
        <v/>
      </c>
      <c r="DH27" s="45" t="str">
        <f>IF(AND(OR($A27 &lt;&gt; "", $B27 &lt;&gt; ""), IF($J27 &lt; $K27, AND(DH$7 &gt;= $J27, DH$7 &lt; $K27), IF(DH$7 &lt; 2400, DH$7 &gt;= $J27, DH$7 - 2400 &lt; $K27))), 1, "")</f>
        <v/>
      </c>
      <c r="DI27" s="45" t="str">
        <f>IF(AND(OR($A27 &lt;&gt; "", $B27 &lt;&gt; ""), IF($J27 &lt; $K27, AND(DI$7 &gt;= $J27, DI$7 &lt; $K27), IF(DI$7 &lt; 2400, DI$7 &gt;= $J27, DI$7 - 2400 &lt; $K27))), 1, "")</f>
        <v/>
      </c>
      <c r="DJ27" s="45" t="str">
        <f>IF(AND(OR($A27 &lt;&gt; "", $B27 &lt;&gt; ""), IF($J27 &lt; $K27, AND(DJ$7 &gt;= $J27, DJ$7 &lt; $K27), IF(DJ$7 &lt; 2400, DJ$7 &gt;= $J27, DJ$7 - 2400 &lt; $K27))), 1, "")</f>
        <v/>
      </c>
      <c r="DK27" s="45" t="str">
        <f>IF(AND(OR($A27 &lt;&gt; "", $B27 &lt;&gt; ""), IF($J27 &lt; $K27, AND(DK$7 &gt;= $J27, DK$7 &lt; $K27), IF(DK$7 &lt; 2400, DK$7 &gt;= $J27, DK$7 - 2400 &lt; $K27))), 1, "")</f>
        <v/>
      </c>
      <c r="DL27" s="45" t="str">
        <f>IF(AND(OR($A27 &lt;&gt; "", $B27 &lt;&gt; ""), IF($J27 &lt; $K27, AND(DL$7 &gt;= $J27, DL$7 &lt; $K27), IF(DL$7 &lt; 2400, DL$7 &gt;= $J27, DL$7 - 2400 &lt; $K27))), 1, "")</f>
        <v/>
      </c>
      <c r="DM27" s="45" t="str">
        <f>IF(AND(OR($A27 &lt;&gt; "", $B27 &lt;&gt; ""), IF($J27 &lt; $K27, AND(DM$7 &gt;= $J27, DM$7 &lt; $K27), IF(DM$7 &lt; 2400, DM$7 &gt;= $J27, DM$7 - 2400 &lt; $K27))), 1, "")</f>
        <v/>
      </c>
      <c r="DN27" s="45" t="str">
        <f>IF(AND(OR($A27 &lt;&gt; "", $B27 &lt;&gt; ""), IF($J27 &lt; $K27, AND(DN$7 &gt;= $J27, DN$7 &lt; $K27), IF(DN$7 &lt; 2400, DN$7 &gt;= $J27, DN$7 - 2400 &lt; $K27))), 1, "")</f>
        <v/>
      </c>
      <c r="DO27" s="45" t="str">
        <f>IF(AND(OR($A27 &lt;&gt; "", $B27 &lt;&gt; ""), IF($J27 &lt; $K27, AND(DO$7 &gt;= $J27, DO$7 &lt; $K27), IF(DO$7 &lt; 2400, DO$7 &gt;= $J27, DO$7 - 2400 &lt; $K27))), 1, "")</f>
        <v/>
      </c>
      <c r="DP27" s="45" t="str">
        <f>IF(AND(OR($A27 &lt;&gt; "", $B27 &lt;&gt; ""), IF($J27 &lt; $K27, AND(DP$7 &gt;= $J27, DP$7 &lt; $K27), IF(DP$7 &lt; 2400, DP$7 &gt;= $J27, DP$7 - 2400 &lt; $K27))), 1, "")</f>
        <v/>
      </c>
      <c r="DQ27" s="45" t="str">
        <f>IF(AND(OR($A27 &lt;&gt; "", $B27 &lt;&gt; ""), IF($J27 &lt; $K27, AND(DQ$7 &gt;= $J27, DQ$7 &lt; $K27), IF(DQ$7 &lt; 2400, DQ$7 &gt;= $J27, DQ$7 - 2400 &lt; $K27))), 1, "")</f>
        <v/>
      </c>
      <c r="DR27" s="45" t="str">
        <f>IF(AND(OR($A27 &lt;&gt; "", $B27 &lt;&gt; ""), IF($J27 &lt; $K27, AND(DR$7 &gt;= $J27, DR$7 &lt; $K27), IF(DR$7 &lt; 2400, DR$7 &gt;= $J27, DR$7 - 2400 &lt; $K27))), 1, "")</f>
        <v/>
      </c>
      <c r="DS27" s="45" t="str">
        <f>IF(AND(OR($A27 &lt;&gt; "", $B27 &lt;&gt; ""), IF($J27 &lt; $K27, AND(DS$7 &gt;= $J27, DS$7 &lt; $K27), IF(DS$7 &lt; 2400, DS$7 &gt;= $J27, DS$7 - 2400 &lt; $K27))), 1, "")</f>
        <v/>
      </c>
      <c r="DT27" s="45" t="str">
        <f>IF(AND(OR($A27 &lt;&gt; "", $B27 &lt;&gt; ""), IF($J27 &lt; $K27, AND(DT$7 &gt;= $J27, DT$7 &lt; $K27), IF(DT$7 &lt; 2400, DT$7 &gt;= $J27, DT$7 - 2400 &lt; $K27))), 1, "")</f>
        <v/>
      </c>
      <c r="DU27" s="47" t="str">
        <f>IF(OR(A27 &lt;&gt; "", B27 &lt;&gt; ""), _xlfn.TEXTJOIN(":", TRUE, AI27, YEAR(H27), MONTH(H27), DAY(H27), J27), "")</f>
        <v>1:2019:11:16:1100</v>
      </c>
      <c r="DV27" s="47" t="str">
        <f>IF(OR(A27 &lt;&gt; "", B27 &lt;&gt; ""), IF(AK27 &lt; 9000, CONCATENATE(AD27, AE27, "様（", F27, "）"), F27), "")</f>
        <v>ミーティング</v>
      </c>
    </row>
    <row r="28" spans="1:126">
      <c r="A28" s="18"/>
      <c r="B28" s="18" t="s">
        <v>199</v>
      </c>
      <c r="C28" s="52"/>
      <c r="D28" s="18"/>
      <c r="E28" s="52"/>
      <c r="F28" s="18" t="s">
        <v>406</v>
      </c>
      <c r="G28" s="18"/>
      <c r="H28" s="19">
        <v>43786</v>
      </c>
      <c r="I28" s="55">
        <f t="shared" si="49"/>
        <v>43786</v>
      </c>
      <c r="J28" s="22">
        <v>1500</v>
      </c>
      <c r="K28" s="23">
        <v>1700</v>
      </c>
      <c r="L28" s="42" t="str">
        <f t="shared" si="54"/>
        <v/>
      </c>
      <c r="M28" s="43">
        <f t="shared" si="55"/>
        <v>200</v>
      </c>
      <c r="N28" s="43" t="str">
        <f t="shared" si="42"/>
        <v/>
      </c>
      <c r="O28" s="44" t="str">
        <f t="shared" si="43"/>
        <v/>
      </c>
      <c r="P28" s="26"/>
      <c r="Q28" s="27"/>
      <c r="R28" s="27"/>
      <c r="S28" s="43" t="str">
        <f t="shared" si="53"/>
        <v/>
      </c>
      <c r="T28" s="43" t="str">
        <f t="shared" si="30"/>
        <v/>
      </c>
      <c r="U28" s="43" t="str">
        <f t="shared" si="30"/>
        <v/>
      </c>
      <c r="V28" s="49"/>
      <c r="W28" s="44">
        <f>IF(OR(A28 &lt;&gt; "", B28 &lt;&gt; ""), IF(AK28 &lt; 8000, FLOOR(AY28 / 60, 1) * 100 + MOD(AY28, 60), M28), "")</f>
        <v>200</v>
      </c>
      <c r="X28" s="82"/>
      <c r="Y28" s="82"/>
      <c r="Z28" s="82"/>
      <c r="AA28" s="81" t="s">
        <v>777</v>
      </c>
      <c r="AB28" s="18" t="s">
        <v>362</v>
      </c>
      <c r="AC28" s="53"/>
      <c r="AD28" s="45" t="str">
        <f>_xlfn.IFNA(VLOOKUP($A28, 利用者一覧!$A:$D, 2, FALSE), "-")</f>
        <v>-</v>
      </c>
      <c r="AE28" s="45" t="str">
        <f>_xlfn.IFNA(VLOOKUP($A28, 利用者一覧!$A:$D, 3, FALSE), "-")</f>
        <v>-</v>
      </c>
      <c r="AF28" s="45" t="str">
        <f>_xlfn.IFNA(VLOOKUP($A28, 利用者一覧!$A:$D, 4, FALSE), "-")</f>
        <v>-</v>
      </c>
      <c r="AG28" s="45" t="str">
        <f>_xlfn.IFNA(VLOOKUP($B28, スタッフ一覧!$A:$D, 2, FALSE), "-")</f>
        <v>町田</v>
      </c>
      <c r="AH28" s="45" t="str">
        <f>_xlfn.IFNA(VLOOKUP($B28, スタッフ一覧!$A:$D, 3, FALSE), "-")</f>
        <v>花子</v>
      </c>
      <c r="AI28" s="45">
        <f>_xlfn.IFNA(VLOOKUP($B28, スタッフ一覧!$A:$D, 4, FALSE), "-")</f>
        <v>1</v>
      </c>
      <c r="AJ28" s="45">
        <f>_xlfn.IFNA(VLOOKUP(AB28, スタッフ一覧!$A:$D, 4, FALSE), "-")</f>
        <v>169</v>
      </c>
      <c r="AK28" s="45">
        <f>_xlfn.IFNA(VLOOKUP(F28, 予定区分!$A:$C, 3, FALSE), "-")</f>
        <v>9999</v>
      </c>
      <c r="AL28" s="46">
        <f t="shared" si="31"/>
        <v>900</v>
      </c>
      <c r="AM28" s="46">
        <f t="shared" si="32"/>
        <v>1020</v>
      </c>
      <c r="AN28" s="46">
        <f t="shared" si="56"/>
        <v>120</v>
      </c>
      <c r="AO28" s="46">
        <f t="shared" si="33"/>
        <v>0</v>
      </c>
      <c r="AP28" s="46">
        <f t="shared" si="45"/>
        <v>0</v>
      </c>
      <c r="AQ28" s="46">
        <f t="shared" si="34"/>
        <v>0</v>
      </c>
      <c r="AR28" s="46">
        <f t="shared" si="35"/>
        <v>0</v>
      </c>
      <c r="AS28" s="46">
        <f t="shared" si="36"/>
        <v>0</v>
      </c>
      <c r="AT28" s="46">
        <f t="shared" si="37"/>
        <v>0</v>
      </c>
      <c r="AU28" s="46">
        <f t="shared" si="38"/>
        <v>0</v>
      </c>
      <c r="AV28" s="46">
        <f t="shared" si="46"/>
        <v>0</v>
      </c>
      <c r="AW28" s="46">
        <f t="shared" si="47"/>
        <v>120</v>
      </c>
      <c r="AX28" s="46">
        <f t="shared" si="39"/>
        <v>0</v>
      </c>
      <c r="AY28" s="40">
        <f t="shared" si="48"/>
        <v>120</v>
      </c>
      <c r="AZ28" s="45" t="str">
        <f>IF(AND(OR($A28 &lt;&gt; "", $B28 &lt;&gt; ""), IF($J28 &lt; $K28, AND(AZ$7 &gt;= $J28, AZ$7 &lt; $K28), IF(AZ$7 &lt; 2400, AZ$7 &gt;= $J28, AZ$7 - 2400 &lt; $K28))), 1, "")</f>
        <v/>
      </c>
      <c r="BA28" s="45" t="str">
        <f>IF(AND(OR($A28 &lt;&gt; "", $B28 &lt;&gt; ""), IF($J28 &lt; $K28, AND(BA$7 &gt;= $J28, BA$7 &lt; $K28), IF(BA$7 &lt; 2400, BA$7 &gt;= $J28, BA$7 - 2400 &lt; $K28))), 1, "")</f>
        <v/>
      </c>
      <c r="BB28" s="45" t="str">
        <f>IF(AND(OR($A28 &lt;&gt; "", $B28 &lt;&gt; ""), IF($J28 &lt; $K28, AND(BB$7 &gt;= $J28, BB$7 &lt; $K28), IF(BB$7 &lt; 2400, BB$7 &gt;= $J28, BB$7 - 2400 &lt; $K28))), 1, "")</f>
        <v/>
      </c>
      <c r="BC28" s="45" t="str">
        <f>IF(AND(OR($A28 &lt;&gt; "", $B28 &lt;&gt; ""), IF($J28 &lt; $K28, AND(BC$7 &gt;= $J28, BC$7 &lt; $K28), IF(BC$7 &lt; 2400, BC$7 &gt;= $J28, BC$7 - 2400 &lt; $K28))), 1, "")</f>
        <v/>
      </c>
      <c r="BD28" s="45" t="str">
        <f>IF(AND(OR($A28 &lt;&gt; "", $B28 &lt;&gt; ""), IF($J28 &lt; $K28, AND(BD$7 &gt;= $J28, BD$7 &lt; $K28), IF(BD$7 &lt; 2400, BD$7 &gt;= $J28, BD$7 - 2400 &lt; $K28))), 1, "")</f>
        <v/>
      </c>
      <c r="BE28" s="45" t="str">
        <f>IF(AND(OR($A28 &lt;&gt; "", $B28 &lt;&gt; ""), IF($J28 &lt; $K28, AND(BE$7 &gt;= $J28, BE$7 &lt; $K28), IF(BE$7 &lt; 2400, BE$7 &gt;= $J28, BE$7 - 2400 &lt; $K28))), 1, "")</f>
        <v/>
      </c>
      <c r="BF28" s="45" t="str">
        <f>IF(AND(OR($A28 &lt;&gt; "", $B28 &lt;&gt; ""), IF($J28 &lt; $K28, AND(BF$7 &gt;= $J28, BF$7 &lt; $K28), IF(BF$7 &lt; 2400, BF$7 &gt;= $J28, BF$7 - 2400 &lt; $K28))), 1, "")</f>
        <v/>
      </c>
      <c r="BG28" s="45" t="str">
        <f>IF(AND(OR($A28 &lt;&gt; "", $B28 &lt;&gt; ""), IF($J28 &lt; $K28, AND(BG$7 &gt;= $J28, BG$7 &lt; $K28), IF(BG$7 &lt; 2400, BG$7 &gt;= $J28, BG$7 - 2400 &lt; $K28))), 1, "")</f>
        <v/>
      </c>
      <c r="BH28" s="45" t="str">
        <f>IF(AND(OR($A28 &lt;&gt; "", $B28 &lt;&gt; ""), IF($J28 &lt; $K28, AND(BH$7 &gt;= $J28, BH$7 &lt; $K28), IF(BH$7 &lt; 2400, BH$7 &gt;= $J28, BH$7 - 2400 &lt; $K28))), 1, "")</f>
        <v/>
      </c>
      <c r="BI28" s="45" t="str">
        <f>IF(AND(OR($A28 &lt;&gt; "", $B28 &lt;&gt; ""), IF($J28 &lt; $K28, AND(BI$7 &gt;= $J28, BI$7 &lt; $K28), IF(BI$7 &lt; 2400, BI$7 &gt;= $J28, BI$7 - 2400 &lt; $K28))), 1, "")</f>
        <v/>
      </c>
      <c r="BJ28" s="45" t="str">
        <f>IF(AND(OR($A28 &lt;&gt; "", $B28 &lt;&gt; ""), IF($J28 &lt; $K28, AND(BJ$7 &gt;= $J28, BJ$7 &lt; $K28), IF(BJ$7 &lt; 2400, BJ$7 &gt;= $J28, BJ$7 - 2400 &lt; $K28))), 1, "")</f>
        <v/>
      </c>
      <c r="BK28" s="45" t="str">
        <f>IF(AND(OR($A28 &lt;&gt; "", $B28 &lt;&gt; ""), IF($J28 &lt; $K28, AND(BK$7 &gt;= $J28, BK$7 &lt; $K28), IF(BK$7 &lt; 2400, BK$7 &gt;= $J28, BK$7 - 2400 &lt; $K28))), 1, "")</f>
        <v/>
      </c>
      <c r="BL28" s="45" t="str">
        <f>IF(AND(OR($A28 &lt;&gt; "", $B28 &lt;&gt; ""), IF($J28 &lt; $K28, AND(BL$7 &gt;= $J28, BL$7 &lt; $K28), IF(BL$7 &lt; 2400, BL$7 &gt;= $J28, BL$7 - 2400 &lt; $K28))), 1, "")</f>
        <v/>
      </c>
      <c r="BM28" s="45" t="str">
        <f>IF(AND(OR($A28 &lt;&gt; "", $B28 &lt;&gt; ""), IF($J28 &lt; $K28, AND(BM$7 &gt;= $J28, BM$7 &lt; $K28), IF(BM$7 &lt; 2400, BM$7 &gt;= $J28, BM$7 - 2400 &lt; $K28))), 1, "")</f>
        <v/>
      </c>
      <c r="BN28" s="45" t="str">
        <f>IF(AND(OR($A28 &lt;&gt; "", $B28 &lt;&gt; ""), IF($J28 &lt; $K28, AND(BN$7 &gt;= $J28, BN$7 &lt; $K28), IF(BN$7 &lt; 2400, BN$7 &gt;= $J28, BN$7 - 2400 &lt; $K28))), 1, "")</f>
        <v/>
      </c>
      <c r="BO28" s="45" t="str">
        <f>IF(AND(OR($A28 &lt;&gt; "", $B28 &lt;&gt; ""), IF($J28 &lt; $K28, AND(BO$7 &gt;= $J28, BO$7 &lt; $K28), IF(BO$7 &lt; 2400, BO$7 &gt;= $J28, BO$7 - 2400 &lt; $K28))), 1, "")</f>
        <v/>
      </c>
      <c r="BP28" s="45" t="str">
        <f>IF(AND(OR($A28 &lt;&gt; "", $B28 &lt;&gt; ""), IF($J28 &lt; $K28, AND(BP$7 &gt;= $J28, BP$7 &lt; $K28), IF(BP$7 &lt; 2400, BP$7 &gt;= $J28, BP$7 - 2400 &lt; $K28))), 1, "")</f>
        <v/>
      </c>
      <c r="BQ28" s="45" t="str">
        <f>IF(AND(OR($A28 &lt;&gt; "", $B28 &lt;&gt; ""), IF($J28 &lt; $K28, AND(BQ$7 &gt;= $J28, BQ$7 &lt; $K28), IF(BQ$7 &lt; 2400, BQ$7 &gt;= $J28, BQ$7 - 2400 &lt; $K28))), 1, "")</f>
        <v/>
      </c>
      <c r="BR28" s="45" t="str">
        <f>IF(AND(OR($A28 &lt;&gt; "", $B28 &lt;&gt; ""), IF($J28 &lt; $K28, AND(BR$7 &gt;= $J28, BR$7 &lt; $K28), IF(BR$7 &lt; 2400, BR$7 &gt;= $J28, BR$7 - 2400 &lt; $K28))), 1, "")</f>
        <v/>
      </c>
      <c r="BS28" s="45" t="str">
        <f>IF(AND(OR($A28 &lt;&gt; "", $B28 &lt;&gt; ""), IF($J28 &lt; $K28, AND(BS$7 &gt;= $J28, BS$7 &lt; $K28), IF(BS$7 &lt; 2400, BS$7 &gt;= $J28, BS$7 - 2400 &lt; $K28))), 1, "")</f>
        <v/>
      </c>
      <c r="BT28" s="45" t="str">
        <f>IF(AND(OR($A28 &lt;&gt; "", $B28 &lt;&gt; ""), IF($J28 &lt; $K28, AND(BT$7 &gt;= $J28, BT$7 &lt; $K28), IF(BT$7 &lt; 2400, BT$7 &gt;= $J28, BT$7 - 2400 &lt; $K28))), 1, "")</f>
        <v/>
      </c>
      <c r="BU28" s="45" t="str">
        <f>IF(AND(OR($A28 &lt;&gt; "", $B28 &lt;&gt; ""), IF($J28 &lt; $K28, AND(BU$7 &gt;= $J28, BU$7 &lt; $K28), IF(BU$7 &lt; 2400, BU$7 &gt;= $J28, BU$7 - 2400 &lt; $K28))), 1, "")</f>
        <v/>
      </c>
      <c r="BV28" s="45" t="str">
        <f>IF(AND(OR($A28 &lt;&gt; "", $B28 &lt;&gt; ""), IF($J28 &lt; $K28, AND(BV$7 &gt;= $J28, BV$7 &lt; $K28), IF(BV$7 &lt; 2400, BV$7 &gt;= $J28, BV$7 - 2400 &lt; $K28))), 1, "")</f>
        <v/>
      </c>
      <c r="BW28" s="45" t="str">
        <f>IF(AND(OR($A28 &lt;&gt; "", $B28 &lt;&gt; ""), IF($J28 &lt; $K28, AND(BW$7 &gt;= $J28, BW$7 &lt; $K28), IF(BW$7 &lt; 2400, BW$7 &gt;= $J28, BW$7 - 2400 &lt; $K28))), 1, "")</f>
        <v/>
      </c>
      <c r="BX28" s="45" t="str">
        <f>IF(AND(OR($A28 &lt;&gt; "", $B28 &lt;&gt; ""), IF($J28 &lt; $K28, AND(BX$7 &gt;= $J28, BX$7 &lt; $K28), IF(BX$7 &lt; 2400, BX$7 &gt;= $J28, BX$7 - 2400 &lt; $K28))), 1, "")</f>
        <v/>
      </c>
      <c r="BY28" s="45" t="str">
        <f>IF(AND(OR($A28 &lt;&gt; "", $B28 &lt;&gt; ""), IF($J28 &lt; $K28, AND(BY$7 &gt;= $J28, BY$7 &lt; $K28), IF(BY$7 &lt; 2400, BY$7 &gt;= $J28, BY$7 - 2400 &lt; $K28))), 1, "")</f>
        <v/>
      </c>
      <c r="BZ28" s="45" t="str">
        <f>IF(AND(OR($A28 &lt;&gt; "", $B28 &lt;&gt; ""), IF($J28 &lt; $K28, AND(BZ$7 &gt;= $J28, BZ$7 &lt; $K28), IF(BZ$7 &lt; 2400, BZ$7 &gt;= $J28, BZ$7 - 2400 &lt; $K28))), 1, "")</f>
        <v/>
      </c>
      <c r="CA28" s="45" t="str">
        <f>IF(AND(OR($A28 &lt;&gt; "", $B28 &lt;&gt; ""), IF($J28 &lt; $K28, AND(CA$7 &gt;= $J28, CA$7 &lt; $K28), IF(CA$7 &lt; 2400, CA$7 &gt;= $J28, CA$7 - 2400 &lt; $K28))), 1, "")</f>
        <v/>
      </c>
      <c r="CB28" s="45" t="str">
        <f>IF(AND(OR($A28 &lt;&gt; "", $B28 &lt;&gt; ""), IF($J28 &lt; $K28, AND(CB$7 &gt;= $J28, CB$7 &lt; $K28), IF(CB$7 &lt; 2400, CB$7 &gt;= $J28, CB$7 - 2400 &lt; $K28))), 1, "")</f>
        <v/>
      </c>
      <c r="CC28" s="45" t="str">
        <f>IF(AND(OR($A28 &lt;&gt; "", $B28 &lt;&gt; ""), IF($J28 &lt; $K28, AND(CC$7 &gt;= $J28, CC$7 &lt; $K28), IF(CC$7 &lt; 2400, CC$7 &gt;= $J28, CC$7 - 2400 &lt; $K28))), 1, "")</f>
        <v/>
      </c>
      <c r="CD28" s="45">
        <f>IF(AND(OR($A28 &lt;&gt; "", $B28 &lt;&gt; ""), IF($J28 &lt; $K28, AND(CD$7 &gt;= $J28, CD$7 &lt; $K28), IF(CD$7 &lt; 2400, CD$7 &gt;= $J28, CD$7 - 2400 &lt; $K28))), 1, "")</f>
        <v>1</v>
      </c>
      <c r="CE28" s="45">
        <f>IF(AND(OR($A28 &lt;&gt; "", $B28 &lt;&gt; ""), IF($J28 &lt; $K28, AND(CE$7 &gt;= $J28, CE$7 &lt; $K28), IF(CE$7 &lt; 2400, CE$7 &gt;= $J28, CE$7 - 2400 &lt; $K28))), 1, "")</f>
        <v>1</v>
      </c>
      <c r="CF28" s="45">
        <f>IF(AND(OR($A28 &lt;&gt; "", $B28 &lt;&gt; ""), IF($J28 &lt; $K28, AND(CF$7 &gt;= $J28, CF$7 &lt; $K28), IF(CF$7 &lt; 2400, CF$7 &gt;= $J28, CF$7 - 2400 &lt; $K28))), 1, "")</f>
        <v>1</v>
      </c>
      <c r="CG28" s="45">
        <f>IF(AND(OR($A28 &lt;&gt; "", $B28 &lt;&gt; ""), IF($J28 &lt; $K28, AND(CG$7 &gt;= $J28, CG$7 &lt; $K28), IF(CG$7 &lt; 2400, CG$7 &gt;= $J28, CG$7 - 2400 &lt; $K28))), 1, "")</f>
        <v>1</v>
      </c>
      <c r="CH28" s="45" t="str">
        <f>IF(AND(OR($A28 &lt;&gt; "", $B28 &lt;&gt; ""), IF($J28 &lt; $K28, AND(CH$7 &gt;= $J28, CH$7 &lt; $K28), IF(CH$7 &lt; 2400, CH$7 &gt;= $J28, CH$7 - 2400 &lt; $K28))), 1, "")</f>
        <v/>
      </c>
      <c r="CI28" s="45" t="str">
        <f>IF(AND(OR($A28 &lt;&gt; "", $B28 &lt;&gt; ""), IF($J28 &lt; $K28, AND(CI$7 &gt;= $J28, CI$7 &lt; $K28), IF(CI$7 &lt; 2400, CI$7 &gt;= $J28, CI$7 - 2400 &lt; $K28))), 1, "")</f>
        <v/>
      </c>
      <c r="CJ28" s="45" t="str">
        <f>IF(AND(OR($A28 &lt;&gt; "", $B28 &lt;&gt; ""), IF($J28 &lt; $K28, AND(CJ$7 &gt;= $J28, CJ$7 &lt; $K28), IF(CJ$7 &lt; 2400, CJ$7 &gt;= $J28, CJ$7 - 2400 &lt; $K28))), 1, "")</f>
        <v/>
      </c>
      <c r="CK28" s="45" t="str">
        <f>IF(AND(OR($A28 &lt;&gt; "", $B28 &lt;&gt; ""), IF($J28 &lt; $K28, AND(CK$7 &gt;= $J28, CK$7 &lt; $K28), IF(CK$7 &lt; 2400, CK$7 &gt;= $J28, CK$7 - 2400 &lt; $K28))), 1, "")</f>
        <v/>
      </c>
      <c r="CL28" s="45" t="str">
        <f>IF(AND(OR($A28 &lt;&gt; "", $B28 &lt;&gt; ""), IF($J28 &lt; $K28, AND(CL$7 &gt;= $J28, CL$7 &lt; $K28), IF(CL$7 &lt; 2400, CL$7 &gt;= $J28, CL$7 - 2400 &lt; $K28))), 1, "")</f>
        <v/>
      </c>
      <c r="CM28" s="45" t="str">
        <f>IF(AND(OR($A28 &lt;&gt; "", $B28 &lt;&gt; ""), IF($J28 &lt; $K28, AND(CM$7 &gt;= $J28, CM$7 &lt; $K28), IF(CM$7 &lt; 2400, CM$7 &gt;= $J28, CM$7 - 2400 &lt; $K28))), 1, "")</f>
        <v/>
      </c>
      <c r="CN28" s="45" t="str">
        <f>IF(AND(OR($A28 &lt;&gt; "", $B28 &lt;&gt; ""), IF($J28 &lt; $K28, AND(CN$7 &gt;= $J28, CN$7 &lt; $K28), IF(CN$7 &lt; 2400, CN$7 &gt;= $J28, CN$7 - 2400 &lt; $K28))), 1, "")</f>
        <v/>
      </c>
      <c r="CO28" s="45" t="str">
        <f>IF(AND(OR($A28 &lt;&gt; "", $B28 &lt;&gt; ""), IF($J28 &lt; $K28, AND(CO$7 &gt;= $J28, CO$7 &lt; $K28), IF(CO$7 &lt; 2400, CO$7 &gt;= $J28, CO$7 - 2400 &lt; $K28))), 1, "")</f>
        <v/>
      </c>
      <c r="CP28" s="45" t="str">
        <f>IF(AND(OR($A28 &lt;&gt; "", $B28 &lt;&gt; ""), IF($J28 &lt; $K28, AND(CP$7 &gt;= $J28, CP$7 &lt; $K28), IF(CP$7 &lt; 2400, CP$7 &gt;= $J28, CP$7 - 2400 &lt; $K28))), 1, "")</f>
        <v/>
      </c>
      <c r="CQ28" s="45" t="str">
        <f>IF(AND(OR($A28 &lt;&gt; "", $B28 &lt;&gt; ""), IF($J28 &lt; $K28, AND(CQ$7 &gt;= $J28, CQ$7 &lt; $K28), IF(CQ$7 &lt; 2400, CQ$7 &gt;= $J28, CQ$7 - 2400 &lt; $K28))), 1, "")</f>
        <v/>
      </c>
      <c r="CR28" s="45" t="str">
        <f>IF(AND(OR($A28 &lt;&gt; "", $B28 &lt;&gt; ""), IF($J28 &lt; $K28, AND(CR$7 &gt;= $J28, CR$7 &lt; $K28), IF(CR$7 &lt; 2400, CR$7 &gt;= $J28, CR$7 - 2400 &lt; $K28))), 1, "")</f>
        <v/>
      </c>
      <c r="CS28" s="45" t="str">
        <f>IF(AND(OR($A28 &lt;&gt; "", $B28 &lt;&gt; ""), IF($J28 &lt; $K28, AND(CS$7 &gt;= $J28, CS$7 &lt; $K28), IF(CS$7 &lt; 2400, CS$7 &gt;= $J28, CS$7 - 2400 &lt; $K28))), 1, "")</f>
        <v/>
      </c>
      <c r="CT28" s="45" t="str">
        <f>IF(AND(OR($A28 &lt;&gt; "", $B28 &lt;&gt; ""), IF($J28 &lt; $K28, AND(CT$7 &gt;= $J28, CT$7 &lt; $K28), IF(CT$7 &lt; 2400, CT$7 &gt;= $J28, CT$7 - 2400 &lt; $K28))), 1, "")</f>
        <v/>
      </c>
      <c r="CU28" s="45" t="str">
        <f>IF(AND(OR($A28 &lt;&gt; "", $B28 &lt;&gt; ""), IF($J28 &lt; $K28, AND(CU$7 &gt;= $J28, CU$7 &lt; $K28), IF(CU$7 &lt; 2400, CU$7 &gt;= $J28, CU$7 - 2400 &lt; $K28))), 1, "")</f>
        <v/>
      </c>
      <c r="CV28" s="45" t="str">
        <f>IF(AND(OR($A28 &lt;&gt; "", $B28 &lt;&gt; ""), IF($J28 &lt; $K28, AND(CV$7 &gt;= $J28, CV$7 &lt; $K28), IF(CV$7 &lt; 2400, CV$7 &gt;= $J28, CV$7 - 2400 &lt; $K28))), 1, "")</f>
        <v/>
      </c>
      <c r="CW28" s="45" t="str">
        <f>IF(AND(OR($A28 &lt;&gt; "", $B28 &lt;&gt; ""), IF($J28 &lt; $K28, AND(CW$7 &gt;= $J28, CW$7 &lt; $K28), IF(CW$7 &lt; 2400, CW$7 &gt;= $J28, CW$7 - 2400 &lt; $K28))), 1, "")</f>
        <v/>
      </c>
      <c r="CX28" s="45" t="str">
        <f>IF(AND(OR($A28 &lt;&gt; "", $B28 &lt;&gt; ""), IF($J28 &lt; $K28, AND(CX$7 &gt;= $J28, CX$7 &lt; $K28), IF(CX$7 &lt; 2400, CX$7 &gt;= $J28, CX$7 - 2400 &lt; $K28))), 1, "")</f>
        <v/>
      </c>
      <c r="CY28" s="45" t="str">
        <f>IF(AND(OR($A28 &lt;&gt; "", $B28 &lt;&gt; ""), IF($J28 &lt; $K28, AND(CY$7 &gt;= $J28, CY$7 &lt; $K28), IF(CY$7 &lt; 2400, CY$7 &gt;= $J28, CY$7 - 2400 &lt; $K28))), 1, "")</f>
        <v/>
      </c>
      <c r="CZ28" s="45" t="str">
        <f>IF(AND(OR($A28 &lt;&gt; "", $B28 &lt;&gt; ""), IF($J28 &lt; $K28, AND(CZ$7 &gt;= $J28, CZ$7 &lt; $K28), IF(CZ$7 &lt; 2400, CZ$7 &gt;= $J28, CZ$7 - 2400 &lt; $K28))), 1, "")</f>
        <v/>
      </c>
      <c r="DA28" s="45" t="str">
        <f>IF(AND(OR($A28 &lt;&gt; "", $B28 &lt;&gt; ""), IF($J28 &lt; $K28, AND(DA$7 &gt;= $J28, DA$7 &lt; $K28), IF(DA$7 &lt; 2400, DA$7 &gt;= $J28, DA$7 - 2400 &lt; $K28))), 1, "")</f>
        <v/>
      </c>
      <c r="DB28" s="45" t="str">
        <f>IF(AND(OR($A28 &lt;&gt; "", $B28 &lt;&gt; ""), IF($J28 &lt; $K28, AND(DB$7 &gt;= $J28, DB$7 &lt; $K28), IF(DB$7 &lt; 2400, DB$7 &gt;= $J28, DB$7 - 2400 &lt; $K28))), 1, "")</f>
        <v/>
      </c>
      <c r="DC28" s="45" t="str">
        <f>IF(AND(OR($A28 &lt;&gt; "", $B28 &lt;&gt; ""), IF($J28 &lt; $K28, AND(DC$7 &gt;= $J28, DC$7 &lt; $K28), IF(DC$7 &lt; 2400, DC$7 &gt;= $J28, DC$7 - 2400 &lt; $K28))), 1, "")</f>
        <v/>
      </c>
      <c r="DD28" s="45" t="str">
        <f>IF(AND(OR($A28 &lt;&gt; "", $B28 &lt;&gt; ""), IF($J28 &lt; $K28, AND(DD$7 &gt;= $J28, DD$7 &lt; $K28), IF(DD$7 &lt; 2400, DD$7 &gt;= $J28, DD$7 - 2400 &lt; $K28))), 1, "")</f>
        <v/>
      </c>
      <c r="DE28" s="45" t="str">
        <f>IF(AND(OR($A28 &lt;&gt; "", $B28 &lt;&gt; ""), IF($J28 &lt; $K28, AND(DE$7 &gt;= $J28, DE$7 &lt; $K28), IF(DE$7 &lt; 2400, DE$7 &gt;= $J28, DE$7 - 2400 &lt; $K28))), 1, "")</f>
        <v/>
      </c>
      <c r="DF28" s="45" t="str">
        <f>IF(AND(OR($A28 &lt;&gt; "", $B28 &lt;&gt; ""), IF($J28 &lt; $K28, AND(DF$7 &gt;= $J28, DF$7 &lt; $K28), IF(DF$7 &lt; 2400, DF$7 &gt;= $J28, DF$7 - 2400 &lt; $K28))), 1, "")</f>
        <v/>
      </c>
      <c r="DG28" s="45" t="str">
        <f>IF(AND(OR($A28 &lt;&gt; "", $B28 &lt;&gt; ""), IF($J28 &lt; $K28, AND(DG$7 &gt;= $J28, DG$7 &lt; $K28), IF(DG$7 &lt; 2400, DG$7 &gt;= $J28, DG$7 - 2400 &lt; $K28))), 1, "")</f>
        <v/>
      </c>
      <c r="DH28" s="45" t="str">
        <f>IF(AND(OR($A28 &lt;&gt; "", $B28 &lt;&gt; ""), IF($J28 &lt; $K28, AND(DH$7 &gt;= $J28, DH$7 &lt; $K28), IF(DH$7 &lt; 2400, DH$7 &gt;= $J28, DH$7 - 2400 &lt; $K28))), 1, "")</f>
        <v/>
      </c>
      <c r="DI28" s="45" t="str">
        <f>IF(AND(OR($A28 &lt;&gt; "", $B28 &lt;&gt; ""), IF($J28 &lt; $K28, AND(DI$7 &gt;= $J28, DI$7 &lt; $K28), IF(DI$7 &lt; 2400, DI$7 &gt;= $J28, DI$7 - 2400 &lt; $K28))), 1, "")</f>
        <v/>
      </c>
      <c r="DJ28" s="45" t="str">
        <f>IF(AND(OR($A28 &lt;&gt; "", $B28 &lt;&gt; ""), IF($J28 &lt; $K28, AND(DJ$7 &gt;= $J28, DJ$7 &lt; $K28), IF(DJ$7 &lt; 2400, DJ$7 &gt;= $J28, DJ$7 - 2400 &lt; $K28))), 1, "")</f>
        <v/>
      </c>
      <c r="DK28" s="45" t="str">
        <f>IF(AND(OR($A28 &lt;&gt; "", $B28 &lt;&gt; ""), IF($J28 &lt; $K28, AND(DK$7 &gt;= $J28, DK$7 &lt; $K28), IF(DK$7 &lt; 2400, DK$7 &gt;= $J28, DK$7 - 2400 &lt; $K28))), 1, "")</f>
        <v/>
      </c>
      <c r="DL28" s="45" t="str">
        <f>IF(AND(OR($A28 &lt;&gt; "", $B28 &lt;&gt; ""), IF($J28 &lt; $K28, AND(DL$7 &gt;= $J28, DL$7 &lt; $K28), IF(DL$7 &lt; 2400, DL$7 &gt;= $J28, DL$7 - 2400 &lt; $K28))), 1, "")</f>
        <v/>
      </c>
      <c r="DM28" s="45" t="str">
        <f>IF(AND(OR($A28 &lt;&gt; "", $B28 &lt;&gt; ""), IF($J28 &lt; $K28, AND(DM$7 &gt;= $J28, DM$7 &lt; $K28), IF(DM$7 &lt; 2400, DM$7 &gt;= $J28, DM$7 - 2400 &lt; $K28))), 1, "")</f>
        <v/>
      </c>
      <c r="DN28" s="45" t="str">
        <f>IF(AND(OR($A28 &lt;&gt; "", $B28 &lt;&gt; ""), IF($J28 &lt; $K28, AND(DN$7 &gt;= $J28, DN$7 &lt; $K28), IF(DN$7 &lt; 2400, DN$7 &gt;= $J28, DN$7 - 2400 &lt; $K28))), 1, "")</f>
        <v/>
      </c>
      <c r="DO28" s="45" t="str">
        <f>IF(AND(OR($A28 &lt;&gt; "", $B28 &lt;&gt; ""), IF($J28 &lt; $K28, AND(DO$7 &gt;= $J28, DO$7 &lt; $K28), IF(DO$7 &lt; 2400, DO$7 &gt;= $J28, DO$7 - 2400 &lt; $K28))), 1, "")</f>
        <v/>
      </c>
      <c r="DP28" s="45" t="str">
        <f>IF(AND(OR($A28 &lt;&gt; "", $B28 &lt;&gt; ""), IF($J28 &lt; $K28, AND(DP$7 &gt;= $J28, DP$7 &lt; $K28), IF(DP$7 &lt; 2400, DP$7 &gt;= $J28, DP$7 - 2400 &lt; $K28))), 1, "")</f>
        <v/>
      </c>
      <c r="DQ28" s="45" t="str">
        <f>IF(AND(OR($A28 &lt;&gt; "", $B28 &lt;&gt; ""), IF($J28 &lt; $K28, AND(DQ$7 &gt;= $J28, DQ$7 &lt; $K28), IF(DQ$7 &lt; 2400, DQ$7 &gt;= $J28, DQ$7 - 2400 &lt; $K28))), 1, "")</f>
        <v/>
      </c>
      <c r="DR28" s="45" t="str">
        <f>IF(AND(OR($A28 &lt;&gt; "", $B28 &lt;&gt; ""), IF($J28 &lt; $K28, AND(DR$7 &gt;= $J28, DR$7 &lt; $K28), IF(DR$7 &lt; 2400, DR$7 &gt;= $J28, DR$7 - 2400 &lt; $K28))), 1, "")</f>
        <v/>
      </c>
      <c r="DS28" s="45" t="str">
        <f>IF(AND(OR($A28 &lt;&gt; "", $B28 &lt;&gt; ""), IF($J28 &lt; $K28, AND(DS$7 &gt;= $J28, DS$7 &lt; $K28), IF(DS$7 &lt; 2400, DS$7 &gt;= $J28, DS$7 - 2400 &lt; $K28))), 1, "")</f>
        <v/>
      </c>
      <c r="DT28" s="45" t="str">
        <f>IF(AND(OR($A28 &lt;&gt; "", $B28 &lt;&gt; ""), IF($J28 &lt; $K28, AND(DT$7 &gt;= $J28, DT$7 &lt; $K28), IF(DT$7 &lt; 2400, DT$7 &gt;= $J28, DT$7 - 2400 &lt; $K28))), 1, "")</f>
        <v/>
      </c>
      <c r="DU28" s="47" t="str">
        <f>IF(OR(A28 &lt;&gt; "", B28 &lt;&gt; ""), _xlfn.TEXTJOIN(":", TRUE, AI28, YEAR(H28), MONTH(H28), DAY(H28), J28), "")</f>
        <v>1:2019:11:17:1500</v>
      </c>
      <c r="DV28" s="47" t="str">
        <f>IF(OR(A28 &lt;&gt; "", B28 &lt;&gt; ""), IF(AK28 &lt; 9000, CONCATENATE(AD28, AE28, "様（", F28, "）"), F28), "")</f>
        <v>その他</v>
      </c>
    </row>
    <row r="29" spans="1:126">
      <c r="A29" s="18"/>
      <c r="B29" s="18"/>
      <c r="C29" s="52"/>
      <c r="D29" s="18"/>
      <c r="E29" s="52"/>
      <c r="F29" s="18"/>
      <c r="G29" s="18"/>
      <c r="H29" s="19"/>
      <c r="I29" s="55" t="str">
        <f t="shared" si="49"/>
        <v/>
      </c>
      <c r="J29" s="22"/>
      <c r="K29" s="23"/>
      <c r="L29" s="42" t="str">
        <f t="shared" si="54"/>
        <v/>
      </c>
      <c r="M29" s="43" t="str">
        <f t="shared" si="55"/>
        <v/>
      </c>
      <c r="N29" s="43" t="str">
        <f t="shared" si="42"/>
        <v/>
      </c>
      <c r="O29" s="44" t="str">
        <f t="shared" si="43"/>
        <v/>
      </c>
      <c r="P29" s="26"/>
      <c r="Q29" s="27"/>
      <c r="R29" s="27"/>
      <c r="S29" s="43" t="str">
        <f t="shared" si="53"/>
        <v/>
      </c>
      <c r="T29" s="43" t="str">
        <f t="shared" si="30"/>
        <v/>
      </c>
      <c r="U29" s="43" t="str">
        <f t="shared" si="30"/>
        <v/>
      </c>
      <c r="V29" s="49"/>
      <c r="W29" s="44" t="str">
        <f>IF(OR(A29 &lt;&gt; "", B29 &lt;&gt; ""), IF(AK29 &lt; 8000, FLOOR(AY29 / 60, 1) * 100 + MOD(AY29, 60), M29), "")</f>
        <v/>
      </c>
      <c r="X29" s="82"/>
      <c r="Y29" s="82"/>
      <c r="Z29" s="82"/>
      <c r="AA29" s="82"/>
      <c r="AB29" s="18"/>
      <c r="AC29" s="53"/>
      <c r="AD29" s="45" t="str">
        <f>_xlfn.IFNA(VLOOKUP($A29, 利用者一覧!$A:$D, 2, FALSE), "-")</f>
        <v>-</v>
      </c>
      <c r="AE29" s="45" t="str">
        <f>_xlfn.IFNA(VLOOKUP($A29, 利用者一覧!$A:$D, 3, FALSE), "-")</f>
        <v>-</v>
      </c>
      <c r="AF29" s="45" t="str">
        <f>_xlfn.IFNA(VLOOKUP($A29, 利用者一覧!$A:$D, 4, FALSE), "-")</f>
        <v>-</v>
      </c>
      <c r="AG29" s="45" t="str">
        <f>_xlfn.IFNA(VLOOKUP($B29, スタッフ一覧!$A:$D, 2, FALSE), "-")</f>
        <v>-</v>
      </c>
      <c r="AH29" s="45" t="str">
        <f>_xlfn.IFNA(VLOOKUP($B29, スタッフ一覧!$A:$D, 3, FALSE), "-")</f>
        <v>-</v>
      </c>
      <c r="AI29" s="45" t="str">
        <f>_xlfn.IFNA(VLOOKUP($B29, スタッフ一覧!$A:$D, 4, FALSE), "-")</f>
        <v>-</v>
      </c>
      <c r="AJ29" s="45" t="str">
        <f>_xlfn.IFNA(VLOOKUP(AB29, スタッフ一覧!$A:$D, 4, FALSE), "-")</f>
        <v>-</v>
      </c>
      <c r="AK29" s="45" t="str">
        <f>_xlfn.IFNA(VLOOKUP(F29, 予定区分!$A:$C, 3, FALSE), "-")</f>
        <v>-</v>
      </c>
      <c r="AL29" s="46">
        <f t="shared" si="31"/>
        <v>0</v>
      </c>
      <c r="AM29" s="46">
        <f t="shared" si="32"/>
        <v>0</v>
      </c>
      <c r="AN29" s="46">
        <f t="shared" si="56"/>
        <v>0</v>
      </c>
      <c r="AO29" s="46">
        <f t="shared" si="33"/>
        <v>0</v>
      </c>
      <c r="AP29" s="46">
        <f t="shared" si="45"/>
        <v>0</v>
      </c>
      <c r="AQ29" s="46">
        <f t="shared" si="34"/>
        <v>0</v>
      </c>
      <c r="AR29" s="46">
        <f t="shared" si="35"/>
        <v>0</v>
      </c>
      <c r="AS29" s="46">
        <f t="shared" si="36"/>
        <v>0</v>
      </c>
      <c r="AT29" s="46">
        <f t="shared" si="37"/>
        <v>0</v>
      </c>
      <c r="AU29" s="46">
        <f t="shared" si="38"/>
        <v>0</v>
      </c>
      <c r="AV29" s="46">
        <f t="shared" si="46"/>
        <v>0</v>
      </c>
      <c r="AW29" s="46">
        <f t="shared" si="47"/>
        <v>0</v>
      </c>
      <c r="AX29" s="46">
        <f t="shared" si="39"/>
        <v>0</v>
      </c>
      <c r="AY29" s="40">
        <f t="shared" si="48"/>
        <v>0</v>
      </c>
      <c r="AZ29" s="45" t="str">
        <f>IF(AND(OR($A29 &lt;&gt; "", $B29 &lt;&gt; ""), IF($J29 &lt; $K29, AND(AZ$7 &gt;= $J29, AZ$7 &lt; $K29), IF(AZ$7 &lt; 2400, AZ$7 &gt;= $J29, AZ$7 - 2400 &lt; $K29))), 1, "")</f>
        <v/>
      </c>
      <c r="BA29" s="45" t="str">
        <f>IF(AND(OR($A29 &lt;&gt; "", $B29 &lt;&gt; ""), IF($J29 &lt; $K29, AND(BA$7 &gt;= $J29, BA$7 &lt; $K29), IF(BA$7 &lt; 2400, BA$7 &gt;= $J29, BA$7 - 2400 &lt; $K29))), 1, "")</f>
        <v/>
      </c>
      <c r="BB29" s="45" t="str">
        <f>IF(AND(OR($A29 &lt;&gt; "", $B29 &lt;&gt; ""), IF($J29 &lt; $K29, AND(BB$7 &gt;= $J29, BB$7 &lt; $K29), IF(BB$7 &lt; 2400, BB$7 &gt;= $J29, BB$7 - 2400 &lt; $K29))), 1, "")</f>
        <v/>
      </c>
      <c r="BC29" s="45" t="str">
        <f>IF(AND(OR($A29 &lt;&gt; "", $B29 &lt;&gt; ""), IF($J29 &lt; $K29, AND(BC$7 &gt;= $J29, BC$7 &lt; $K29), IF(BC$7 &lt; 2400, BC$7 &gt;= $J29, BC$7 - 2400 &lt; $K29))), 1, "")</f>
        <v/>
      </c>
      <c r="BD29" s="45" t="str">
        <f>IF(AND(OR($A29 &lt;&gt; "", $B29 &lt;&gt; ""), IF($J29 &lt; $K29, AND(BD$7 &gt;= $J29, BD$7 &lt; $K29), IF(BD$7 &lt; 2400, BD$7 &gt;= $J29, BD$7 - 2400 &lt; $K29))), 1, "")</f>
        <v/>
      </c>
      <c r="BE29" s="45" t="str">
        <f>IF(AND(OR($A29 &lt;&gt; "", $B29 &lt;&gt; ""), IF($J29 &lt; $K29, AND(BE$7 &gt;= $J29, BE$7 &lt; $K29), IF(BE$7 &lt; 2400, BE$7 &gt;= $J29, BE$7 - 2400 &lt; $K29))), 1, "")</f>
        <v/>
      </c>
      <c r="BF29" s="45" t="str">
        <f>IF(AND(OR($A29 &lt;&gt; "", $B29 &lt;&gt; ""), IF($J29 &lt; $K29, AND(BF$7 &gt;= $J29, BF$7 &lt; $K29), IF(BF$7 &lt; 2400, BF$7 &gt;= $J29, BF$7 - 2400 &lt; $K29))), 1, "")</f>
        <v/>
      </c>
      <c r="BG29" s="45" t="str">
        <f>IF(AND(OR($A29 &lt;&gt; "", $B29 &lt;&gt; ""), IF($J29 &lt; $K29, AND(BG$7 &gt;= $J29, BG$7 &lt; $K29), IF(BG$7 &lt; 2400, BG$7 &gt;= $J29, BG$7 - 2400 &lt; $K29))), 1, "")</f>
        <v/>
      </c>
      <c r="BH29" s="45" t="str">
        <f>IF(AND(OR($A29 &lt;&gt; "", $B29 &lt;&gt; ""), IF($J29 &lt; $K29, AND(BH$7 &gt;= $J29, BH$7 &lt; $K29), IF(BH$7 &lt; 2400, BH$7 &gt;= $J29, BH$7 - 2400 &lt; $K29))), 1, "")</f>
        <v/>
      </c>
      <c r="BI29" s="45" t="str">
        <f>IF(AND(OR($A29 &lt;&gt; "", $B29 &lt;&gt; ""), IF($J29 &lt; $K29, AND(BI$7 &gt;= $J29, BI$7 &lt; $K29), IF(BI$7 &lt; 2400, BI$7 &gt;= $J29, BI$7 - 2400 &lt; $K29))), 1, "")</f>
        <v/>
      </c>
      <c r="BJ29" s="45" t="str">
        <f>IF(AND(OR($A29 &lt;&gt; "", $B29 &lt;&gt; ""), IF($J29 &lt; $K29, AND(BJ$7 &gt;= $J29, BJ$7 &lt; $K29), IF(BJ$7 &lt; 2400, BJ$7 &gt;= $J29, BJ$7 - 2400 &lt; $K29))), 1, "")</f>
        <v/>
      </c>
      <c r="BK29" s="45" t="str">
        <f>IF(AND(OR($A29 &lt;&gt; "", $B29 &lt;&gt; ""), IF($J29 &lt; $K29, AND(BK$7 &gt;= $J29, BK$7 &lt; $K29), IF(BK$7 &lt; 2400, BK$7 &gt;= $J29, BK$7 - 2400 &lt; $K29))), 1, "")</f>
        <v/>
      </c>
      <c r="BL29" s="45" t="str">
        <f>IF(AND(OR($A29 &lt;&gt; "", $B29 &lt;&gt; ""), IF($J29 &lt; $K29, AND(BL$7 &gt;= $J29, BL$7 &lt; $K29), IF(BL$7 &lt; 2400, BL$7 &gt;= $J29, BL$7 - 2400 &lt; $K29))), 1, "")</f>
        <v/>
      </c>
      <c r="BM29" s="45" t="str">
        <f>IF(AND(OR($A29 &lt;&gt; "", $B29 &lt;&gt; ""), IF($J29 &lt; $K29, AND(BM$7 &gt;= $J29, BM$7 &lt; $K29), IF(BM$7 &lt; 2400, BM$7 &gt;= $J29, BM$7 - 2400 &lt; $K29))), 1, "")</f>
        <v/>
      </c>
      <c r="BN29" s="45" t="str">
        <f>IF(AND(OR($A29 &lt;&gt; "", $B29 &lt;&gt; ""), IF($J29 &lt; $K29, AND(BN$7 &gt;= $J29, BN$7 &lt; $K29), IF(BN$7 &lt; 2400, BN$7 &gt;= $J29, BN$7 - 2400 &lt; $K29))), 1, "")</f>
        <v/>
      </c>
      <c r="BO29" s="45" t="str">
        <f>IF(AND(OR($A29 &lt;&gt; "", $B29 &lt;&gt; ""), IF($J29 &lt; $K29, AND(BO$7 &gt;= $J29, BO$7 &lt; $K29), IF(BO$7 &lt; 2400, BO$7 &gt;= $J29, BO$7 - 2400 &lt; $K29))), 1, "")</f>
        <v/>
      </c>
      <c r="BP29" s="45" t="str">
        <f>IF(AND(OR($A29 &lt;&gt; "", $B29 &lt;&gt; ""), IF($J29 &lt; $K29, AND(BP$7 &gt;= $J29, BP$7 &lt; $K29), IF(BP$7 &lt; 2400, BP$7 &gt;= $J29, BP$7 - 2400 &lt; $K29))), 1, "")</f>
        <v/>
      </c>
      <c r="BQ29" s="45" t="str">
        <f>IF(AND(OR($A29 &lt;&gt; "", $B29 &lt;&gt; ""), IF($J29 &lt; $K29, AND(BQ$7 &gt;= $J29, BQ$7 &lt; $K29), IF(BQ$7 &lt; 2400, BQ$7 &gt;= $J29, BQ$7 - 2400 &lt; $K29))), 1, "")</f>
        <v/>
      </c>
      <c r="BR29" s="45" t="str">
        <f>IF(AND(OR($A29 &lt;&gt; "", $B29 &lt;&gt; ""), IF($J29 &lt; $K29, AND(BR$7 &gt;= $J29, BR$7 &lt; $K29), IF(BR$7 &lt; 2400, BR$7 &gt;= $J29, BR$7 - 2400 &lt; $K29))), 1, "")</f>
        <v/>
      </c>
      <c r="BS29" s="45" t="str">
        <f>IF(AND(OR($A29 &lt;&gt; "", $B29 &lt;&gt; ""), IF($J29 &lt; $K29, AND(BS$7 &gt;= $J29, BS$7 &lt; $K29), IF(BS$7 &lt; 2400, BS$7 &gt;= $J29, BS$7 - 2400 &lt; $K29))), 1, "")</f>
        <v/>
      </c>
      <c r="BT29" s="45" t="str">
        <f>IF(AND(OR($A29 &lt;&gt; "", $B29 &lt;&gt; ""), IF($J29 &lt; $K29, AND(BT$7 &gt;= $J29, BT$7 &lt; $K29), IF(BT$7 &lt; 2400, BT$7 &gt;= $J29, BT$7 - 2400 &lt; $K29))), 1, "")</f>
        <v/>
      </c>
      <c r="BU29" s="45" t="str">
        <f>IF(AND(OR($A29 &lt;&gt; "", $B29 &lt;&gt; ""), IF($J29 &lt; $K29, AND(BU$7 &gt;= $J29, BU$7 &lt; $K29), IF(BU$7 &lt; 2400, BU$7 &gt;= $J29, BU$7 - 2400 &lt; $K29))), 1, "")</f>
        <v/>
      </c>
      <c r="BV29" s="45" t="str">
        <f>IF(AND(OR($A29 &lt;&gt; "", $B29 &lt;&gt; ""), IF($J29 &lt; $K29, AND(BV$7 &gt;= $J29, BV$7 &lt; $K29), IF(BV$7 &lt; 2400, BV$7 &gt;= $J29, BV$7 - 2400 &lt; $K29))), 1, "")</f>
        <v/>
      </c>
      <c r="BW29" s="45" t="str">
        <f>IF(AND(OR($A29 &lt;&gt; "", $B29 &lt;&gt; ""), IF($J29 &lt; $K29, AND(BW$7 &gt;= $J29, BW$7 &lt; $K29), IF(BW$7 &lt; 2400, BW$7 &gt;= $J29, BW$7 - 2400 &lt; $K29))), 1, "")</f>
        <v/>
      </c>
      <c r="BX29" s="45" t="str">
        <f>IF(AND(OR($A29 &lt;&gt; "", $B29 &lt;&gt; ""), IF($J29 &lt; $K29, AND(BX$7 &gt;= $J29, BX$7 &lt; $K29), IF(BX$7 &lt; 2400, BX$7 &gt;= $J29, BX$7 - 2400 &lt; $K29))), 1, "")</f>
        <v/>
      </c>
      <c r="BY29" s="45" t="str">
        <f>IF(AND(OR($A29 &lt;&gt; "", $B29 &lt;&gt; ""), IF($J29 &lt; $K29, AND(BY$7 &gt;= $J29, BY$7 &lt; $K29), IF(BY$7 &lt; 2400, BY$7 &gt;= $J29, BY$7 - 2400 &lt; $K29))), 1, "")</f>
        <v/>
      </c>
      <c r="BZ29" s="45" t="str">
        <f>IF(AND(OR($A29 &lt;&gt; "", $B29 &lt;&gt; ""), IF($J29 &lt; $K29, AND(BZ$7 &gt;= $J29, BZ$7 &lt; $K29), IF(BZ$7 &lt; 2400, BZ$7 &gt;= $J29, BZ$7 - 2400 &lt; $K29))), 1, "")</f>
        <v/>
      </c>
      <c r="CA29" s="45" t="str">
        <f>IF(AND(OR($A29 &lt;&gt; "", $B29 &lt;&gt; ""), IF($J29 &lt; $K29, AND(CA$7 &gt;= $J29, CA$7 &lt; $K29), IF(CA$7 &lt; 2400, CA$7 &gt;= $J29, CA$7 - 2400 &lt; $K29))), 1, "")</f>
        <v/>
      </c>
      <c r="CB29" s="45" t="str">
        <f>IF(AND(OR($A29 &lt;&gt; "", $B29 &lt;&gt; ""), IF($J29 &lt; $K29, AND(CB$7 &gt;= $J29, CB$7 &lt; $K29), IF(CB$7 &lt; 2400, CB$7 &gt;= $J29, CB$7 - 2400 &lt; $K29))), 1, "")</f>
        <v/>
      </c>
      <c r="CC29" s="45" t="str">
        <f>IF(AND(OR($A29 &lt;&gt; "", $B29 &lt;&gt; ""), IF($J29 &lt; $K29, AND(CC$7 &gt;= $J29, CC$7 &lt; $K29), IF(CC$7 &lt; 2400, CC$7 &gt;= $J29, CC$7 - 2400 &lt; $K29))), 1, "")</f>
        <v/>
      </c>
      <c r="CD29" s="45" t="str">
        <f>IF(AND(OR($A29 &lt;&gt; "", $B29 &lt;&gt; ""), IF($J29 &lt; $K29, AND(CD$7 &gt;= $J29, CD$7 &lt; $K29), IF(CD$7 &lt; 2400, CD$7 &gt;= $J29, CD$7 - 2400 &lt; $K29))), 1, "")</f>
        <v/>
      </c>
      <c r="CE29" s="45" t="str">
        <f>IF(AND(OR($A29 &lt;&gt; "", $B29 &lt;&gt; ""), IF($J29 &lt; $K29, AND(CE$7 &gt;= $J29, CE$7 &lt; $K29), IF(CE$7 &lt; 2400, CE$7 &gt;= $J29, CE$7 - 2400 &lt; $K29))), 1, "")</f>
        <v/>
      </c>
      <c r="CF29" s="45" t="str">
        <f>IF(AND(OR($A29 &lt;&gt; "", $B29 &lt;&gt; ""), IF($J29 &lt; $K29, AND(CF$7 &gt;= $J29, CF$7 &lt; $K29), IF(CF$7 &lt; 2400, CF$7 &gt;= $J29, CF$7 - 2400 &lt; $K29))), 1, "")</f>
        <v/>
      </c>
      <c r="CG29" s="45" t="str">
        <f>IF(AND(OR($A29 &lt;&gt; "", $B29 &lt;&gt; ""), IF($J29 &lt; $K29, AND(CG$7 &gt;= $J29, CG$7 &lt; $K29), IF(CG$7 &lt; 2400, CG$7 &gt;= $J29, CG$7 - 2400 &lt; $K29))), 1, "")</f>
        <v/>
      </c>
      <c r="CH29" s="45" t="str">
        <f>IF(AND(OR($A29 &lt;&gt; "", $B29 &lt;&gt; ""), IF($J29 &lt; $K29, AND(CH$7 &gt;= $J29, CH$7 &lt; $K29), IF(CH$7 &lt; 2400, CH$7 &gt;= $J29, CH$7 - 2400 &lt; $K29))), 1, "")</f>
        <v/>
      </c>
      <c r="CI29" s="45" t="str">
        <f>IF(AND(OR($A29 &lt;&gt; "", $B29 &lt;&gt; ""), IF($J29 &lt; $K29, AND(CI$7 &gt;= $J29, CI$7 &lt; $K29), IF(CI$7 &lt; 2400, CI$7 &gt;= $J29, CI$7 - 2400 &lt; $K29))), 1, "")</f>
        <v/>
      </c>
      <c r="CJ29" s="45" t="str">
        <f>IF(AND(OR($A29 &lt;&gt; "", $B29 &lt;&gt; ""), IF($J29 &lt; $K29, AND(CJ$7 &gt;= $J29, CJ$7 &lt; $K29), IF(CJ$7 &lt; 2400, CJ$7 &gt;= $J29, CJ$7 - 2400 &lt; $K29))), 1, "")</f>
        <v/>
      </c>
      <c r="CK29" s="45" t="str">
        <f>IF(AND(OR($A29 &lt;&gt; "", $B29 &lt;&gt; ""), IF($J29 &lt; $K29, AND(CK$7 &gt;= $J29, CK$7 &lt; $K29), IF(CK$7 &lt; 2400, CK$7 &gt;= $J29, CK$7 - 2400 &lt; $K29))), 1, "")</f>
        <v/>
      </c>
      <c r="CL29" s="45" t="str">
        <f>IF(AND(OR($A29 &lt;&gt; "", $B29 &lt;&gt; ""), IF($J29 &lt; $K29, AND(CL$7 &gt;= $J29, CL$7 &lt; $K29), IF(CL$7 &lt; 2400, CL$7 &gt;= $J29, CL$7 - 2400 &lt; $K29))), 1, "")</f>
        <v/>
      </c>
      <c r="CM29" s="45" t="str">
        <f>IF(AND(OR($A29 &lt;&gt; "", $B29 &lt;&gt; ""), IF($J29 &lt; $K29, AND(CM$7 &gt;= $J29, CM$7 &lt; $K29), IF(CM$7 &lt; 2400, CM$7 &gt;= $J29, CM$7 - 2400 &lt; $K29))), 1, "")</f>
        <v/>
      </c>
      <c r="CN29" s="45" t="str">
        <f>IF(AND(OR($A29 &lt;&gt; "", $B29 &lt;&gt; ""), IF($J29 &lt; $K29, AND(CN$7 &gt;= $J29, CN$7 &lt; $K29), IF(CN$7 &lt; 2400, CN$7 &gt;= $J29, CN$7 - 2400 &lt; $K29))), 1, "")</f>
        <v/>
      </c>
      <c r="CO29" s="45" t="str">
        <f>IF(AND(OR($A29 &lt;&gt; "", $B29 &lt;&gt; ""), IF($J29 &lt; $K29, AND(CO$7 &gt;= $J29, CO$7 &lt; $K29), IF(CO$7 &lt; 2400, CO$7 &gt;= $J29, CO$7 - 2400 &lt; $K29))), 1, "")</f>
        <v/>
      </c>
      <c r="CP29" s="45" t="str">
        <f>IF(AND(OR($A29 &lt;&gt; "", $B29 &lt;&gt; ""), IF($J29 &lt; $K29, AND(CP$7 &gt;= $J29, CP$7 &lt; $K29), IF(CP$7 &lt; 2400, CP$7 &gt;= $J29, CP$7 - 2400 &lt; $K29))), 1, "")</f>
        <v/>
      </c>
      <c r="CQ29" s="45" t="str">
        <f>IF(AND(OR($A29 &lt;&gt; "", $B29 &lt;&gt; ""), IF($J29 &lt; $K29, AND(CQ$7 &gt;= $J29, CQ$7 &lt; $K29), IF(CQ$7 &lt; 2400, CQ$7 &gt;= $J29, CQ$7 - 2400 &lt; $K29))), 1, "")</f>
        <v/>
      </c>
      <c r="CR29" s="45" t="str">
        <f>IF(AND(OR($A29 &lt;&gt; "", $B29 &lt;&gt; ""), IF($J29 &lt; $K29, AND(CR$7 &gt;= $J29, CR$7 &lt; $K29), IF(CR$7 &lt; 2400, CR$7 &gt;= $J29, CR$7 - 2400 &lt; $K29))), 1, "")</f>
        <v/>
      </c>
      <c r="CS29" s="45" t="str">
        <f>IF(AND(OR($A29 &lt;&gt; "", $B29 &lt;&gt; ""), IF($J29 &lt; $K29, AND(CS$7 &gt;= $J29, CS$7 &lt; $K29), IF(CS$7 &lt; 2400, CS$7 &gt;= $J29, CS$7 - 2400 &lt; $K29))), 1, "")</f>
        <v/>
      </c>
      <c r="CT29" s="45" t="str">
        <f>IF(AND(OR($A29 &lt;&gt; "", $B29 &lt;&gt; ""), IF($J29 &lt; $K29, AND(CT$7 &gt;= $J29, CT$7 &lt; $K29), IF(CT$7 &lt; 2400, CT$7 &gt;= $J29, CT$7 - 2400 &lt; $K29))), 1, "")</f>
        <v/>
      </c>
      <c r="CU29" s="45" t="str">
        <f>IF(AND(OR($A29 &lt;&gt; "", $B29 &lt;&gt; ""), IF($J29 &lt; $K29, AND(CU$7 &gt;= $J29, CU$7 &lt; $K29), IF(CU$7 &lt; 2400, CU$7 &gt;= $J29, CU$7 - 2400 &lt; $K29))), 1, "")</f>
        <v/>
      </c>
      <c r="CV29" s="45" t="str">
        <f>IF(AND(OR($A29 &lt;&gt; "", $B29 &lt;&gt; ""), IF($J29 &lt; $K29, AND(CV$7 &gt;= $J29, CV$7 &lt; $K29), IF(CV$7 &lt; 2400, CV$7 &gt;= $J29, CV$7 - 2400 &lt; $K29))), 1, "")</f>
        <v/>
      </c>
      <c r="CW29" s="45" t="str">
        <f>IF(AND(OR($A29 &lt;&gt; "", $B29 &lt;&gt; ""), IF($J29 &lt; $K29, AND(CW$7 &gt;= $J29, CW$7 &lt; $K29), IF(CW$7 &lt; 2400, CW$7 &gt;= $J29, CW$7 - 2400 &lt; $K29))), 1, "")</f>
        <v/>
      </c>
      <c r="CX29" s="45" t="str">
        <f>IF(AND(OR($A29 &lt;&gt; "", $B29 &lt;&gt; ""), IF($J29 &lt; $K29, AND(CX$7 &gt;= $J29, CX$7 &lt; $K29), IF(CX$7 &lt; 2400, CX$7 &gt;= $J29, CX$7 - 2400 &lt; $K29))), 1, "")</f>
        <v/>
      </c>
      <c r="CY29" s="45" t="str">
        <f>IF(AND(OR($A29 &lt;&gt; "", $B29 &lt;&gt; ""), IF($J29 &lt; $K29, AND(CY$7 &gt;= $J29, CY$7 &lt; $K29), IF(CY$7 &lt; 2400, CY$7 &gt;= $J29, CY$7 - 2400 &lt; $K29))), 1, "")</f>
        <v/>
      </c>
      <c r="CZ29" s="45" t="str">
        <f>IF(AND(OR($A29 &lt;&gt; "", $B29 &lt;&gt; ""), IF($J29 &lt; $K29, AND(CZ$7 &gt;= $J29, CZ$7 &lt; $K29), IF(CZ$7 &lt; 2400, CZ$7 &gt;= $J29, CZ$7 - 2400 &lt; $K29))), 1, "")</f>
        <v/>
      </c>
      <c r="DA29" s="45" t="str">
        <f>IF(AND(OR($A29 &lt;&gt; "", $B29 &lt;&gt; ""), IF($J29 &lt; $K29, AND(DA$7 &gt;= $J29, DA$7 &lt; $K29), IF(DA$7 &lt; 2400, DA$7 &gt;= $J29, DA$7 - 2400 &lt; $K29))), 1, "")</f>
        <v/>
      </c>
      <c r="DB29" s="45" t="str">
        <f>IF(AND(OR($A29 &lt;&gt; "", $B29 &lt;&gt; ""), IF($J29 &lt; $K29, AND(DB$7 &gt;= $J29, DB$7 &lt; $K29), IF(DB$7 &lt; 2400, DB$7 &gt;= $J29, DB$7 - 2400 &lt; $K29))), 1, "")</f>
        <v/>
      </c>
      <c r="DC29" s="45" t="str">
        <f>IF(AND(OR($A29 &lt;&gt; "", $B29 &lt;&gt; ""), IF($J29 &lt; $K29, AND(DC$7 &gt;= $J29, DC$7 &lt; $K29), IF(DC$7 &lt; 2400, DC$7 &gt;= $J29, DC$7 - 2400 &lt; $K29))), 1, "")</f>
        <v/>
      </c>
      <c r="DD29" s="45" t="str">
        <f>IF(AND(OR($A29 &lt;&gt; "", $B29 &lt;&gt; ""), IF($J29 &lt; $K29, AND(DD$7 &gt;= $J29, DD$7 &lt; $K29), IF(DD$7 &lt; 2400, DD$7 &gt;= $J29, DD$7 - 2400 &lt; $K29))), 1, "")</f>
        <v/>
      </c>
      <c r="DE29" s="45" t="str">
        <f>IF(AND(OR($A29 &lt;&gt; "", $B29 &lt;&gt; ""), IF($J29 &lt; $K29, AND(DE$7 &gt;= $J29, DE$7 &lt; $K29), IF(DE$7 &lt; 2400, DE$7 &gt;= $J29, DE$7 - 2400 &lt; $K29))), 1, "")</f>
        <v/>
      </c>
      <c r="DF29" s="45" t="str">
        <f>IF(AND(OR($A29 &lt;&gt; "", $B29 &lt;&gt; ""), IF($J29 &lt; $K29, AND(DF$7 &gt;= $J29, DF$7 &lt; $K29), IF(DF$7 &lt; 2400, DF$7 &gt;= $J29, DF$7 - 2400 &lt; $K29))), 1, "")</f>
        <v/>
      </c>
      <c r="DG29" s="45" t="str">
        <f>IF(AND(OR($A29 &lt;&gt; "", $B29 &lt;&gt; ""), IF($J29 &lt; $K29, AND(DG$7 &gt;= $J29, DG$7 &lt; $K29), IF(DG$7 &lt; 2400, DG$7 &gt;= $J29, DG$7 - 2400 &lt; $K29))), 1, "")</f>
        <v/>
      </c>
      <c r="DH29" s="45" t="str">
        <f>IF(AND(OR($A29 &lt;&gt; "", $B29 &lt;&gt; ""), IF($J29 &lt; $K29, AND(DH$7 &gt;= $J29, DH$7 &lt; $K29), IF(DH$7 &lt; 2400, DH$7 &gt;= $J29, DH$7 - 2400 &lt; $K29))), 1, "")</f>
        <v/>
      </c>
      <c r="DI29" s="45" t="str">
        <f>IF(AND(OR($A29 &lt;&gt; "", $B29 &lt;&gt; ""), IF($J29 &lt; $K29, AND(DI$7 &gt;= $J29, DI$7 &lt; $K29), IF(DI$7 &lt; 2400, DI$7 &gt;= $J29, DI$7 - 2400 &lt; $K29))), 1, "")</f>
        <v/>
      </c>
      <c r="DJ29" s="45" t="str">
        <f>IF(AND(OR($A29 &lt;&gt; "", $B29 &lt;&gt; ""), IF($J29 &lt; $K29, AND(DJ$7 &gt;= $J29, DJ$7 &lt; $K29), IF(DJ$7 &lt; 2400, DJ$7 &gt;= $J29, DJ$7 - 2400 &lt; $K29))), 1, "")</f>
        <v/>
      </c>
      <c r="DK29" s="45" t="str">
        <f>IF(AND(OR($A29 &lt;&gt; "", $B29 &lt;&gt; ""), IF($J29 &lt; $K29, AND(DK$7 &gt;= $J29, DK$7 &lt; $K29), IF(DK$7 &lt; 2400, DK$7 &gt;= $J29, DK$7 - 2400 &lt; $K29))), 1, "")</f>
        <v/>
      </c>
      <c r="DL29" s="45" t="str">
        <f>IF(AND(OR($A29 &lt;&gt; "", $B29 &lt;&gt; ""), IF($J29 &lt; $K29, AND(DL$7 &gt;= $J29, DL$7 &lt; $K29), IF(DL$7 &lt; 2400, DL$7 &gt;= $J29, DL$7 - 2400 &lt; $K29))), 1, "")</f>
        <v/>
      </c>
      <c r="DM29" s="45" t="str">
        <f>IF(AND(OR($A29 &lt;&gt; "", $B29 &lt;&gt; ""), IF($J29 &lt; $K29, AND(DM$7 &gt;= $J29, DM$7 &lt; $K29), IF(DM$7 &lt; 2400, DM$7 &gt;= $J29, DM$7 - 2400 &lt; $K29))), 1, "")</f>
        <v/>
      </c>
      <c r="DN29" s="45" t="str">
        <f>IF(AND(OR($A29 &lt;&gt; "", $B29 &lt;&gt; ""), IF($J29 &lt; $K29, AND(DN$7 &gt;= $J29, DN$7 &lt; $K29), IF(DN$7 &lt; 2400, DN$7 &gt;= $J29, DN$7 - 2400 &lt; $K29))), 1, "")</f>
        <v/>
      </c>
      <c r="DO29" s="45" t="str">
        <f>IF(AND(OR($A29 &lt;&gt; "", $B29 &lt;&gt; ""), IF($J29 &lt; $K29, AND(DO$7 &gt;= $J29, DO$7 &lt; $K29), IF(DO$7 &lt; 2400, DO$7 &gt;= $J29, DO$7 - 2400 &lt; $K29))), 1, "")</f>
        <v/>
      </c>
      <c r="DP29" s="45" t="str">
        <f>IF(AND(OR($A29 &lt;&gt; "", $B29 &lt;&gt; ""), IF($J29 &lt; $K29, AND(DP$7 &gt;= $J29, DP$7 &lt; $K29), IF(DP$7 &lt; 2400, DP$7 &gt;= $J29, DP$7 - 2400 &lt; $K29))), 1, "")</f>
        <v/>
      </c>
      <c r="DQ29" s="45" t="str">
        <f>IF(AND(OR($A29 &lt;&gt; "", $B29 &lt;&gt; ""), IF($J29 &lt; $K29, AND(DQ$7 &gt;= $J29, DQ$7 &lt; $K29), IF(DQ$7 &lt; 2400, DQ$7 &gt;= $J29, DQ$7 - 2400 &lt; $K29))), 1, "")</f>
        <v/>
      </c>
      <c r="DR29" s="45" t="str">
        <f>IF(AND(OR($A29 &lt;&gt; "", $B29 &lt;&gt; ""), IF($J29 &lt; $K29, AND(DR$7 &gt;= $J29, DR$7 &lt; $K29), IF(DR$7 &lt; 2400, DR$7 &gt;= $J29, DR$7 - 2400 &lt; $K29))), 1, "")</f>
        <v/>
      </c>
      <c r="DS29" s="45" t="str">
        <f>IF(AND(OR($A29 &lt;&gt; "", $B29 &lt;&gt; ""), IF($J29 &lt; $K29, AND(DS$7 &gt;= $J29, DS$7 &lt; $K29), IF(DS$7 &lt; 2400, DS$7 &gt;= $J29, DS$7 - 2400 &lt; $K29))), 1, "")</f>
        <v/>
      </c>
      <c r="DT29" s="45" t="str">
        <f>IF(AND(OR($A29 &lt;&gt; "", $B29 &lt;&gt; ""), IF($J29 &lt; $K29, AND(DT$7 &gt;= $J29, DT$7 &lt; $K29), IF(DT$7 &lt; 2400, DT$7 &gt;= $J29, DT$7 - 2400 &lt; $K29))), 1, "")</f>
        <v/>
      </c>
      <c r="DU29" s="47" t="str">
        <f>IF(OR(A29 &lt;&gt; "", B29 &lt;&gt; ""), _xlfn.TEXTJOIN(":", TRUE, AI29, YEAR(H29), MONTH(H29), DAY(H29), J29), "")</f>
        <v/>
      </c>
      <c r="DV29" s="47" t="str">
        <f>IF(OR(A29 &lt;&gt; "", B29 &lt;&gt; ""), IF(AK29 &lt; 9000, CONCATENATE(AD29, AE29, "様（", F29, "）"), F29), "")</f>
        <v/>
      </c>
    </row>
    <row r="30" spans="1:126">
      <c r="A30" s="18"/>
      <c r="B30" s="18"/>
      <c r="C30" s="52"/>
      <c r="D30" s="18"/>
      <c r="E30" s="52"/>
      <c r="F30" s="18"/>
      <c r="G30" s="18"/>
      <c r="H30" s="19"/>
      <c r="I30" s="55" t="str">
        <f t="shared" si="49"/>
        <v/>
      </c>
      <c r="J30" s="22"/>
      <c r="K30" s="23"/>
      <c r="L30" s="42" t="str">
        <f t="shared" si="54"/>
        <v/>
      </c>
      <c r="M30" s="43" t="str">
        <f t="shared" si="55"/>
        <v/>
      </c>
      <c r="N30" s="43" t="str">
        <f t="shared" si="42"/>
        <v/>
      </c>
      <c r="O30" s="44" t="str">
        <f t="shared" si="43"/>
        <v/>
      </c>
      <c r="P30" s="26"/>
      <c r="Q30" s="27"/>
      <c r="R30" s="27"/>
      <c r="S30" s="43" t="str">
        <f t="shared" si="53"/>
        <v/>
      </c>
      <c r="T30" s="43" t="str">
        <f t="shared" si="30"/>
        <v/>
      </c>
      <c r="U30" s="43" t="str">
        <f t="shared" si="30"/>
        <v/>
      </c>
      <c r="V30" s="49"/>
      <c r="W30" s="44" t="str">
        <f>IF(OR(A30 &lt;&gt; "", B30 &lt;&gt; ""), IF(AK30 &lt; 8000, FLOOR(AY30 / 60, 1) * 100 + MOD(AY30, 60), M30), "")</f>
        <v/>
      </c>
      <c r="X30" s="82"/>
      <c r="Y30" s="82"/>
      <c r="Z30" s="82"/>
      <c r="AA30" s="82"/>
      <c r="AB30" s="18"/>
      <c r="AC30" s="53"/>
      <c r="AD30" s="45" t="str">
        <f>_xlfn.IFNA(VLOOKUP($A30, 利用者一覧!$A:$D, 2, FALSE), "-")</f>
        <v>-</v>
      </c>
      <c r="AE30" s="45" t="str">
        <f>_xlfn.IFNA(VLOOKUP($A30, 利用者一覧!$A:$D, 3, FALSE), "-")</f>
        <v>-</v>
      </c>
      <c r="AF30" s="45" t="str">
        <f>_xlfn.IFNA(VLOOKUP($A30, 利用者一覧!$A:$D, 4, FALSE), "-")</f>
        <v>-</v>
      </c>
      <c r="AG30" s="45" t="str">
        <f>_xlfn.IFNA(VLOOKUP($B30, スタッフ一覧!$A:$D, 2, FALSE), "-")</f>
        <v>-</v>
      </c>
      <c r="AH30" s="45" t="str">
        <f>_xlfn.IFNA(VLOOKUP($B30, スタッフ一覧!$A:$D, 3, FALSE), "-")</f>
        <v>-</v>
      </c>
      <c r="AI30" s="45" t="str">
        <f>_xlfn.IFNA(VLOOKUP($B30, スタッフ一覧!$A:$D, 4, FALSE), "-")</f>
        <v>-</v>
      </c>
      <c r="AJ30" s="45" t="str">
        <f>_xlfn.IFNA(VLOOKUP(AB30, スタッフ一覧!$A:$D, 4, FALSE), "-")</f>
        <v>-</v>
      </c>
      <c r="AK30" s="45" t="str">
        <f>_xlfn.IFNA(VLOOKUP(F30, 予定区分!$A:$C, 3, FALSE), "-")</f>
        <v>-</v>
      </c>
      <c r="AL30" s="46">
        <f t="shared" si="31"/>
        <v>0</v>
      </c>
      <c r="AM30" s="46">
        <f t="shared" si="32"/>
        <v>0</v>
      </c>
      <c r="AN30" s="46">
        <f t="shared" si="56"/>
        <v>0</v>
      </c>
      <c r="AO30" s="46">
        <f t="shared" si="33"/>
        <v>0</v>
      </c>
      <c r="AP30" s="46">
        <f t="shared" si="45"/>
        <v>0</v>
      </c>
      <c r="AQ30" s="46">
        <f t="shared" si="34"/>
        <v>0</v>
      </c>
      <c r="AR30" s="46">
        <f t="shared" si="35"/>
        <v>0</v>
      </c>
      <c r="AS30" s="46">
        <f t="shared" si="36"/>
        <v>0</v>
      </c>
      <c r="AT30" s="46">
        <f t="shared" si="37"/>
        <v>0</v>
      </c>
      <c r="AU30" s="46">
        <f t="shared" si="38"/>
        <v>0</v>
      </c>
      <c r="AV30" s="46">
        <f t="shared" si="46"/>
        <v>0</v>
      </c>
      <c r="AW30" s="46">
        <f t="shared" si="47"/>
        <v>0</v>
      </c>
      <c r="AX30" s="46">
        <f t="shared" si="39"/>
        <v>0</v>
      </c>
      <c r="AY30" s="40">
        <f t="shared" si="48"/>
        <v>0</v>
      </c>
      <c r="AZ30" s="45" t="str">
        <f>IF(AND(OR($A30 &lt;&gt; "", $B30 &lt;&gt; ""), IF($J30 &lt; $K30, AND(AZ$7 &gt;= $J30, AZ$7 &lt; $K30), IF(AZ$7 &lt; 2400, AZ$7 &gt;= $J30, AZ$7 - 2400 &lt; $K30))), 1, "")</f>
        <v/>
      </c>
      <c r="BA30" s="45" t="str">
        <f>IF(AND(OR($A30 &lt;&gt; "", $B30 &lt;&gt; ""), IF($J30 &lt; $K30, AND(BA$7 &gt;= $J30, BA$7 &lt; $K30), IF(BA$7 &lt; 2400, BA$7 &gt;= $J30, BA$7 - 2400 &lt; $K30))), 1, "")</f>
        <v/>
      </c>
      <c r="BB30" s="45" t="str">
        <f>IF(AND(OR($A30 &lt;&gt; "", $B30 &lt;&gt; ""), IF($J30 &lt; $K30, AND(BB$7 &gt;= $J30, BB$7 &lt; $K30), IF(BB$7 &lt; 2400, BB$7 &gt;= $J30, BB$7 - 2400 &lt; $K30))), 1, "")</f>
        <v/>
      </c>
      <c r="BC30" s="45" t="str">
        <f>IF(AND(OR($A30 &lt;&gt; "", $B30 &lt;&gt; ""), IF($J30 &lt; $K30, AND(BC$7 &gt;= $J30, BC$7 &lt; $K30), IF(BC$7 &lt; 2400, BC$7 &gt;= $J30, BC$7 - 2400 &lt; $K30))), 1, "")</f>
        <v/>
      </c>
      <c r="BD30" s="45" t="str">
        <f>IF(AND(OR($A30 &lt;&gt; "", $B30 &lt;&gt; ""), IF($J30 &lt; $K30, AND(BD$7 &gt;= $J30, BD$7 &lt; $K30), IF(BD$7 &lt; 2400, BD$7 &gt;= $J30, BD$7 - 2400 &lt; $K30))), 1, "")</f>
        <v/>
      </c>
      <c r="BE30" s="45" t="str">
        <f>IF(AND(OR($A30 &lt;&gt; "", $B30 &lt;&gt; ""), IF($J30 &lt; $K30, AND(BE$7 &gt;= $J30, BE$7 &lt; $K30), IF(BE$7 &lt; 2400, BE$7 &gt;= $J30, BE$7 - 2400 &lt; $K30))), 1, "")</f>
        <v/>
      </c>
      <c r="BF30" s="45" t="str">
        <f>IF(AND(OR($A30 &lt;&gt; "", $B30 &lt;&gt; ""), IF($J30 &lt; $K30, AND(BF$7 &gt;= $J30, BF$7 &lt; $K30), IF(BF$7 &lt; 2400, BF$7 &gt;= $J30, BF$7 - 2400 &lt; $K30))), 1, "")</f>
        <v/>
      </c>
      <c r="BG30" s="45" t="str">
        <f>IF(AND(OR($A30 &lt;&gt; "", $B30 &lt;&gt; ""), IF($J30 &lt; $K30, AND(BG$7 &gt;= $J30, BG$7 &lt; $K30), IF(BG$7 &lt; 2400, BG$7 &gt;= $J30, BG$7 - 2400 &lt; $K30))), 1, "")</f>
        <v/>
      </c>
      <c r="BH30" s="45" t="str">
        <f>IF(AND(OR($A30 &lt;&gt; "", $B30 &lt;&gt; ""), IF($J30 &lt; $K30, AND(BH$7 &gt;= $J30, BH$7 &lt; $K30), IF(BH$7 &lt; 2400, BH$7 &gt;= $J30, BH$7 - 2400 &lt; $K30))), 1, "")</f>
        <v/>
      </c>
      <c r="BI30" s="45" t="str">
        <f>IF(AND(OR($A30 &lt;&gt; "", $B30 &lt;&gt; ""), IF($J30 &lt; $K30, AND(BI$7 &gt;= $J30, BI$7 &lt; $K30), IF(BI$7 &lt; 2400, BI$7 &gt;= $J30, BI$7 - 2400 &lt; $K30))), 1, "")</f>
        <v/>
      </c>
      <c r="BJ30" s="45" t="str">
        <f>IF(AND(OR($A30 &lt;&gt; "", $B30 &lt;&gt; ""), IF($J30 &lt; $K30, AND(BJ$7 &gt;= $J30, BJ$7 &lt; $K30), IF(BJ$7 &lt; 2400, BJ$7 &gt;= $J30, BJ$7 - 2400 &lt; $K30))), 1, "")</f>
        <v/>
      </c>
      <c r="BK30" s="45" t="str">
        <f>IF(AND(OR($A30 &lt;&gt; "", $B30 &lt;&gt; ""), IF($J30 &lt; $K30, AND(BK$7 &gt;= $J30, BK$7 &lt; $K30), IF(BK$7 &lt; 2400, BK$7 &gt;= $J30, BK$7 - 2400 &lt; $K30))), 1, "")</f>
        <v/>
      </c>
      <c r="BL30" s="45" t="str">
        <f>IF(AND(OR($A30 &lt;&gt; "", $B30 &lt;&gt; ""), IF($J30 &lt; $K30, AND(BL$7 &gt;= $J30, BL$7 &lt; $K30), IF(BL$7 &lt; 2400, BL$7 &gt;= $J30, BL$7 - 2400 &lt; $K30))), 1, "")</f>
        <v/>
      </c>
      <c r="BM30" s="45" t="str">
        <f>IF(AND(OR($A30 &lt;&gt; "", $B30 &lt;&gt; ""), IF($J30 &lt; $K30, AND(BM$7 &gt;= $J30, BM$7 &lt; $K30), IF(BM$7 &lt; 2400, BM$7 &gt;= $J30, BM$7 - 2400 &lt; $K30))), 1, "")</f>
        <v/>
      </c>
      <c r="BN30" s="45" t="str">
        <f>IF(AND(OR($A30 &lt;&gt; "", $B30 &lt;&gt; ""), IF($J30 &lt; $K30, AND(BN$7 &gt;= $J30, BN$7 &lt; $K30), IF(BN$7 &lt; 2400, BN$7 &gt;= $J30, BN$7 - 2400 &lt; $K30))), 1, "")</f>
        <v/>
      </c>
      <c r="BO30" s="45" t="str">
        <f>IF(AND(OR($A30 &lt;&gt; "", $B30 &lt;&gt; ""), IF($J30 &lt; $K30, AND(BO$7 &gt;= $J30, BO$7 &lt; $K30), IF(BO$7 &lt; 2400, BO$7 &gt;= $J30, BO$7 - 2400 &lt; $K30))), 1, "")</f>
        <v/>
      </c>
      <c r="BP30" s="45" t="str">
        <f>IF(AND(OR($A30 &lt;&gt; "", $B30 &lt;&gt; ""), IF($J30 &lt; $K30, AND(BP$7 &gt;= $J30, BP$7 &lt; $K30), IF(BP$7 &lt; 2400, BP$7 &gt;= $J30, BP$7 - 2400 &lt; $K30))), 1, "")</f>
        <v/>
      </c>
      <c r="BQ30" s="45" t="str">
        <f>IF(AND(OR($A30 &lt;&gt; "", $B30 &lt;&gt; ""), IF($J30 &lt; $K30, AND(BQ$7 &gt;= $J30, BQ$7 &lt; $K30), IF(BQ$7 &lt; 2400, BQ$7 &gt;= $J30, BQ$7 - 2400 &lt; $K30))), 1, "")</f>
        <v/>
      </c>
      <c r="BR30" s="45" t="str">
        <f>IF(AND(OR($A30 &lt;&gt; "", $B30 &lt;&gt; ""), IF($J30 &lt; $K30, AND(BR$7 &gt;= $J30, BR$7 &lt; $K30), IF(BR$7 &lt; 2400, BR$7 &gt;= $J30, BR$7 - 2400 &lt; $K30))), 1, "")</f>
        <v/>
      </c>
      <c r="BS30" s="45" t="str">
        <f>IF(AND(OR($A30 &lt;&gt; "", $B30 &lt;&gt; ""), IF($J30 &lt; $K30, AND(BS$7 &gt;= $J30, BS$7 &lt; $K30), IF(BS$7 &lt; 2400, BS$7 &gt;= $J30, BS$7 - 2400 &lt; $K30))), 1, "")</f>
        <v/>
      </c>
      <c r="BT30" s="45" t="str">
        <f>IF(AND(OR($A30 &lt;&gt; "", $B30 &lt;&gt; ""), IF($J30 &lt; $K30, AND(BT$7 &gt;= $J30, BT$7 &lt; $K30), IF(BT$7 &lt; 2400, BT$7 &gt;= $J30, BT$7 - 2400 &lt; $K30))), 1, "")</f>
        <v/>
      </c>
      <c r="BU30" s="45" t="str">
        <f>IF(AND(OR($A30 &lt;&gt; "", $B30 &lt;&gt; ""), IF($J30 &lt; $K30, AND(BU$7 &gt;= $J30, BU$7 &lt; $K30), IF(BU$7 &lt; 2400, BU$7 &gt;= $J30, BU$7 - 2400 &lt; $K30))), 1, "")</f>
        <v/>
      </c>
      <c r="BV30" s="45" t="str">
        <f>IF(AND(OR($A30 &lt;&gt; "", $B30 &lt;&gt; ""), IF($J30 &lt; $K30, AND(BV$7 &gt;= $J30, BV$7 &lt; $K30), IF(BV$7 &lt; 2400, BV$7 &gt;= $J30, BV$7 - 2400 &lt; $K30))), 1, "")</f>
        <v/>
      </c>
      <c r="BW30" s="45" t="str">
        <f>IF(AND(OR($A30 &lt;&gt; "", $B30 &lt;&gt; ""), IF($J30 &lt; $K30, AND(BW$7 &gt;= $J30, BW$7 &lt; $K30), IF(BW$7 &lt; 2400, BW$7 &gt;= $J30, BW$7 - 2400 &lt; $K30))), 1, "")</f>
        <v/>
      </c>
      <c r="BX30" s="45" t="str">
        <f>IF(AND(OR($A30 &lt;&gt; "", $B30 &lt;&gt; ""), IF($J30 &lt; $K30, AND(BX$7 &gt;= $J30, BX$7 &lt; $K30), IF(BX$7 &lt; 2400, BX$7 &gt;= $J30, BX$7 - 2400 &lt; $K30))), 1, "")</f>
        <v/>
      </c>
      <c r="BY30" s="45" t="str">
        <f>IF(AND(OR($A30 &lt;&gt; "", $B30 &lt;&gt; ""), IF($J30 &lt; $K30, AND(BY$7 &gt;= $J30, BY$7 &lt; $K30), IF(BY$7 &lt; 2400, BY$7 &gt;= $J30, BY$7 - 2400 &lt; $K30))), 1, "")</f>
        <v/>
      </c>
      <c r="BZ30" s="45" t="str">
        <f>IF(AND(OR($A30 &lt;&gt; "", $B30 &lt;&gt; ""), IF($J30 &lt; $K30, AND(BZ$7 &gt;= $J30, BZ$7 &lt; $K30), IF(BZ$7 &lt; 2400, BZ$7 &gt;= $J30, BZ$7 - 2400 &lt; $K30))), 1, "")</f>
        <v/>
      </c>
      <c r="CA30" s="45" t="str">
        <f>IF(AND(OR($A30 &lt;&gt; "", $B30 &lt;&gt; ""), IF($J30 &lt; $K30, AND(CA$7 &gt;= $J30, CA$7 &lt; $K30), IF(CA$7 &lt; 2400, CA$7 &gt;= $J30, CA$7 - 2400 &lt; $K30))), 1, "")</f>
        <v/>
      </c>
      <c r="CB30" s="45" t="str">
        <f>IF(AND(OR($A30 &lt;&gt; "", $B30 &lt;&gt; ""), IF($J30 &lt; $K30, AND(CB$7 &gt;= $J30, CB$7 &lt; $K30), IF(CB$7 &lt; 2400, CB$7 &gt;= $J30, CB$7 - 2400 &lt; $K30))), 1, "")</f>
        <v/>
      </c>
      <c r="CC30" s="45" t="str">
        <f>IF(AND(OR($A30 &lt;&gt; "", $B30 &lt;&gt; ""), IF($J30 &lt; $K30, AND(CC$7 &gt;= $J30, CC$7 &lt; $K30), IF(CC$7 &lt; 2400, CC$7 &gt;= $J30, CC$7 - 2400 &lt; $K30))), 1, "")</f>
        <v/>
      </c>
      <c r="CD30" s="45" t="str">
        <f>IF(AND(OR($A30 &lt;&gt; "", $B30 &lt;&gt; ""), IF($J30 &lt; $K30, AND(CD$7 &gt;= $J30, CD$7 &lt; $K30), IF(CD$7 &lt; 2400, CD$7 &gt;= $J30, CD$7 - 2400 &lt; $K30))), 1, "")</f>
        <v/>
      </c>
      <c r="CE30" s="45" t="str">
        <f>IF(AND(OR($A30 &lt;&gt; "", $B30 &lt;&gt; ""), IF($J30 &lt; $K30, AND(CE$7 &gt;= $J30, CE$7 &lt; $K30), IF(CE$7 &lt; 2400, CE$7 &gt;= $J30, CE$7 - 2400 &lt; $K30))), 1, "")</f>
        <v/>
      </c>
      <c r="CF30" s="45" t="str">
        <f>IF(AND(OR($A30 &lt;&gt; "", $B30 &lt;&gt; ""), IF($J30 &lt; $K30, AND(CF$7 &gt;= $J30, CF$7 &lt; $K30), IF(CF$7 &lt; 2400, CF$7 &gt;= $J30, CF$7 - 2400 &lt; $K30))), 1, "")</f>
        <v/>
      </c>
      <c r="CG30" s="45" t="str">
        <f>IF(AND(OR($A30 &lt;&gt; "", $B30 &lt;&gt; ""), IF($J30 &lt; $K30, AND(CG$7 &gt;= $J30, CG$7 &lt; $K30), IF(CG$7 &lt; 2400, CG$7 &gt;= $J30, CG$7 - 2400 &lt; $K30))), 1, "")</f>
        <v/>
      </c>
      <c r="CH30" s="45" t="str">
        <f>IF(AND(OR($A30 &lt;&gt; "", $B30 &lt;&gt; ""), IF($J30 &lt; $K30, AND(CH$7 &gt;= $J30, CH$7 &lt; $K30), IF(CH$7 &lt; 2400, CH$7 &gt;= $J30, CH$7 - 2400 &lt; $K30))), 1, "")</f>
        <v/>
      </c>
      <c r="CI30" s="45" t="str">
        <f>IF(AND(OR($A30 &lt;&gt; "", $B30 &lt;&gt; ""), IF($J30 &lt; $K30, AND(CI$7 &gt;= $J30, CI$7 &lt; $K30), IF(CI$7 &lt; 2400, CI$7 &gt;= $J30, CI$7 - 2400 &lt; $K30))), 1, "")</f>
        <v/>
      </c>
      <c r="CJ30" s="45" t="str">
        <f>IF(AND(OR($A30 &lt;&gt; "", $B30 &lt;&gt; ""), IF($J30 &lt; $K30, AND(CJ$7 &gt;= $J30, CJ$7 &lt; $K30), IF(CJ$7 &lt; 2400, CJ$7 &gt;= $J30, CJ$7 - 2400 &lt; $K30))), 1, "")</f>
        <v/>
      </c>
      <c r="CK30" s="45" t="str">
        <f>IF(AND(OR($A30 &lt;&gt; "", $B30 &lt;&gt; ""), IF($J30 &lt; $K30, AND(CK$7 &gt;= $J30, CK$7 &lt; $K30), IF(CK$7 &lt; 2400, CK$7 &gt;= $J30, CK$7 - 2400 &lt; $K30))), 1, "")</f>
        <v/>
      </c>
      <c r="CL30" s="45" t="str">
        <f>IF(AND(OR($A30 &lt;&gt; "", $B30 &lt;&gt; ""), IF($J30 &lt; $K30, AND(CL$7 &gt;= $J30, CL$7 &lt; $K30), IF(CL$7 &lt; 2400, CL$7 &gt;= $J30, CL$7 - 2400 &lt; $K30))), 1, "")</f>
        <v/>
      </c>
      <c r="CM30" s="45" t="str">
        <f>IF(AND(OR($A30 &lt;&gt; "", $B30 &lt;&gt; ""), IF($J30 &lt; $K30, AND(CM$7 &gt;= $J30, CM$7 &lt; $K30), IF(CM$7 &lt; 2400, CM$7 &gt;= $J30, CM$7 - 2400 &lt; $K30))), 1, "")</f>
        <v/>
      </c>
      <c r="CN30" s="45" t="str">
        <f>IF(AND(OR($A30 &lt;&gt; "", $B30 &lt;&gt; ""), IF($J30 &lt; $K30, AND(CN$7 &gt;= $J30, CN$7 &lt; $K30), IF(CN$7 &lt; 2400, CN$7 &gt;= $J30, CN$7 - 2400 &lt; $K30))), 1, "")</f>
        <v/>
      </c>
      <c r="CO30" s="45" t="str">
        <f>IF(AND(OR($A30 &lt;&gt; "", $B30 &lt;&gt; ""), IF($J30 &lt; $K30, AND(CO$7 &gt;= $J30, CO$7 &lt; $K30), IF(CO$7 &lt; 2400, CO$7 &gt;= $J30, CO$7 - 2400 &lt; $K30))), 1, "")</f>
        <v/>
      </c>
      <c r="CP30" s="45" t="str">
        <f>IF(AND(OR($A30 &lt;&gt; "", $B30 &lt;&gt; ""), IF($J30 &lt; $K30, AND(CP$7 &gt;= $J30, CP$7 &lt; $K30), IF(CP$7 &lt; 2400, CP$7 &gt;= $J30, CP$7 - 2400 &lt; $K30))), 1, "")</f>
        <v/>
      </c>
      <c r="CQ30" s="45" t="str">
        <f>IF(AND(OR($A30 &lt;&gt; "", $B30 &lt;&gt; ""), IF($J30 &lt; $K30, AND(CQ$7 &gt;= $J30, CQ$7 &lt; $K30), IF(CQ$7 &lt; 2400, CQ$7 &gt;= $J30, CQ$7 - 2400 &lt; $K30))), 1, "")</f>
        <v/>
      </c>
      <c r="CR30" s="45" t="str">
        <f>IF(AND(OR($A30 &lt;&gt; "", $B30 &lt;&gt; ""), IF($J30 &lt; $K30, AND(CR$7 &gt;= $J30, CR$7 &lt; $K30), IF(CR$7 &lt; 2400, CR$7 &gt;= $J30, CR$7 - 2400 &lt; $K30))), 1, "")</f>
        <v/>
      </c>
      <c r="CS30" s="45" t="str">
        <f>IF(AND(OR($A30 &lt;&gt; "", $B30 &lt;&gt; ""), IF($J30 &lt; $K30, AND(CS$7 &gt;= $J30, CS$7 &lt; $K30), IF(CS$7 &lt; 2400, CS$7 &gt;= $J30, CS$7 - 2400 &lt; $K30))), 1, "")</f>
        <v/>
      </c>
      <c r="CT30" s="45" t="str">
        <f>IF(AND(OR($A30 &lt;&gt; "", $B30 &lt;&gt; ""), IF($J30 &lt; $K30, AND(CT$7 &gt;= $J30, CT$7 &lt; $K30), IF(CT$7 &lt; 2400, CT$7 &gt;= $J30, CT$7 - 2400 &lt; $K30))), 1, "")</f>
        <v/>
      </c>
      <c r="CU30" s="45" t="str">
        <f>IF(AND(OR($A30 &lt;&gt; "", $B30 &lt;&gt; ""), IF($J30 &lt; $K30, AND(CU$7 &gt;= $J30, CU$7 &lt; $K30), IF(CU$7 &lt; 2400, CU$7 &gt;= $J30, CU$7 - 2400 &lt; $K30))), 1, "")</f>
        <v/>
      </c>
      <c r="CV30" s="45" t="str">
        <f>IF(AND(OR($A30 &lt;&gt; "", $B30 &lt;&gt; ""), IF($J30 &lt; $K30, AND(CV$7 &gt;= $J30, CV$7 &lt; $K30), IF(CV$7 &lt; 2400, CV$7 &gt;= $J30, CV$7 - 2400 &lt; $K30))), 1, "")</f>
        <v/>
      </c>
      <c r="CW30" s="45" t="str">
        <f>IF(AND(OR($A30 &lt;&gt; "", $B30 &lt;&gt; ""), IF($J30 &lt; $K30, AND(CW$7 &gt;= $J30, CW$7 &lt; $K30), IF(CW$7 &lt; 2400, CW$7 &gt;= $J30, CW$7 - 2400 &lt; $K30))), 1, "")</f>
        <v/>
      </c>
      <c r="CX30" s="45" t="str">
        <f>IF(AND(OR($A30 &lt;&gt; "", $B30 &lt;&gt; ""), IF($J30 &lt; $K30, AND(CX$7 &gt;= $J30, CX$7 &lt; $K30), IF(CX$7 &lt; 2400, CX$7 &gt;= $J30, CX$7 - 2400 &lt; $K30))), 1, "")</f>
        <v/>
      </c>
      <c r="CY30" s="45" t="str">
        <f>IF(AND(OR($A30 &lt;&gt; "", $B30 &lt;&gt; ""), IF($J30 &lt; $K30, AND(CY$7 &gt;= $J30, CY$7 &lt; $K30), IF(CY$7 &lt; 2400, CY$7 &gt;= $J30, CY$7 - 2400 &lt; $K30))), 1, "")</f>
        <v/>
      </c>
      <c r="CZ30" s="45" t="str">
        <f>IF(AND(OR($A30 &lt;&gt; "", $B30 &lt;&gt; ""), IF($J30 &lt; $K30, AND(CZ$7 &gt;= $J30, CZ$7 &lt; $K30), IF(CZ$7 &lt; 2400, CZ$7 &gt;= $J30, CZ$7 - 2400 &lt; $K30))), 1, "")</f>
        <v/>
      </c>
      <c r="DA30" s="45" t="str">
        <f>IF(AND(OR($A30 &lt;&gt; "", $B30 &lt;&gt; ""), IF($J30 &lt; $K30, AND(DA$7 &gt;= $J30, DA$7 &lt; $K30), IF(DA$7 &lt; 2400, DA$7 &gt;= $J30, DA$7 - 2400 &lt; $K30))), 1, "")</f>
        <v/>
      </c>
      <c r="DB30" s="45" t="str">
        <f>IF(AND(OR($A30 &lt;&gt; "", $B30 &lt;&gt; ""), IF($J30 &lt; $K30, AND(DB$7 &gt;= $J30, DB$7 &lt; $K30), IF(DB$7 &lt; 2400, DB$7 &gt;= $J30, DB$7 - 2400 &lt; $K30))), 1, "")</f>
        <v/>
      </c>
      <c r="DC30" s="45" t="str">
        <f>IF(AND(OR($A30 &lt;&gt; "", $B30 &lt;&gt; ""), IF($J30 &lt; $K30, AND(DC$7 &gt;= $J30, DC$7 &lt; $K30), IF(DC$7 &lt; 2400, DC$7 &gt;= $J30, DC$7 - 2400 &lt; $K30))), 1, "")</f>
        <v/>
      </c>
      <c r="DD30" s="45" t="str">
        <f>IF(AND(OR($A30 &lt;&gt; "", $B30 &lt;&gt; ""), IF($J30 &lt; $K30, AND(DD$7 &gt;= $J30, DD$7 &lt; $K30), IF(DD$7 &lt; 2400, DD$7 &gt;= $J30, DD$7 - 2400 &lt; $K30))), 1, "")</f>
        <v/>
      </c>
      <c r="DE30" s="45" t="str">
        <f>IF(AND(OR($A30 &lt;&gt; "", $B30 &lt;&gt; ""), IF($J30 &lt; $K30, AND(DE$7 &gt;= $J30, DE$7 &lt; $K30), IF(DE$7 &lt; 2400, DE$7 &gt;= $J30, DE$7 - 2400 &lt; $K30))), 1, "")</f>
        <v/>
      </c>
      <c r="DF30" s="45" t="str">
        <f>IF(AND(OR($A30 &lt;&gt; "", $B30 &lt;&gt; ""), IF($J30 &lt; $K30, AND(DF$7 &gt;= $J30, DF$7 &lt; $K30), IF(DF$7 &lt; 2400, DF$7 &gt;= $J30, DF$7 - 2400 &lt; $K30))), 1, "")</f>
        <v/>
      </c>
      <c r="DG30" s="45" t="str">
        <f>IF(AND(OR($A30 &lt;&gt; "", $B30 &lt;&gt; ""), IF($J30 &lt; $K30, AND(DG$7 &gt;= $J30, DG$7 &lt; $K30), IF(DG$7 &lt; 2400, DG$7 &gt;= $J30, DG$7 - 2400 &lt; $K30))), 1, "")</f>
        <v/>
      </c>
      <c r="DH30" s="45" t="str">
        <f>IF(AND(OR($A30 &lt;&gt; "", $B30 &lt;&gt; ""), IF($J30 &lt; $K30, AND(DH$7 &gt;= $J30, DH$7 &lt; $K30), IF(DH$7 &lt; 2400, DH$7 &gt;= $J30, DH$7 - 2400 &lt; $K30))), 1, "")</f>
        <v/>
      </c>
      <c r="DI30" s="45" t="str">
        <f>IF(AND(OR($A30 &lt;&gt; "", $B30 &lt;&gt; ""), IF($J30 &lt; $K30, AND(DI$7 &gt;= $J30, DI$7 &lt; $K30), IF(DI$7 &lt; 2400, DI$7 &gt;= $J30, DI$7 - 2400 &lt; $K30))), 1, "")</f>
        <v/>
      </c>
      <c r="DJ30" s="45" t="str">
        <f>IF(AND(OR($A30 &lt;&gt; "", $B30 &lt;&gt; ""), IF($J30 &lt; $K30, AND(DJ$7 &gt;= $J30, DJ$7 &lt; $K30), IF(DJ$7 &lt; 2400, DJ$7 &gt;= $J30, DJ$7 - 2400 &lt; $K30))), 1, "")</f>
        <v/>
      </c>
      <c r="DK30" s="45" t="str">
        <f>IF(AND(OR($A30 &lt;&gt; "", $B30 &lt;&gt; ""), IF($J30 &lt; $K30, AND(DK$7 &gt;= $J30, DK$7 &lt; $K30), IF(DK$7 &lt; 2400, DK$7 &gt;= $J30, DK$7 - 2400 &lt; $K30))), 1, "")</f>
        <v/>
      </c>
      <c r="DL30" s="45" t="str">
        <f>IF(AND(OR($A30 &lt;&gt; "", $B30 &lt;&gt; ""), IF($J30 &lt; $K30, AND(DL$7 &gt;= $J30, DL$7 &lt; $K30), IF(DL$7 &lt; 2400, DL$7 &gt;= $J30, DL$7 - 2400 &lt; $K30))), 1, "")</f>
        <v/>
      </c>
      <c r="DM30" s="45" t="str">
        <f>IF(AND(OR($A30 &lt;&gt; "", $B30 &lt;&gt; ""), IF($J30 &lt; $K30, AND(DM$7 &gt;= $J30, DM$7 &lt; $K30), IF(DM$7 &lt; 2400, DM$7 &gt;= $J30, DM$7 - 2400 &lt; $K30))), 1, "")</f>
        <v/>
      </c>
      <c r="DN30" s="45" t="str">
        <f>IF(AND(OR($A30 &lt;&gt; "", $B30 &lt;&gt; ""), IF($J30 &lt; $K30, AND(DN$7 &gt;= $J30, DN$7 &lt; $K30), IF(DN$7 &lt; 2400, DN$7 &gt;= $J30, DN$7 - 2400 &lt; $K30))), 1, "")</f>
        <v/>
      </c>
      <c r="DO30" s="45" t="str">
        <f>IF(AND(OR($A30 &lt;&gt; "", $B30 &lt;&gt; ""), IF($J30 &lt; $K30, AND(DO$7 &gt;= $J30, DO$7 &lt; $K30), IF(DO$7 &lt; 2400, DO$7 &gt;= $J30, DO$7 - 2400 &lt; $K30))), 1, "")</f>
        <v/>
      </c>
      <c r="DP30" s="45" t="str">
        <f>IF(AND(OR($A30 &lt;&gt; "", $B30 &lt;&gt; ""), IF($J30 &lt; $K30, AND(DP$7 &gt;= $J30, DP$7 &lt; $K30), IF(DP$7 &lt; 2400, DP$7 &gt;= $J30, DP$7 - 2400 &lt; $K30))), 1, "")</f>
        <v/>
      </c>
      <c r="DQ30" s="45" t="str">
        <f>IF(AND(OR($A30 &lt;&gt; "", $B30 &lt;&gt; ""), IF($J30 &lt; $K30, AND(DQ$7 &gt;= $J30, DQ$7 &lt; $K30), IF(DQ$7 &lt; 2400, DQ$7 &gt;= $J30, DQ$7 - 2400 &lt; $K30))), 1, "")</f>
        <v/>
      </c>
      <c r="DR30" s="45" t="str">
        <f>IF(AND(OR($A30 &lt;&gt; "", $B30 &lt;&gt; ""), IF($J30 &lt; $K30, AND(DR$7 &gt;= $J30, DR$7 &lt; $K30), IF(DR$7 &lt; 2400, DR$7 &gt;= $J30, DR$7 - 2400 &lt; $K30))), 1, "")</f>
        <v/>
      </c>
      <c r="DS30" s="45" t="str">
        <f>IF(AND(OR($A30 &lt;&gt; "", $B30 &lt;&gt; ""), IF($J30 &lt; $K30, AND(DS$7 &gt;= $J30, DS$7 &lt; $K30), IF(DS$7 &lt; 2400, DS$7 &gt;= $J30, DS$7 - 2400 &lt; $K30))), 1, "")</f>
        <v/>
      </c>
      <c r="DT30" s="45" t="str">
        <f>IF(AND(OR($A30 &lt;&gt; "", $B30 &lt;&gt; ""), IF($J30 &lt; $K30, AND(DT$7 &gt;= $J30, DT$7 &lt; $K30), IF(DT$7 &lt; 2400, DT$7 &gt;= $J30, DT$7 - 2400 &lt; $K30))), 1, "")</f>
        <v/>
      </c>
      <c r="DU30" s="47" t="str">
        <f>IF(OR(A30 &lt;&gt; "", B30 &lt;&gt; ""), _xlfn.TEXTJOIN(":", TRUE, AI30, YEAR(H30), MONTH(H30), DAY(H30), J30), "")</f>
        <v/>
      </c>
      <c r="DV30" s="47" t="str">
        <f>IF(OR(A30 &lt;&gt; "", B30 &lt;&gt; ""), IF(AK30 &lt; 9000, CONCATENATE(AD30, AE30, "様（", F30, "）"), F30), "")</f>
        <v/>
      </c>
    </row>
    <row r="31" spans="1:126">
      <c r="A31" s="18"/>
      <c r="B31" s="18"/>
      <c r="C31" s="52"/>
      <c r="D31" s="18"/>
      <c r="E31" s="52"/>
      <c r="F31" s="18"/>
      <c r="G31" s="18"/>
      <c r="H31" s="19"/>
      <c r="I31" s="55" t="str">
        <f t="shared" si="49"/>
        <v/>
      </c>
      <c r="J31" s="22"/>
      <c r="K31" s="23"/>
      <c r="L31" s="42" t="str">
        <f t="shared" si="54"/>
        <v/>
      </c>
      <c r="M31" s="43" t="str">
        <f t="shared" si="55"/>
        <v/>
      </c>
      <c r="N31" s="43" t="str">
        <f t="shared" si="42"/>
        <v/>
      </c>
      <c r="O31" s="44" t="str">
        <f t="shared" si="43"/>
        <v/>
      </c>
      <c r="P31" s="26"/>
      <c r="Q31" s="27"/>
      <c r="R31" s="27"/>
      <c r="S31" s="43" t="str">
        <f t="shared" si="53"/>
        <v/>
      </c>
      <c r="T31" s="43" t="str">
        <f t="shared" si="30"/>
        <v/>
      </c>
      <c r="U31" s="43" t="str">
        <f t="shared" si="30"/>
        <v/>
      </c>
      <c r="V31" s="49"/>
      <c r="W31" s="44" t="str">
        <f>IF(OR(A31 &lt;&gt; "", B31 &lt;&gt; ""), IF(AK31 &lt; 8000, FLOOR(AY31 / 60, 1) * 100 + MOD(AY31, 60), M31), "")</f>
        <v/>
      </c>
      <c r="X31" s="82"/>
      <c r="Y31" s="82"/>
      <c r="Z31" s="82"/>
      <c r="AA31" s="82"/>
      <c r="AB31" s="18"/>
      <c r="AC31" s="53"/>
      <c r="AD31" s="45" t="str">
        <f>_xlfn.IFNA(VLOOKUP($A31, 利用者一覧!$A:$D, 2, FALSE), "-")</f>
        <v>-</v>
      </c>
      <c r="AE31" s="45" t="str">
        <f>_xlfn.IFNA(VLOOKUP($A31, 利用者一覧!$A:$D, 3, FALSE), "-")</f>
        <v>-</v>
      </c>
      <c r="AF31" s="45" t="str">
        <f>_xlfn.IFNA(VLOOKUP($A31, 利用者一覧!$A:$D, 4, FALSE), "-")</f>
        <v>-</v>
      </c>
      <c r="AG31" s="45" t="str">
        <f>_xlfn.IFNA(VLOOKUP($B31, スタッフ一覧!$A:$D, 2, FALSE), "-")</f>
        <v>-</v>
      </c>
      <c r="AH31" s="45" t="str">
        <f>_xlfn.IFNA(VLOOKUP($B31, スタッフ一覧!$A:$D, 3, FALSE), "-")</f>
        <v>-</v>
      </c>
      <c r="AI31" s="45" t="str">
        <f>_xlfn.IFNA(VLOOKUP($B31, スタッフ一覧!$A:$D, 4, FALSE), "-")</f>
        <v>-</v>
      </c>
      <c r="AJ31" s="45" t="str">
        <f>_xlfn.IFNA(VLOOKUP(AB31, スタッフ一覧!$A:$D, 4, FALSE), "-")</f>
        <v>-</v>
      </c>
      <c r="AK31" s="45" t="str">
        <f>_xlfn.IFNA(VLOOKUP(F31, 予定区分!$A:$C, 3, FALSE), "-")</f>
        <v>-</v>
      </c>
      <c r="AL31" s="46">
        <f t="shared" si="31"/>
        <v>0</v>
      </c>
      <c r="AM31" s="46">
        <f t="shared" si="32"/>
        <v>0</v>
      </c>
      <c r="AN31" s="46">
        <f t="shared" si="56"/>
        <v>0</v>
      </c>
      <c r="AO31" s="46">
        <f t="shared" si="33"/>
        <v>0</v>
      </c>
      <c r="AP31" s="46">
        <f t="shared" si="45"/>
        <v>0</v>
      </c>
      <c r="AQ31" s="46">
        <f t="shared" si="34"/>
        <v>0</v>
      </c>
      <c r="AR31" s="46">
        <f t="shared" si="35"/>
        <v>0</v>
      </c>
      <c r="AS31" s="46">
        <f t="shared" si="36"/>
        <v>0</v>
      </c>
      <c r="AT31" s="46">
        <f t="shared" si="37"/>
        <v>0</v>
      </c>
      <c r="AU31" s="46">
        <f t="shared" si="38"/>
        <v>0</v>
      </c>
      <c r="AV31" s="46">
        <f t="shared" si="46"/>
        <v>0</v>
      </c>
      <c r="AW31" s="46">
        <f t="shared" si="47"/>
        <v>0</v>
      </c>
      <c r="AX31" s="46">
        <f t="shared" si="39"/>
        <v>0</v>
      </c>
      <c r="AY31" s="40">
        <f t="shared" si="48"/>
        <v>0</v>
      </c>
      <c r="AZ31" s="45" t="str">
        <f>IF(AND(OR($A31 &lt;&gt; "", $B31 &lt;&gt; ""), IF($J31 &lt; $K31, AND(AZ$7 &gt;= $J31, AZ$7 &lt; $K31), IF(AZ$7 &lt; 2400, AZ$7 &gt;= $J31, AZ$7 - 2400 &lt; $K31))), 1, "")</f>
        <v/>
      </c>
      <c r="BA31" s="45" t="str">
        <f>IF(AND(OR($A31 &lt;&gt; "", $B31 &lt;&gt; ""), IF($J31 &lt; $K31, AND(BA$7 &gt;= $J31, BA$7 &lt; $K31), IF(BA$7 &lt; 2400, BA$7 &gt;= $J31, BA$7 - 2400 &lt; $K31))), 1, "")</f>
        <v/>
      </c>
      <c r="BB31" s="45" t="str">
        <f>IF(AND(OR($A31 &lt;&gt; "", $B31 &lt;&gt; ""), IF($J31 &lt; $K31, AND(BB$7 &gt;= $J31, BB$7 &lt; $K31), IF(BB$7 &lt; 2400, BB$7 &gt;= $J31, BB$7 - 2400 &lt; $K31))), 1, "")</f>
        <v/>
      </c>
      <c r="BC31" s="45" t="str">
        <f>IF(AND(OR($A31 &lt;&gt; "", $B31 &lt;&gt; ""), IF($J31 &lt; $K31, AND(BC$7 &gt;= $J31, BC$7 &lt; $K31), IF(BC$7 &lt; 2400, BC$7 &gt;= $J31, BC$7 - 2400 &lt; $K31))), 1, "")</f>
        <v/>
      </c>
      <c r="BD31" s="45" t="str">
        <f>IF(AND(OR($A31 &lt;&gt; "", $B31 &lt;&gt; ""), IF($J31 &lt; $K31, AND(BD$7 &gt;= $J31, BD$7 &lt; $K31), IF(BD$7 &lt; 2400, BD$7 &gt;= $J31, BD$7 - 2400 &lt; $K31))), 1, "")</f>
        <v/>
      </c>
      <c r="BE31" s="45" t="str">
        <f>IF(AND(OR($A31 &lt;&gt; "", $B31 &lt;&gt; ""), IF($J31 &lt; $K31, AND(BE$7 &gt;= $J31, BE$7 &lt; $K31), IF(BE$7 &lt; 2400, BE$7 &gt;= $J31, BE$7 - 2400 &lt; $K31))), 1, "")</f>
        <v/>
      </c>
      <c r="BF31" s="45" t="str">
        <f>IF(AND(OR($A31 &lt;&gt; "", $B31 &lt;&gt; ""), IF($J31 &lt; $K31, AND(BF$7 &gt;= $J31, BF$7 &lt; $K31), IF(BF$7 &lt; 2400, BF$7 &gt;= $J31, BF$7 - 2400 &lt; $K31))), 1, "")</f>
        <v/>
      </c>
      <c r="BG31" s="45" t="str">
        <f>IF(AND(OR($A31 &lt;&gt; "", $B31 &lt;&gt; ""), IF($J31 &lt; $K31, AND(BG$7 &gt;= $J31, BG$7 &lt; $K31), IF(BG$7 &lt; 2400, BG$7 &gt;= $J31, BG$7 - 2400 &lt; $K31))), 1, "")</f>
        <v/>
      </c>
      <c r="BH31" s="45" t="str">
        <f>IF(AND(OR($A31 &lt;&gt; "", $B31 &lt;&gt; ""), IF($J31 &lt; $K31, AND(BH$7 &gt;= $J31, BH$7 &lt; $K31), IF(BH$7 &lt; 2400, BH$7 &gt;= $J31, BH$7 - 2400 &lt; $K31))), 1, "")</f>
        <v/>
      </c>
      <c r="BI31" s="45" t="str">
        <f>IF(AND(OR($A31 &lt;&gt; "", $B31 &lt;&gt; ""), IF($J31 &lt; $K31, AND(BI$7 &gt;= $J31, BI$7 &lt; $K31), IF(BI$7 &lt; 2400, BI$7 &gt;= $J31, BI$7 - 2400 &lt; $K31))), 1, "")</f>
        <v/>
      </c>
      <c r="BJ31" s="45" t="str">
        <f>IF(AND(OR($A31 &lt;&gt; "", $B31 &lt;&gt; ""), IF($J31 &lt; $K31, AND(BJ$7 &gt;= $J31, BJ$7 &lt; $K31), IF(BJ$7 &lt; 2400, BJ$7 &gt;= $J31, BJ$7 - 2400 &lt; $K31))), 1, "")</f>
        <v/>
      </c>
      <c r="BK31" s="45" t="str">
        <f>IF(AND(OR($A31 &lt;&gt; "", $B31 &lt;&gt; ""), IF($J31 &lt; $K31, AND(BK$7 &gt;= $J31, BK$7 &lt; $K31), IF(BK$7 &lt; 2400, BK$7 &gt;= $J31, BK$7 - 2400 &lt; $K31))), 1, "")</f>
        <v/>
      </c>
      <c r="BL31" s="45" t="str">
        <f>IF(AND(OR($A31 &lt;&gt; "", $B31 &lt;&gt; ""), IF($J31 &lt; $K31, AND(BL$7 &gt;= $J31, BL$7 &lt; $K31), IF(BL$7 &lt; 2400, BL$7 &gt;= $J31, BL$7 - 2400 &lt; $K31))), 1, "")</f>
        <v/>
      </c>
      <c r="BM31" s="45" t="str">
        <f>IF(AND(OR($A31 &lt;&gt; "", $B31 &lt;&gt; ""), IF($J31 &lt; $K31, AND(BM$7 &gt;= $J31, BM$7 &lt; $K31), IF(BM$7 &lt; 2400, BM$7 &gt;= $J31, BM$7 - 2400 &lt; $K31))), 1, "")</f>
        <v/>
      </c>
      <c r="BN31" s="45" t="str">
        <f>IF(AND(OR($A31 &lt;&gt; "", $B31 &lt;&gt; ""), IF($J31 &lt; $K31, AND(BN$7 &gt;= $J31, BN$7 &lt; $K31), IF(BN$7 &lt; 2400, BN$7 &gt;= $J31, BN$7 - 2400 &lt; $K31))), 1, "")</f>
        <v/>
      </c>
      <c r="BO31" s="45" t="str">
        <f>IF(AND(OR($A31 &lt;&gt; "", $B31 &lt;&gt; ""), IF($J31 &lt; $K31, AND(BO$7 &gt;= $J31, BO$7 &lt; $K31), IF(BO$7 &lt; 2400, BO$7 &gt;= $J31, BO$7 - 2400 &lt; $K31))), 1, "")</f>
        <v/>
      </c>
      <c r="BP31" s="45" t="str">
        <f>IF(AND(OR($A31 &lt;&gt; "", $B31 &lt;&gt; ""), IF($J31 &lt; $K31, AND(BP$7 &gt;= $J31, BP$7 &lt; $K31), IF(BP$7 &lt; 2400, BP$7 &gt;= $J31, BP$7 - 2400 &lt; $K31))), 1, "")</f>
        <v/>
      </c>
      <c r="BQ31" s="45" t="str">
        <f>IF(AND(OR($A31 &lt;&gt; "", $B31 &lt;&gt; ""), IF($J31 &lt; $K31, AND(BQ$7 &gt;= $J31, BQ$7 &lt; $K31), IF(BQ$7 &lt; 2400, BQ$7 &gt;= $J31, BQ$7 - 2400 &lt; $K31))), 1, "")</f>
        <v/>
      </c>
      <c r="BR31" s="45" t="str">
        <f>IF(AND(OR($A31 &lt;&gt; "", $B31 &lt;&gt; ""), IF($J31 &lt; $K31, AND(BR$7 &gt;= $J31, BR$7 &lt; $K31), IF(BR$7 &lt; 2400, BR$7 &gt;= $J31, BR$7 - 2400 &lt; $K31))), 1, "")</f>
        <v/>
      </c>
      <c r="BS31" s="45" t="str">
        <f>IF(AND(OR($A31 &lt;&gt; "", $B31 &lt;&gt; ""), IF($J31 &lt; $K31, AND(BS$7 &gt;= $J31, BS$7 &lt; $K31), IF(BS$7 &lt; 2400, BS$7 &gt;= $J31, BS$7 - 2400 &lt; $K31))), 1, "")</f>
        <v/>
      </c>
      <c r="BT31" s="45" t="str">
        <f>IF(AND(OR($A31 &lt;&gt; "", $B31 &lt;&gt; ""), IF($J31 &lt; $K31, AND(BT$7 &gt;= $J31, BT$7 &lt; $K31), IF(BT$7 &lt; 2400, BT$7 &gt;= $J31, BT$7 - 2400 &lt; $K31))), 1, "")</f>
        <v/>
      </c>
      <c r="BU31" s="45" t="str">
        <f>IF(AND(OR($A31 &lt;&gt; "", $B31 &lt;&gt; ""), IF($J31 &lt; $K31, AND(BU$7 &gt;= $J31, BU$7 &lt; $K31), IF(BU$7 &lt; 2400, BU$7 &gt;= $J31, BU$7 - 2400 &lt; $K31))), 1, "")</f>
        <v/>
      </c>
      <c r="BV31" s="45" t="str">
        <f>IF(AND(OR($A31 &lt;&gt; "", $B31 &lt;&gt; ""), IF($J31 &lt; $K31, AND(BV$7 &gt;= $J31, BV$7 &lt; $K31), IF(BV$7 &lt; 2400, BV$7 &gt;= $J31, BV$7 - 2400 &lt; $K31))), 1, "")</f>
        <v/>
      </c>
      <c r="BW31" s="45" t="str">
        <f>IF(AND(OR($A31 &lt;&gt; "", $B31 &lt;&gt; ""), IF($J31 &lt; $K31, AND(BW$7 &gt;= $J31, BW$7 &lt; $K31), IF(BW$7 &lt; 2400, BW$7 &gt;= $J31, BW$7 - 2400 &lt; $K31))), 1, "")</f>
        <v/>
      </c>
      <c r="BX31" s="45" t="str">
        <f>IF(AND(OR($A31 &lt;&gt; "", $B31 &lt;&gt; ""), IF($J31 &lt; $K31, AND(BX$7 &gt;= $J31, BX$7 &lt; $K31), IF(BX$7 &lt; 2400, BX$7 &gt;= $J31, BX$7 - 2400 &lt; $K31))), 1, "")</f>
        <v/>
      </c>
      <c r="BY31" s="45" t="str">
        <f>IF(AND(OR($A31 &lt;&gt; "", $B31 &lt;&gt; ""), IF($J31 &lt; $K31, AND(BY$7 &gt;= $J31, BY$7 &lt; $K31), IF(BY$7 &lt; 2400, BY$7 &gt;= $J31, BY$7 - 2400 &lt; $K31))), 1, "")</f>
        <v/>
      </c>
      <c r="BZ31" s="45" t="str">
        <f>IF(AND(OR($A31 &lt;&gt; "", $B31 &lt;&gt; ""), IF($J31 &lt; $K31, AND(BZ$7 &gt;= $J31, BZ$7 &lt; $K31), IF(BZ$7 &lt; 2400, BZ$7 &gt;= $J31, BZ$7 - 2400 &lt; $K31))), 1, "")</f>
        <v/>
      </c>
      <c r="CA31" s="45" t="str">
        <f>IF(AND(OR($A31 &lt;&gt; "", $B31 &lt;&gt; ""), IF($J31 &lt; $K31, AND(CA$7 &gt;= $J31, CA$7 &lt; $K31), IF(CA$7 &lt; 2400, CA$7 &gt;= $J31, CA$7 - 2400 &lt; $K31))), 1, "")</f>
        <v/>
      </c>
      <c r="CB31" s="45" t="str">
        <f>IF(AND(OR($A31 &lt;&gt; "", $B31 &lt;&gt; ""), IF($J31 &lt; $K31, AND(CB$7 &gt;= $J31, CB$7 &lt; $K31), IF(CB$7 &lt; 2400, CB$7 &gt;= $J31, CB$7 - 2400 &lt; $K31))), 1, "")</f>
        <v/>
      </c>
      <c r="CC31" s="45" t="str">
        <f>IF(AND(OR($A31 &lt;&gt; "", $B31 &lt;&gt; ""), IF($J31 &lt; $K31, AND(CC$7 &gt;= $J31, CC$7 &lt; $K31), IF(CC$7 &lt; 2400, CC$7 &gt;= $J31, CC$7 - 2400 &lt; $K31))), 1, "")</f>
        <v/>
      </c>
      <c r="CD31" s="45" t="str">
        <f>IF(AND(OR($A31 &lt;&gt; "", $B31 &lt;&gt; ""), IF($J31 &lt; $K31, AND(CD$7 &gt;= $J31, CD$7 &lt; $K31), IF(CD$7 &lt; 2400, CD$7 &gt;= $J31, CD$7 - 2400 &lt; $K31))), 1, "")</f>
        <v/>
      </c>
      <c r="CE31" s="45" t="str">
        <f>IF(AND(OR($A31 &lt;&gt; "", $B31 &lt;&gt; ""), IF($J31 &lt; $K31, AND(CE$7 &gt;= $J31, CE$7 &lt; $K31), IF(CE$7 &lt; 2400, CE$7 &gt;= $J31, CE$7 - 2400 &lt; $K31))), 1, "")</f>
        <v/>
      </c>
      <c r="CF31" s="45" t="str">
        <f>IF(AND(OR($A31 &lt;&gt; "", $B31 &lt;&gt; ""), IF($J31 &lt; $K31, AND(CF$7 &gt;= $J31, CF$7 &lt; $K31), IF(CF$7 &lt; 2400, CF$7 &gt;= $J31, CF$7 - 2400 &lt; $K31))), 1, "")</f>
        <v/>
      </c>
      <c r="CG31" s="45" t="str">
        <f>IF(AND(OR($A31 &lt;&gt; "", $B31 &lt;&gt; ""), IF($J31 &lt; $K31, AND(CG$7 &gt;= $J31, CG$7 &lt; $K31), IF(CG$7 &lt; 2400, CG$7 &gt;= $J31, CG$7 - 2400 &lt; $K31))), 1, "")</f>
        <v/>
      </c>
      <c r="CH31" s="45" t="str">
        <f>IF(AND(OR($A31 &lt;&gt; "", $B31 &lt;&gt; ""), IF($J31 &lt; $K31, AND(CH$7 &gt;= $J31, CH$7 &lt; $K31), IF(CH$7 &lt; 2400, CH$7 &gt;= $J31, CH$7 - 2400 &lt; $K31))), 1, "")</f>
        <v/>
      </c>
      <c r="CI31" s="45" t="str">
        <f>IF(AND(OR($A31 &lt;&gt; "", $B31 &lt;&gt; ""), IF($J31 &lt; $K31, AND(CI$7 &gt;= $J31, CI$7 &lt; $K31), IF(CI$7 &lt; 2400, CI$7 &gt;= $J31, CI$7 - 2400 &lt; $K31))), 1, "")</f>
        <v/>
      </c>
      <c r="CJ31" s="45" t="str">
        <f>IF(AND(OR($A31 &lt;&gt; "", $B31 &lt;&gt; ""), IF($J31 &lt; $K31, AND(CJ$7 &gt;= $J31, CJ$7 &lt; $K31), IF(CJ$7 &lt; 2400, CJ$7 &gt;= $J31, CJ$7 - 2400 &lt; $K31))), 1, "")</f>
        <v/>
      </c>
      <c r="CK31" s="45" t="str">
        <f>IF(AND(OR($A31 &lt;&gt; "", $B31 &lt;&gt; ""), IF($J31 &lt; $K31, AND(CK$7 &gt;= $J31, CK$7 &lt; $K31), IF(CK$7 &lt; 2400, CK$7 &gt;= $J31, CK$7 - 2400 &lt; $K31))), 1, "")</f>
        <v/>
      </c>
      <c r="CL31" s="45" t="str">
        <f>IF(AND(OR($A31 &lt;&gt; "", $B31 &lt;&gt; ""), IF($J31 &lt; $K31, AND(CL$7 &gt;= $J31, CL$7 &lt; $K31), IF(CL$7 &lt; 2400, CL$7 &gt;= $J31, CL$7 - 2400 &lt; $K31))), 1, "")</f>
        <v/>
      </c>
      <c r="CM31" s="45" t="str">
        <f>IF(AND(OR($A31 &lt;&gt; "", $B31 &lt;&gt; ""), IF($J31 &lt; $K31, AND(CM$7 &gt;= $J31, CM$7 &lt; $K31), IF(CM$7 &lt; 2400, CM$7 &gt;= $J31, CM$7 - 2400 &lt; $K31))), 1, "")</f>
        <v/>
      </c>
      <c r="CN31" s="45" t="str">
        <f>IF(AND(OR($A31 &lt;&gt; "", $B31 &lt;&gt; ""), IF($J31 &lt; $K31, AND(CN$7 &gt;= $J31, CN$7 &lt; $K31), IF(CN$7 &lt; 2400, CN$7 &gt;= $J31, CN$7 - 2400 &lt; $K31))), 1, "")</f>
        <v/>
      </c>
      <c r="CO31" s="45" t="str">
        <f>IF(AND(OR($A31 &lt;&gt; "", $B31 &lt;&gt; ""), IF($J31 &lt; $K31, AND(CO$7 &gt;= $J31, CO$7 &lt; $K31), IF(CO$7 &lt; 2400, CO$7 &gt;= $J31, CO$7 - 2400 &lt; $K31))), 1, "")</f>
        <v/>
      </c>
      <c r="CP31" s="45" t="str">
        <f>IF(AND(OR($A31 &lt;&gt; "", $B31 &lt;&gt; ""), IF($J31 &lt; $K31, AND(CP$7 &gt;= $J31, CP$7 &lt; $K31), IF(CP$7 &lt; 2400, CP$7 &gt;= $J31, CP$7 - 2400 &lt; $K31))), 1, "")</f>
        <v/>
      </c>
      <c r="CQ31" s="45" t="str">
        <f>IF(AND(OR($A31 &lt;&gt; "", $B31 &lt;&gt; ""), IF($J31 &lt; $K31, AND(CQ$7 &gt;= $J31, CQ$7 &lt; $K31), IF(CQ$7 &lt; 2400, CQ$7 &gt;= $J31, CQ$7 - 2400 &lt; $K31))), 1, "")</f>
        <v/>
      </c>
      <c r="CR31" s="45" t="str">
        <f>IF(AND(OR($A31 &lt;&gt; "", $B31 &lt;&gt; ""), IF($J31 &lt; $K31, AND(CR$7 &gt;= $J31, CR$7 &lt; $K31), IF(CR$7 &lt; 2400, CR$7 &gt;= $J31, CR$7 - 2400 &lt; $K31))), 1, "")</f>
        <v/>
      </c>
      <c r="CS31" s="45" t="str">
        <f>IF(AND(OR($A31 &lt;&gt; "", $B31 &lt;&gt; ""), IF($J31 &lt; $K31, AND(CS$7 &gt;= $J31, CS$7 &lt; $K31), IF(CS$7 &lt; 2400, CS$7 &gt;= $J31, CS$7 - 2400 &lt; $K31))), 1, "")</f>
        <v/>
      </c>
      <c r="CT31" s="45" t="str">
        <f>IF(AND(OR($A31 &lt;&gt; "", $B31 &lt;&gt; ""), IF($J31 &lt; $K31, AND(CT$7 &gt;= $J31, CT$7 &lt; $K31), IF(CT$7 &lt; 2400, CT$7 &gt;= $J31, CT$7 - 2400 &lt; $K31))), 1, "")</f>
        <v/>
      </c>
      <c r="CU31" s="45" t="str">
        <f>IF(AND(OR($A31 &lt;&gt; "", $B31 &lt;&gt; ""), IF($J31 &lt; $K31, AND(CU$7 &gt;= $J31, CU$7 &lt; $K31), IF(CU$7 &lt; 2400, CU$7 &gt;= $J31, CU$7 - 2400 &lt; $K31))), 1, "")</f>
        <v/>
      </c>
      <c r="CV31" s="45" t="str">
        <f>IF(AND(OR($A31 &lt;&gt; "", $B31 &lt;&gt; ""), IF($J31 &lt; $K31, AND(CV$7 &gt;= $J31, CV$7 &lt; $K31), IF(CV$7 &lt; 2400, CV$7 &gt;= $J31, CV$7 - 2400 &lt; $K31))), 1, "")</f>
        <v/>
      </c>
      <c r="CW31" s="45" t="str">
        <f>IF(AND(OR($A31 &lt;&gt; "", $B31 &lt;&gt; ""), IF($J31 &lt; $K31, AND(CW$7 &gt;= $J31, CW$7 &lt; $K31), IF(CW$7 &lt; 2400, CW$7 &gt;= $J31, CW$7 - 2400 &lt; $K31))), 1, "")</f>
        <v/>
      </c>
      <c r="CX31" s="45" t="str">
        <f>IF(AND(OR($A31 &lt;&gt; "", $B31 &lt;&gt; ""), IF($J31 &lt; $K31, AND(CX$7 &gt;= $J31, CX$7 &lt; $K31), IF(CX$7 &lt; 2400, CX$7 &gt;= $J31, CX$7 - 2400 &lt; $K31))), 1, "")</f>
        <v/>
      </c>
      <c r="CY31" s="45" t="str">
        <f>IF(AND(OR($A31 &lt;&gt; "", $B31 &lt;&gt; ""), IF($J31 &lt; $K31, AND(CY$7 &gt;= $J31, CY$7 &lt; $K31), IF(CY$7 &lt; 2400, CY$7 &gt;= $J31, CY$7 - 2400 &lt; $K31))), 1, "")</f>
        <v/>
      </c>
      <c r="CZ31" s="45" t="str">
        <f>IF(AND(OR($A31 &lt;&gt; "", $B31 &lt;&gt; ""), IF($J31 &lt; $K31, AND(CZ$7 &gt;= $J31, CZ$7 &lt; $K31), IF(CZ$7 &lt; 2400, CZ$7 &gt;= $J31, CZ$7 - 2400 &lt; $K31))), 1, "")</f>
        <v/>
      </c>
      <c r="DA31" s="45" t="str">
        <f>IF(AND(OR($A31 &lt;&gt; "", $B31 &lt;&gt; ""), IF($J31 &lt; $K31, AND(DA$7 &gt;= $J31, DA$7 &lt; $K31), IF(DA$7 &lt; 2400, DA$7 &gt;= $J31, DA$7 - 2400 &lt; $K31))), 1, "")</f>
        <v/>
      </c>
      <c r="DB31" s="45" t="str">
        <f>IF(AND(OR($A31 &lt;&gt; "", $B31 &lt;&gt; ""), IF($J31 &lt; $K31, AND(DB$7 &gt;= $J31, DB$7 &lt; $K31), IF(DB$7 &lt; 2400, DB$7 &gt;= $J31, DB$7 - 2400 &lt; $K31))), 1, "")</f>
        <v/>
      </c>
      <c r="DC31" s="45" t="str">
        <f>IF(AND(OR($A31 &lt;&gt; "", $B31 &lt;&gt; ""), IF($J31 &lt; $K31, AND(DC$7 &gt;= $J31, DC$7 &lt; $K31), IF(DC$7 &lt; 2400, DC$7 &gt;= $J31, DC$7 - 2400 &lt; $K31))), 1, "")</f>
        <v/>
      </c>
      <c r="DD31" s="45" t="str">
        <f>IF(AND(OR($A31 &lt;&gt; "", $B31 &lt;&gt; ""), IF($J31 &lt; $K31, AND(DD$7 &gt;= $J31, DD$7 &lt; $K31), IF(DD$7 &lt; 2400, DD$7 &gt;= $J31, DD$7 - 2400 &lt; $K31))), 1, "")</f>
        <v/>
      </c>
      <c r="DE31" s="45" t="str">
        <f>IF(AND(OR($A31 &lt;&gt; "", $B31 &lt;&gt; ""), IF($J31 &lt; $K31, AND(DE$7 &gt;= $J31, DE$7 &lt; $K31), IF(DE$7 &lt; 2400, DE$7 &gt;= $J31, DE$7 - 2400 &lt; $K31))), 1, "")</f>
        <v/>
      </c>
      <c r="DF31" s="45" t="str">
        <f>IF(AND(OR($A31 &lt;&gt; "", $B31 &lt;&gt; ""), IF($J31 &lt; $K31, AND(DF$7 &gt;= $J31, DF$7 &lt; $K31), IF(DF$7 &lt; 2400, DF$7 &gt;= $J31, DF$7 - 2400 &lt; $K31))), 1, "")</f>
        <v/>
      </c>
      <c r="DG31" s="45" t="str">
        <f>IF(AND(OR($A31 &lt;&gt; "", $B31 &lt;&gt; ""), IF($J31 &lt; $K31, AND(DG$7 &gt;= $J31, DG$7 &lt; $K31), IF(DG$7 &lt; 2400, DG$7 &gt;= $J31, DG$7 - 2400 &lt; $K31))), 1, "")</f>
        <v/>
      </c>
      <c r="DH31" s="45" t="str">
        <f>IF(AND(OR($A31 &lt;&gt; "", $B31 &lt;&gt; ""), IF($J31 &lt; $K31, AND(DH$7 &gt;= $J31, DH$7 &lt; $K31), IF(DH$7 &lt; 2400, DH$7 &gt;= $J31, DH$7 - 2400 &lt; $K31))), 1, "")</f>
        <v/>
      </c>
      <c r="DI31" s="45" t="str">
        <f>IF(AND(OR($A31 &lt;&gt; "", $B31 &lt;&gt; ""), IF($J31 &lt; $K31, AND(DI$7 &gt;= $J31, DI$7 &lt; $K31), IF(DI$7 &lt; 2400, DI$7 &gt;= $J31, DI$7 - 2400 &lt; $K31))), 1, "")</f>
        <v/>
      </c>
      <c r="DJ31" s="45" t="str">
        <f>IF(AND(OR($A31 &lt;&gt; "", $B31 &lt;&gt; ""), IF($J31 &lt; $K31, AND(DJ$7 &gt;= $J31, DJ$7 &lt; $K31), IF(DJ$7 &lt; 2400, DJ$7 &gt;= $J31, DJ$7 - 2400 &lt; $K31))), 1, "")</f>
        <v/>
      </c>
      <c r="DK31" s="45" t="str">
        <f>IF(AND(OR($A31 &lt;&gt; "", $B31 &lt;&gt; ""), IF($J31 &lt; $K31, AND(DK$7 &gt;= $J31, DK$7 &lt; $K31), IF(DK$7 &lt; 2400, DK$7 &gt;= $J31, DK$7 - 2400 &lt; $K31))), 1, "")</f>
        <v/>
      </c>
      <c r="DL31" s="45" t="str">
        <f>IF(AND(OR($A31 &lt;&gt; "", $B31 &lt;&gt; ""), IF($J31 &lt; $K31, AND(DL$7 &gt;= $J31, DL$7 &lt; $K31), IF(DL$7 &lt; 2400, DL$7 &gt;= $J31, DL$7 - 2400 &lt; $K31))), 1, "")</f>
        <v/>
      </c>
      <c r="DM31" s="45" t="str">
        <f>IF(AND(OR($A31 &lt;&gt; "", $B31 &lt;&gt; ""), IF($J31 &lt; $K31, AND(DM$7 &gt;= $J31, DM$7 &lt; $K31), IF(DM$7 &lt; 2400, DM$7 &gt;= $J31, DM$7 - 2400 &lt; $K31))), 1, "")</f>
        <v/>
      </c>
      <c r="DN31" s="45" t="str">
        <f>IF(AND(OR($A31 &lt;&gt; "", $B31 &lt;&gt; ""), IF($J31 &lt; $K31, AND(DN$7 &gt;= $J31, DN$7 &lt; $K31), IF(DN$7 &lt; 2400, DN$7 &gt;= $J31, DN$7 - 2400 &lt; $K31))), 1, "")</f>
        <v/>
      </c>
      <c r="DO31" s="45" t="str">
        <f>IF(AND(OR($A31 &lt;&gt; "", $B31 &lt;&gt; ""), IF($J31 &lt; $K31, AND(DO$7 &gt;= $J31, DO$7 &lt; $K31), IF(DO$7 &lt; 2400, DO$7 &gt;= $J31, DO$7 - 2400 &lt; $K31))), 1, "")</f>
        <v/>
      </c>
      <c r="DP31" s="45" t="str">
        <f>IF(AND(OR($A31 &lt;&gt; "", $B31 &lt;&gt; ""), IF($J31 &lt; $K31, AND(DP$7 &gt;= $J31, DP$7 &lt; $K31), IF(DP$7 &lt; 2400, DP$7 &gt;= $J31, DP$7 - 2400 &lt; $K31))), 1, "")</f>
        <v/>
      </c>
      <c r="DQ31" s="45" t="str">
        <f>IF(AND(OR($A31 &lt;&gt; "", $B31 &lt;&gt; ""), IF($J31 &lt; $K31, AND(DQ$7 &gt;= $J31, DQ$7 &lt; $K31), IF(DQ$7 &lt; 2400, DQ$7 &gt;= $J31, DQ$7 - 2400 &lt; $K31))), 1, "")</f>
        <v/>
      </c>
      <c r="DR31" s="45" t="str">
        <f>IF(AND(OR($A31 &lt;&gt; "", $B31 &lt;&gt; ""), IF($J31 &lt; $K31, AND(DR$7 &gt;= $J31, DR$7 &lt; $K31), IF(DR$7 &lt; 2400, DR$7 &gt;= $J31, DR$7 - 2400 &lt; $K31))), 1, "")</f>
        <v/>
      </c>
      <c r="DS31" s="45" t="str">
        <f>IF(AND(OR($A31 &lt;&gt; "", $B31 &lt;&gt; ""), IF($J31 &lt; $K31, AND(DS$7 &gt;= $J31, DS$7 &lt; $K31), IF(DS$7 &lt; 2400, DS$7 &gt;= $J31, DS$7 - 2400 &lt; $K31))), 1, "")</f>
        <v/>
      </c>
      <c r="DT31" s="45" t="str">
        <f>IF(AND(OR($A31 &lt;&gt; "", $B31 &lt;&gt; ""), IF($J31 &lt; $K31, AND(DT$7 &gt;= $J31, DT$7 &lt; $K31), IF(DT$7 &lt; 2400, DT$7 &gt;= $J31, DT$7 - 2400 &lt; $K31))), 1, "")</f>
        <v/>
      </c>
      <c r="DU31" s="47" t="str">
        <f>IF(OR(A31 &lt;&gt; "", B31 &lt;&gt; ""), _xlfn.TEXTJOIN(":", TRUE, AI31, YEAR(H31), MONTH(H31), DAY(H31), J31), "")</f>
        <v/>
      </c>
      <c r="DV31" s="47" t="str">
        <f>IF(OR(A31 &lt;&gt; "", B31 &lt;&gt; ""), IF(AK31 &lt; 9000, CONCATENATE(AD31, AE31, "様（", F31, "）"), F31), "")</f>
        <v/>
      </c>
    </row>
    <row r="32" spans="1:126">
      <c r="A32" s="18"/>
      <c r="B32" s="18"/>
      <c r="C32" s="52"/>
      <c r="D32" s="18"/>
      <c r="E32" s="52"/>
      <c r="F32" s="18"/>
      <c r="G32" s="18"/>
      <c r="H32" s="19"/>
      <c r="I32" s="55" t="str">
        <f t="shared" si="49"/>
        <v/>
      </c>
      <c r="J32" s="22"/>
      <c r="K32" s="23"/>
      <c r="L32" s="42" t="str">
        <f t="shared" si="54"/>
        <v/>
      </c>
      <c r="M32" s="43" t="str">
        <f t="shared" si="55"/>
        <v/>
      </c>
      <c r="N32" s="43" t="str">
        <f t="shared" si="42"/>
        <v/>
      </c>
      <c r="O32" s="44" t="str">
        <f t="shared" si="43"/>
        <v/>
      </c>
      <c r="P32" s="26"/>
      <c r="Q32" s="27"/>
      <c r="R32" s="27"/>
      <c r="S32" s="43" t="str">
        <f t="shared" si="53"/>
        <v/>
      </c>
      <c r="T32" s="43" t="str">
        <f t="shared" si="30"/>
        <v/>
      </c>
      <c r="U32" s="43" t="str">
        <f t="shared" si="30"/>
        <v/>
      </c>
      <c r="V32" s="49"/>
      <c r="W32" s="44" t="str">
        <f>IF(OR(A32 &lt;&gt; "", B32 &lt;&gt; ""), IF(AK32 &lt; 8000, FLOOR(AY32 / 60, 1) * 100 + MOD(AY32, 60), M32), "")</f>
        <v/>
      </c>
      <c r="X32" s="82"/>
      <c r="Y32" s="82"/>
      <c r="Z32" s="82"/>
      <c r="AA32" s="82"/>
      <c r="AB32" s="18"/>
      <c r="AC32" s="53"/>
      <c r="AD32" s="45" t="str">
        <f>_xlfn.IFNA(VLOOKUP($A32, 利用者一覧!$A:$D, 2, FALSE), "-")</f>
        <v>-</v>
      </c>
      <c r="AE32" s="45" t="str">
        <f>_xlfn.IFNA(VLOOKUP($A32, 利用者一覧!$A:$D, 3, FALSE), "-")</f>
        <v>-</v>
      </c>
      <c r="AF32" s="45" t="str">
        <f>_xlfn.IFNA(VLOOKUP($A32, 利用者一覧!$A:$D, 4, FALSE), "-")</f>
        <v>-</v>
      </c>
      <c r="AG32" s="45" t="str">
        <f>_xlfn.IFNA(VLOOKUP($B32, スタッフ一覧!$A:$D, 2, FALSE), "-")</f>
        <v>-</v>
      </c>
      <c r="AH32" s="45" t="str">
        <f>_xlfn.IFNA(VLOOKUP($B32, スタッフ一覧!$A:$D, 3, FALSE), "-")</f>
        <v>-</v>
      </c>
      <c r="AI32" s="45" t="str">
        <f>_xlfn.IFNA(VLOOKUP($B32, スタッフ一覧!$A:$D, 4, FALSE), "-")</f>
        <v>-</v>
      </c>
      <c r="AJ32" s="45" t="str">
        <f>_xlfn.IFNA(VLOOKUP(AB32, スタッフ一覧!$A:$D, 4, FALSE), "-")</f>
        <v>-</v>
      </c>
      <c r="AK32" s="45" t="str">
        <f>_xlfn.IFNA(VLOOKUP(F32, 予定区分!$A:$C, 3, FALSE), "-")</f>
        <v>-</v>
      </c>
      <c r="AL32" s="46">
        <f t="shared" si="31"/>
        <v>0</v>
      </c>
      <c r="AM32" s="46">
        <f t="shared" si="32"/>
        <v>0</v>
      </c>
      <c r="AN32" s="46">
        <f t="shared" si="56"/>
        <v>0</v>
      </c>
      <c r="AO32" s="46">
        <f t="shared" si="33"/>
        <v>0</v>
      </c>
      <c r="AP32" s="46">
        <f t="shared" si="45"/>
        <v>0</v>
      </c>
      <c r="AQ32" s="46">
        <f t="shared" si="34"/>
        <v>0</v>
      </c>
      <c r="AR32" s="46">
        <f t="shared" si="35"/>
        <v>0</v>
      </c>
      <c r="AS32" s="46">
        <f t="shared" si="36"/>
        <v>0</v>
      </c>
      <c r="AT32" s="46">
        <f t="shared" si="37"/>
        <v>0</v>
      </c>
      <c r="AU32" s="46">
        <f t="shared" si="38"/>
        <v>0</v>
      </c>
      <c r="AV32" s="46">
        <f t="shared" si="46"/>
        <v>0</v>
      </c>
      <c r="AW32" s="46">
        <f t="shared" si="47"/>
        <v>0</v>
      </c>
      <c r="AX32" s="46">
        <f t="shared" si="39"/>
        <v>0</v>
      </c>
      <c r="AY32" s="40">
        <f t="shared" si="48"/>
        <v>0</v>
      </c>
      <c r="AZ32" s="45" t="str">
        <f>IF(AND(OR($A32 &lt;&gt; "", $B32 &lt;&gt; ""), IF($J32 &lt; $K32, AND(AZ$7 &gt;= $J32, AZ$7 &lt; $K32), IF(AZ$7 &lt; 2400, AZ$7 &gt;= $J32, AZ$7 - 2400 &lt; $K32))), 1, "")</f>
        <v/>
      </c>
      <c r="BA32" s="45" t="str">
        <f>IF(AND(OR($A32 &lt;&gt; "", $B32 &lt;&gt; ""), IF($J32 &lt; $K32, AND(BA$7 &gt;= $J32, BA$7 &lt; $K32), IF(BA$7 &lt; 2400, BA$7 &gt;= $J32, BA$7 - 2400 &lt; $K32))), 1, "")</f>
        <v/>
      </c>
      <c r="BB32" s="45" t="str">
        <f>IF(AND(OR($A32 &lt;&gt; "", $B32 &lt;&gt; ""), IF($J32 &lt; $K32, AND(BB$7 &gt;= $J32, BB$7 &lt; $K32), IF(BB$7 &lt; 2400, BB$7 &gt;= $J32, BB$7 - 2400 &lt; $K32))), 1, "")</f>
        <v/>
      </c>
      <c r="BC32" s="45" t="str">
        <f>IF(AND(OR($A32 &lt;&gt; "", $B32 &lt;&gt; ""), IF($J32 &lt; $K32, AND(BC$7 &gt;= $J32, BC$7 &lt; $K32), IF(BC$7 &lt; 2400, BC$7 &gt;= $J32, BC$7 - 2400 &lt; $K32))), 1, "")</f>
        <v/>
      </c>
      <c r="BD32" s="45" t="str">
        <f>IF(AND(OR($A32 &lt;&gt; "", $B32 &lt;&gt; ""), IF($J32 &lt; $K32, AND(BD$7 &gt;= $J32, BD$7 &lt; $K32), IF(BD$7 &lt; 2400, BD$7 &gt;= $J32, BD$7 - 2400 &lt; $K32))), 1, "")</f>
        <v/>
      </c>
      <c r="BE32" s="45" t="str">
        <f>IF(AND(OR($A32 &lt;&gt; "", $B32 &lt;&gt; ""), IF($J32 &lt; $K32, AND(BE$7 &gt;= $J32, BE$7 &lt; $K32), IF(BE$7 &lt; 2400, BE$7 &gt;= $J32, BE$7 - 2400 &lt; $K32))), 1, "")</f>
        <v/>
      </c>
      <c r="BF32" s="45" t="str">
        <f>IF(AND(OR($A32 &lt;&gt; "", $B32 &lt;&gt; ""), IF($J32 &lt; $K32, AND(BF$7 &gt;= $J32, BF$7 &lt; $K32), IF(BF$7 &lt; 2400, BF$7 &gt;= $J32, BF$7 - 2400 &lt; $K32))), 1, "")</f>
        <v/>
      </c>
      <c r="BG32" s="45" t="str">
        <f>IF(AND(OR($A32 &lt;&gt; "", $B32 &lt;&gt; ""), IF($J32 &lt; $K32, AND(BG$7 &gt;= $J32, BG$7 &lt; $K32), IF(BG$7 &lt; 2400, BG$7 &gt;= $J32, BG$7 - 2400 &lt; $K32))), 1, "")</f>
        <v/>
      </c>
      <c r="BH32" s="45" t="str">
        <f>IF(AND(OR($A32 &lt;&gt; "", $B32 &lt;&gt; ""), IF($J32 &lt; $K32, AND(BH$7 &gt;= $J32, BH$7 &lt; $K32), IF(BH$7 &lt; 2400, BH$7 &gt;= $J32, BH$7 - 2400 &lt; $K32))), 1, "")</f>
        <v/>
      </c>
      <c r="BI32" s="45" t="str">
        <f>IF(AND(OR($A32 &lt;&gt; "", $B32 &lt;&gt; ""), IF($J32 &lt; $K32, AND(BI$7 &gt;= $J32, BI$7 &lt; $K32), IF(BI$7 &lt; 2400, BI$7 &gt;= $J32, BI$7 - 2400 &lt; $K32))), 1, "")</f>
        <v/>
      </c>
      <c r="BJ32" s="45" t="str">
        <f>IF(AND(OR($A32 &lt;&gt; "", $B32 &lt;&gt; ""), IF($J32 &lt; $K32, AND(BJ$7 &gt;= $J32, BJ$7 &lt; $K32), IF(BJ$7 &lt; 2400, BJ$7 &gt;= $J32, BJ$7 - 2400 &lt; $K32))), 1, "")</f>
        <v/>
      </c>
      <c r="BK32" s="45" t="str">
        <f>IF(AND(OR($A32 &lt;&gt; "", $B32 &lt;&gt; ""), IF($J32 &lt; $K32, AND(BK$7 &gt;= $J32, BK$7 &lt; $K32), IF(BK$7 &lt; 2400, BK$7 &gt;= $J32, BK$7 - 2400 &lt; $K32))), 1, "")</f>
        <v/>
      </c>
      <c r="BL32" s="45" t="str">
        <f>IF(AND(OR($A32 &lt;&gt; "", $B32 &lt;&gt; ""), IF($J32 &lt; $K32, AND(BL$7 &gt;= $J32, BL$7 &lt; $K32), IF(BL$7 &lt; 2400, BL$7 &gt;= $J32, BL$7 - 2400 &lt; $K32))), 1, "")</f>
        <v/>
      </c>
      <c r="BM32" s="45" t="str">
        <f>IF(AND(OR($A32 &lt;&gt; "", $B32 &lt;&gt; ""), IF($J32 &lt; $K32, AND(BM$7 &gt;= $J32, BM$7 &lt; $K32), IF(BM$7 &lt; 2400, BM$7 &gt;= $J32, BM$7 - 2400 &lt; $K32))), 1, "")</f>
        <v/>
      </c>
      <c r="BN32" s="45" t="str">
        <f>IF(AND(OR($A32 &lt;&gt; "", $B32 &lt;&gt; ""), IF($J32 &lt; $K32, AND(BN$7 &gt;= $J32, BN$7 &lt; $K32), IF(BN$7 &lt; 2400, BN$7 &gt;= $J32, BN$7 - 2400 &lt; $K32))), 1, "")</f>
        <v/>
      </c>
      <c r="BO32" s="45" t="str">
        <f>IF(AND(OR($A32 &lt;&gt; "", $B32 &lt;&gt; ""), IF($J32 &lt; $K32, AND(BO$7 &gt;= $J32, BO$7 &lt; $K32), IF(BO$7 &lt; 2400, BO$7 &gt;= $J32, BO$7 - 2400 &lt; $K32))), 1, "")</f>
        <v/>
      </c>
      <c r="BP32" s="45" t="str">
        <f>IF(AND(OR($A32 &lt;&gt; "", $B32 &lt;&gt; ""), IF($J32 &lt; $K32, AND(BP$7 &gt;= $J32, BP$7 &lt; $K32), IF(BP$7 &lt; 2400, BP$7 &gt;= $J32, BP$7 - 2400 &lt; $K32))), 1, "")</f>
        <v/>
      </c>
      <c r="BQ32" s="45" t="str">
        <f>IF(AND(OR($A32 &lt;&gt; "", $B32 &lt;&gt; ""), IF($J32 &lt; $K32, AND(BQ$7 &gt;= $J32, BQ$7 &lt; $K32), IF(BQ$7 &lt; 2400, BQ$7 &gt;= $J32, BQ$7 - 2400 &lt; $K32))), 1, "")</f>
        <v/>
      </c>
      <c r="BR32" s="45" t="str">
        <f>IF(AND(OR($A32 &lt;&gt; "", $B32 &lt;&gt; ""), IF($J32 &lt; $K32, AND(BR$7 &gt;= $J32, BR$7 &lt; $K32), IF(BR$7 &lt; 2400, BR$7 &gt;= $J32, BR$7 - 2400 &lt; $K32))), 1, "")</f>
        <v/>
      </c>
      <c r="BS32" s="45" t="str">
        <f>IF(AND(OR($A32 &lt;&gt; "", $B32 &lt;&gt; ""), IF($J32 &lt; $K32, AND(BS$7 &gt;= $J32, BS$7 &lt; $K32), IF(BS$7 &lt; 2400, BS$7 &gt;= $J32, BS$7 - 2400 &lt; $K32))), 1, "")</f>
        <v/>
      </c>
      <c r="BT32" s="45" t="str">
        <f>IF(AND(OR($A32 &lt;&gt; "", $B32 &lt;&gt; ""), IF($J32 &lt; $K32, AND(BT$7 &gt;= $J32, BT$7 &lt; $K32), IF(BT$7 &lt; 2400, BT$7 &gt;= $J32, BT$7 - 2400 &lt; $K32))), 1, "")</f>
        <v/>
      </c>
      <c r="BU32" s="45" t="str">
        <f>IF(AND(OR($A32 &lt;&gt; "", $B32 &lt;&gt; ""), IF($J32 &lt; $K32, AND(BU$7 &gt;= $J32, BU$7 &lt; $K32), IF(BU$7 &lt; 2400, BU$7 &gt;= $J32, BU$7 - 2400 &lt; $K32))), 1, "")</f>
        <v/>
      </c>
      <c r="BV32" s="45" t="str">
        <f>IF(AND(OR($A32 &lt;&gt; "", $B32 &lt;&gt; ""), IF($J32 &lt; $K32, AND(BV$7 &gt;= $J32, BV$7 &lt; $K32), IF(BV$7 &lt; 2400, BV$7 &gt;= $J32, BV$7 - 2400 &lt; $K32))), 1, "")</f>
        <v/>
      </c>
      <c r="BW32" s="45" t="str">
        <f>IF(AND(OR($A32 &lt;&gt; "", $B32 &lt;&gt; ""), IF($J32 &lt; $K32, AND(BW$7 &gt;= $J32, BW$7 &lt; $K32), IF(BW$7 &lt; 2400, BW$7 &gt;= $J32, BW$7 - 2400 &lt; $K32))), 1, "")</f>
        <v/>
      </c>
      <c r="BX32" s="45" t="str">
        <f>IF(AND(OR($A32 &lt;&gt; "", $B32 &lt;&gt; ""), IF($J32 &lt; $K32, AND(BX$7 &gt;= $J32, BX$7 &lt; $K32), IF(BX$7 &lt; 2400, BX$7 &gt;= $J32, BX$7 - 2400 &lt; $K32))), 1, "")</f>
        <v/>
      </c>
      <c r="BY32" s="45" t="str">
        <f>IF(AND(OR($A32 &lt;&gt; "", $B32 &lt;&gt; ""), IF($J32 &lt; $K32, AND(BY$7 &gt;= $J32, BY$7 &lt; $K32), IF(BY$7 &lt; 2400, BY$7 &gt;= $J32, BY$7 - 2400 &lt; $K32))), 1, "")</f>
        <v/>
      </c>
      <c r="BZ32" s="45" t="str">
        <f>IF(AND(OR($A32 &lt;&gt; "", $B32 &lt;&gt; ""), IF($J32 &lt; $K32, AND(BZ$7 &gt;= $J32, BZ$7 &lt; $K32), IF(BZ$7 &lt; 2400, BZ$7 &gt;= $J32, BZ$7 - 2400 &lt; $K32))), 1, "")</f>
        <v/>
      </c>
      <c r="CA32" s="45" t="str">
        <f>IF(AND(OR($A32 &lt;&gt; "", $B32 &lt;&gt; ""), IF($J32 &lt; $K32, AND(CA$7 &gt;= $J32, CA$7 &lt; $K32), IF(CA$7 &lt; 2400, CA$7 &gt;= $J32, CA$7 - 2400 &lt; $K32))), 1, "")</f>
        <v/>
      </c>
      <c r="CB32" s="45" t="str">
        <f>IF(AND(OR($A32 &lt;&gt; "", $B32 &lt;&gt; ""), IF($J32 &lt; $K32, AND(CB$7 &gt;= $J32, CB$7 &lt; $K32), IF(CB$7 &lt; 2400, CB$7 &gt;= $J32, CB$7 - 2400 &lt; $K32))), 1, "")</f>
        <v/>
      </c>
      <c r="CC32" s="45" t="str">
        <f>IF(AND(OR($A32 &lt;&gt; "", $B32 &lt;&gt; ""), IF($J32 &lt; $K32, AND(CC$7 &gt;= $J32, CC$7 &lt; $K32), IF(CC$7 &lt; 2400, CC$7 &gt;= $J32, CC$7 - 2400 &lt; $K32))), 1, "")</f>
        <v/>
      </c>
      <c r="CD32" s="45" t="str">
        <f>IF(AND(OR($A32 &lt;&gt; "", $B32 &lt;&gt; ""), IF($J32 &lt; $K32, AND(CD$7 &gt;= $J32, CD$7 &lt; $K32), IF(CD$7 &lt; 2400, CD$7 &gt;= $J32, CD$7 - 2400 &lt; $K32))), 1, "")</f>
        <v/>
      </c>
      <c r="CE32" s="45" t="str">
        <f>IF(AND(OR($A32 &lt;&gt; "", $B32 &lt;&gt; ""), IF($J32 &lt; $K32, AND(CE$7 &gt;= $J32, CE$7 &lt; $K32), IF(CE$7 &lt; 2400, CE$7 &gt;= $J32, CE$7 - 2400 &lt; $K32))), 1, "")</f>
        <v/>
      </c>
      <c r="CF32" s="45" t="str">
        <f>IF(AND(OR($A32 &lt;&gt; "", $B32 &lt;&gt; ""), IF($J32 &lt; $K32, AND(CF$7 &gt;= $J32, CF$7 &lt; $K32), IF(CF$7 &lt; 2400, CF$7 &gt;= $J32, CF$7 - 2400 &lt; $K32))), 1, "")</f>
        <v/>
      </c>
      <c r="CG32" s="45" t="str">
        <f>IF(AND(OR($A32 &lt;&gt; "", $B32 &lt;&gt; ""), IF($J32 &lt; $K32, AND(CG$7 &gt;= $J32, CG$7 &lt; $K32), IF(CG$7 &lt; 2400, CG$7 &gt;= $J32, CG$7 - 2400 &lt; $K32))), 1, "")</f>
        <v/>
      </c>
      <c r="CH32" s="45" t="str">
        <f>IF(AND(OR($A32 &lt;&gt; "", $B32 &lt;&gt; ""), IF($J32 &lt; $K32, AND(CH$7 &gt;= $J32, CH$7 &lt; $K32), IF(CH$7 &lt; 2400, CH$7 &gt;= $J32, CH$7 - 2400 &lt; $K32))), 1, "")</f>
        <v/>
      </c>
      <c r="CI32" s="45" t="str">
        <f>IF(AND(OR($A32 &lt;&gt; "", $B32 &lt;&gt; ""), IF($J32 &lt; $K32, AND(CI$7 &gt;= $J32, CI$7 &lt; $K32), IF(CI$7 &lt; 2400, CI$7 &gt;= $J32, CI$7 - 2400 &lt; $K32))), 1, "")</f>
        <v/>
      </c>
      <c r="CJ32" s="45" t="str">
        <f>IF(AND(OR($A32 &lt;&gt; "", $B32 &lt;&gt; ""), IF($J32 &lt; $K32, AND(CJ$7 &gt;= $J32, CJ$7 &lt; $K32), IF(CJ$7 &lt; 2400, CJ$7 &gt;= $J32, CJ$7 - 2400 &lt; $K32))), 1, "")</f>
        <v/>
      </c>
      <c r="CK32" s="45" t="str">
        <f>IF(AND(OR($A32 &lt;&gt; "", $B32 &lt;&gt; ""), IF($J32 &lt; $K32, AND(CK$7 &gt;= $J32, CK$7 &lt; $K32), IF(CK$7 &lt; 2400, CK$7 &gt;= $J32, CK$7 - 2400 &lt; $K32))), 1, "")</f>
        <v/>
      </c>
      <c r="CL32" s="45" t="str">
        <f>IF(AND(OR($A32 &lt;&gt; "", $B32 &lt;&gt; ""), IF($J32 &lt; $K32, AND(CL$7 &gt;= $J32, CL$7 &lt; $K32), IF(CL$7 &lt; 2400, CL$7 &gt;= $J32, CL$7 - 2400 &lt; $K32))), 1, "")</f>
        <v/>
      </c>
      <c r="CM32" s="45" t="str">
        <f>IF(AND(OR($A32 &lt;&gt; "", $B32 &lt;&gt; ""), IF($J32 &lt; $K32, AND(CM$7 &gt;= $J32, CM$7 &lt; $K32), IF(CM$7 &lt; 2400, CM$7 &gt;= $J32, CM$7 - 2400 &lt; $K32))), 1, "")</f>
        <v/>
      </c>
      <c r="CN32" s="45" t="str">
        <f>IF(AND(OR($A32 &lt;&gt; "", $B32 &lt;&gt; ""), IF($J32 &lt; $K32, AND(CN$7 &gt;= $J32, CN$7 &lt; $K32), IF(CN$7 &lt; 2400, CN$7 &gt;= $J32, CN$7 - 2400 &lt; $K32))), 1, "")</f>
        <v/>
      </c>
      <c r="CO32" s="45" t="str">
        <f>IF(AND(OR($A32 &lt;&gt; "", $B32 &lt;&gt; ""), IF($J32 &lt; $K32, AND(CO$7 &gt;= $J32, CO$7 &lt; $K32), IF(CO$7 &lt; 2400, CO$7 &gt;= $J32, CO$7 - 2400 &lt; $K32))), 1, "")</f>
        <v/>
      </c>
      <c r="CP32" s="45" t="str">
        <f>IF(AND(OR($A32 &lt;&gt; "", $B32 &lt;&gt; ""), IF($J32 &lt; $K32, AND(CP$7 &gt;= $J32, CP$7 &lt; $K32), IF(CP$7 &lt; 2400, CP$7 &gt;= $J32, CP$7 - 2400 &lt; $K32))), 1, "")</f>
        <v/>
      </c>
      <c r="CQ32" s="45" t="str">
        <f>IF(AND(OR($A32 &lt;&gt; "", $B32 &lt;&gt; ""), IF($J32 &lt; $K32, AND(CQ$7 &gt;= $J32, CQ$7 &lt; $K32), IF(CQ$7 &lt; 2400, CQ$7 &gt;= $J32, CQ$7 - 2400 &lt; $K32))), 1, "")</f>
        <v/>
      </c>
      <c r="CR32" s="45" t="str">
        <f>IF(AND(OR($A32 &lt;&gt; "", $B32 &lt;&gt; ""), IF($J32 &lt; $K32, AND(CR$7 &gt;= $J32, CR$7 &lt; $K32), IF(CR$7 &lt; 2400, CR$7 &gt;= $J32, CR$7 - 2400 &lt; $K32))), 1, "")</f>
        <v/>
      </c>
      <c r="CS32" s="45" t="str">
        <f>IF(AND(OR($A32 &lt;&gt; "", $B32 &lt;&gt; ""), IF($J32 &lt; $K32, AND(CS$7 &gt;= $J32, CS$7 &lt; $K32), IF(CS$7 &lt; 2400, CS$7 &gt;= $J32, CS$7 - 2400 &lt; $K32))), 1, "")</f>
        <v/>
      </c>
      <c r="CT32" s="45" t="str">
        <f>IF(AND(OR($A32 &lt;&gt; "", $B32 &lt;&gt; ""), IF($J32 &lt; $K32, AND(CT$7 &gt;= $J32, CT$7 &lt; $K32), IF(CT$7 &lt; 2400, CT$7 &gt;= $J32, CT$7 - 2400 &lt; $K32))), 1, "")</f>
        <v/>
      </c>
      <c r="CU32" s="45" t="str">
        <f>IF(AND(OR($A32 &lt;&gt; "", $B32 &lt;&gt; ""), IF($J32 &lt; $K32, AND(CU$7 &gt;= $J32, CU$7 &lt; $K32), IF(CU$7 &lt; 2400, CU$7 &gt;= $J32, CU$7 - 2400 &lt; $K32))), 1, "")</f>
        <v/>
      </c>
      <c r="CV32" s="45" t="str">
        <f>IF(AND(OR($A32 &lt;&gt; "", $B32 &lt;&gt; ""), IF($J32 &lt; $K32, AND(CV$7 &gt;= $J32, CV$7 &lt; $K32), IF(CV$7 &lt; 2400, CV$7 &gt;= $J32, CV$7 - 2400 &lt; $K32))), 1, "")</f>
        <v/>
      </c>
      <c r="CW32" s="45" t="str">
        <f>IF(AND(OR($A32 &lt;&gt; "", $B32 &lt;&gt; ""), IF($J32 &lt; $K32, AND(CW$7 &gt;= $J32, CW$7 &lt; $K32), IF(CW$7 &lt; 2400, CW$7 &gt;= $J32, CW$7 - 2400 &lt; $K32))), 1, "")</f>
        <v/>
      </c>
      <c r="CX32" s="45" t="str">
        <f>IF(AND(OR($A32 &lt;&gt; "", $B32 &lt;&gt; ""), IF($J32 &lt; $K32, AND(CX$7 &gt;= $J32, CX$7 &lt; $K32), IF(CX$7 &lt; 2400, CX$7 &gt;= $J32, CX$7 - 2400 &lt; $K32))), 1, "")</f>
        <v/>
      </c>
      <c r="CY32" s="45" t="str">
        <f>IF(AND(OR($A32 &lt;&gt; "", $B32 &lt;&gt; ""), IF($J32 &lt; $K32, AND(CY$7 &gt;= $J32, CY$7 &lt; $K32), IF(CY$7 &lt; 2400, CY$7 &gt;= $J32, CY$7 - 2400 &lt; $K32))), 1, "")</f>
        <v/>
      </c>
      <c r="CZ32" s="45" t="str">
        <f>IF(AND(OR($A32 &lt;&gt; "", $B32 &lt;&gt; ""), IF($J32 &lt; $K32, AND(CZ$7 &gt;= $J32, CZ$7 &lt; $K32), IF(CZ$7 &lt; 2400, CZ$7 &gt;= $J32, CZ$7 - 2400 &lt; $K32))), 1, "")</f>
        <v/>
      </c>
      <c r="DA32" s="45" t="str">
        <f>IF(AND(OR($A32 &lt;&gt; "", $B32 &lt;&gt; ""), IF($J32 &lt; $K32, AND(DA$7 &gt;= $J32, DA$7 &lt; $K32), IF(DA$7 &lt; 2400, DA$7 &gt;= $J32, DA$7 - 2400 &lt; $K32))), 1, "")</f>
        <v/>
      </c>
      <c r="DB32" s="45" t="str">
        <f>IF(AND(OR($A32 &lt;&gt; "", $B32 &lt;&gt; ""), IF($J32 &lt; $K32, AND(DB$7 &gt;= $J32, DB$7 &lt; $K32), IF(DB$7 &lt; 2400, DB$7 &gt;= $J32, DB$7 - 2400 &lt; $K32))), 1, "")</f>
        <v/>
      </c>
      <c r="DC32" s="45" t="str">
        <f>IF(AND(OR($A32 &lt;&gt; "", $B32 &lt;&gt; ""), IF($J32 &lt; $K32, AND(DC$7 &gt;= $J32, DC$7 &lt; $K32), IF(DC$7 &lt; 2400, DC$7 &gt;= $J32, DC$7 - 2400 &lt; $K32))), 1, "")</f>
        <v/>
      </c>
      <c r="DD32" s="45" t="str">
        <f>IF(AND(OR($A32 &lt;&gt; "", $B32 &lt;&gt; ""), IF($J32 &lt; $K32, AND(DD$7 &gt;= $J32, DD$7 &lt; $K32), IF(DD$7 &lt; 2400, DD$7 &gt;= $J32, DD$7 - 2400 &lt; $K32))), 1, "")</f>
        <v/>
      </c>
      <c r="DE32" s="45" t="str">
        <f>IF(AND(OR($A32 &lt;&gt; "", $B32 &lt;&gt; ""), IF($J32 &lt; $K32, AND(DE$7 &gt;= $J32, DE$7 &lt; $K32), IF(DE$7 &lt; 2400, DE$7 &gt;= $J32, DE$7 - 2400 &lt; $K32))), 1, "")</f>
        <v/>
      </c>
      <c r="DF32" s="45" t="str">
        <f>IF(AND(OR($A32 &lt;&gt; "", $B32 &lt;&gt; ""), IF($J32 &lt; $K32, AND(DF$7 &gt;= $J32, DF$7 &lt; $K32), IF(DF$7 &lt; 2400, DF$7 &gt;= $J32, DF$7 - 2400 &lt; $K32))), 1, "")</f>
        <v/>
      </c>
      <c r="DG32" s="45" t="str">
        <f>IF(AND(OR($A32 &lt;&gt; "", $B32 &lt;&gt; ""), IF($J32 &lt; $K32, AND(DG$7 &gt;= $J32, DG$7 &lt; $K32), IF(DG$7 &lt; 2400, DG$7 &gt;= $J32, DG$7 - 2400 &lt; $K32))), 1, "")</f>
        <v/>
      </c>
      <c r="DH32" s="45" t="str">
        <f>IF(AND(OR($A32 &lt;&gt; "", $B32 &lt;&gt; ""), IF($J32 &lt; $K32, AND(DH$7 &gt;= $J32, DH$7 &lt; $K32), IF(DH$7 &lt; 2400, DH$7 &gt;= $J32, DH$7 - 2400 &lt; $K32))), 1, "")</f>
        <v/>
      </c>
      <c r="DI32" s="45" t="str">
        <f>IF(AND(OR($A32 &lt;&gt; "", $B32 &lt;&gt; ""), IF($J32 &lt; $K32, AND(DI$7 &gt;= $J32, DI$7 &lt; $K32), IF(DI$7 &lt; 2400, DI$7 &gt;= $J32, DI$7 - 2400 &lt; $K32))), 1, "")</f>
        <v/>
      </c>
      <c r="DJ32" s="45" t="str">
        <f>IF(AND(OR($A32 &lt;&gt; "", $B32 &lt;&gt; ""), IF($J32 &lt; $K32, AND(DJ$7 &gt;= $J32, DJ$7 &lt; $K32), IF(DJ$7 &lt; 2400, DJ$7 &gt;= $J32, DJ$7 - 2400 &lt; $K32))), 1, "")</f>
        <v/>
      </c>
      <c r="DK32" s="45" t="str">
        <f>IF(AND(OR($A32 &lt;&gt; "", $B32 &lt;&gt; ""), IF($J32 &lt; $K32, AND(DK$7 &gt;= $J32, DK$7 &lt; $K32), IF(DK$7 &lt; 2400, DK$7 &gt;= $J32, DK$7 - 2400 &lt; $K32))), 1, "")</f>
        <v/>
      </c>
      <c r="DL32" s="45" t="str">
        <f>IF(AND(OR($A32 &lt;&gt; "", $B32 &lt;&gt; ""), IF($J32 &lt; $K32, AND(DL$7 &gt;= $J32, DL$7 &lt; $K32), IF(DL$7 &lt; 2400, DL$7 &gt;= $J32, DL$7 - 2400 &lt; $K32))), 1, "")</f>
        <v/>
      </c>
      <c r="DM32" s="45" t="str">
        <f>IF(AND(OR($A32 &lt;&gt; "", $B32 &lt;&gt; ""), IF($J32 &lt; $K32, AND(DM$7 &gt;= $J32, DM$7 &lt; $K32), IF(DM$7 &lt; 2400, DM$7 &gt;= $J32, DM$7 - 2400 &lt; $K32))), 1, "")</f>
        <v/>
      </c>
      <c r="DN32" s="45" t="str">
        <f>IF(AND(OR($A32 &lt;&gt; "", $B32 &lt;&gt; ""), IF($J32 &lt; $K32, AND(DN$7 &gt;= $J32, DN$7 &lt; $K32), IF(DN$7 &lt; 2400, DN$7 &gt;= $J32, DN$7 - 2400 &lt; $K32))), 1, "")</f>
        <v/>
      </c>
      <c r="DO32" s="45" t="str">
        <f>IF(AND(OR($A32 &lt;&gt; "", $B32 &lt;&gt; ""), IF($J32 &lt; $K32, AND(DO$7 &gt;= $J32, DO$7 &lt; $K32), IF(DO$7 &lt; 2400, DO$7 &gt;= $J32, DO$7 - 2400 &lt; $K32))), 1, "")</f>
        <v/>
      </c>
      <c r="DP32" s="45" t="str">
        <f>IF(AND(OR($A32 &lt;&gt; "", $B32 &lt;&gt; ""), IF($J32 &lt; $K32, AND(DP$7 &gt;= $J32, DP$7 &lt; $K32), IF(DP$7 &lt; 2400, DP$7 &gt;= $J32, DP$7 - 2400 &lt; $K32))), 1, "")</f>
        <v/>
      </c>
      <c r="DQ32" s="45" t="str">
        <f>IF(AND(OR($A32 &lt;&gt; "", $B32 &lt;&gt; ""), IF($J32 &lt; $K32, AND(DQ$7 &gt;= $J32, DQ$7 &lt; $K32), IF(DQ$7 &lt; 2400, DQ$7 &gt;= $J32, DQ$7 - 2400 &lt; $K32))), 1, "")</f>
        <v/>
      </c>
      <c r="DR32" s="45" t="str">
        <f>IF(AND(OR($A32 &lt;&gt; "", $B32 &lt;&gt; ""), IF($J32 &lt; $K32, AND(DR$7 &gt;= $J32, DR$7 &lt; $K32), IF(DR$7 &lt; 2400, DR$7 &gt;= $J32, DR$7 - 2400 &lt; $K32))), 1, "")</f>
        <v/>
      </c>
      <c r="DS32" s="45" t="str">
        <f>IF(AND(OR($A32 &lt;&gt; "", $B32 &lt;&gt; ""), IF($J32 &lt; $K32, AND(DS$7 &gt;= $J32, DS$7 &lt; $K32), IF(DS$7 &lt; 2400, DS$7 &gt;= $J32, DS$7 - 2400 &lt; $K32))), 1, "")</f>
        <v/>
      </c>
      <c r="DT32" s="45" t="str">
        <f>IF(AND(OR($A32 &lt;&gt; "", $B32 &lt;&gt; ""), IF($J32 &lt; $K32, AND(DT$7 &gt;= $J32, DT$7 &lt; $K32), IF(DT$7 &lt; 2400, DT$7 &gt;= $J32, DT$7 - 2400 &lt; $K32))), 1, "")</f>
        <v/>
      </c>
      <c r="DU32" s="47" t="str">
        <f>IF(OR(A32 &lt;&gt; "", B32 &lt;&gt; ""), _xlfn.TEXTJOIN(":", TRUE, AI32, YEAR(H32), MONTH(H32), DAY(H32), J32), "")</f>
        <v/>
      </c>
      <c r="DV32" s="47" t="str">
        <f>IF(OR(A32 &lt;&gt; "", B32 &lt;&gt; ""), IF(AK32 &lt; 9000, CONCATENATE(AD32, AE32, "様（", F32, "）"), F32), "")</f>
        <v/>
      </c>
    </row>
    <row r="33" spans="1:126">
      <c r="A33" s="18"/>
      <c r="B33" s="18"/>
      <c r="C33" s="52"/>
      <c r="D33" s="18"/>
      <c r="E33" s="52"/>
      <c r="F33" s="18"/>
      <c r="G33" s="18"/>
      <c r="H33" s="19"/>
      <c r="I33" s="55" t="str">
        <f t="shared" si="49"/>
        <v/>
      </c>
      <c r="J33" s="22"/>
      <c r="K33" s="23"/>
      <c r="L33" s="42" t="str">
        <f t="shared" si="54"/>
        <v/>
      </c>
      <c r="M33" s="43" t="str">
        <f t="shared" si="55"/>
        <v/>
      </c>
      <c r="N33" s="43" t="str">
        <f t="shared" si="42"/>
        <v/>
      </c>
      <c r="O33" s="44" t="str">
        <f t="shared" si="43"/>
        <v/>
      </c>
      <c r="P33" s="26"/>
      <c r="Q33" s="27"/>
      <c r="R33" s="27"/>
      <c r="S33" s="43" t="str">
        <f t="shared" si="53"/>
        <v/>
      </c>
      <c r="T33" s="43" t="str">
        <f t="shared" si="30"/>
        <v/>
      </c>
      <c r="U33" s="43" t="str">
        <f t="shared" si="30"/>
        <v/>
      </c>
      <c r="V33" s="49"/>
      <c r="W33" s="44" t="str">
        <f>IF(OR(A33 &lt;&gt; "", B33 &lt;&gt; ""), IF(AK33 &lt; 8000, FLOOR(AY33 / 60, 1) * 100 + MOD(AY33, 60), M33), "")</f>
        <v/>
      </c>
      <c r="X33" s="82"/>
      <c r="Y33" s="82"/>
      <c r="Z33" s="82"/>
      <c r="AA33" s="82"/>
      <c r="AB33" s="18"/>
      <c r="AC33" s="53"/>
      <c r="AD33" s="45" t="str">
        <f>_xlfn.IFNA(VLOOKUP($A33, 利用者一覧!$A:$D, 2, FALSE), "-")</f>
        <v>-</v>
      </c>
      <c r="AE33" s="45" t="str">
        <f>_xlfn.IFNA(VLOOKUP($A33, 利用者一覧!$A:$D, 3, FALSE), "-")</f>
        <v>-</v>
      </c>
      <c r="AF33" s="45" t="str">
        <f>_xlfn.IFNA(VLOOKUP($A33, 利用者一覧!$A:$D, 4, FALSE), "-")</f>
        <v>-</v>
      </c>
      <c r="AG33" s="45" t="str">
        <f>_xlfn.IFNA(VLOOKUP($B33, スタッフ一覧!$A:$D, 2, FALSE), "-")</f>
        <v>-</v>
      </c>
      <c r="AH33" s="45" t="str">
        <f>_xlfn.IFNA(VLOOKUP($B33, スタッフ一覧!$A:$D, 3, FALSE), "-")</f>
        <v>-</v>
      </c>
      <c r="AI33" s="45" t="str">
        <f>_xlfn.IFNA(VLOOKUP($B33, スタッフ一覧!$A:$D, 4, FALSE), "-")</f>
        <v>-</v>
      </c>
      <c r="AJ33" s="45" t="str">
        <f>_xlfn.IFNA(VLOOKUP(AB33, スタッフ一覧!$A:$D, 4, FALSE), "-")</f>
        <v>-</v>
      </c>
      <c r="AK33" s="45" t="str">
        <f>_xlfn.IFNA(VLOOKUP(F33, 予定区分!$A:$C, 3, FALSE), "-")</f>
        <v>-</v>
      </c>
      <c r="AL33" s="46">
        <f t="shared" si="31"/>
        <v>0</v>
      </c>
      <c r="AM33" s="46">
        <f t="shared" si="32"/>
        <v>0</v>
      </c>
      <c r="AN33" s="46">
        <f t="shared" si="56"/>
        <v>0</v>
      </c>
      <c r="AO33" s="46">
        <f t="shared" si="33"/>
        <v>0</v>
      </c>
      <c r="AP33" s="46">
        <f t="shared" si="45"/>
        <v>0</v>
      </c>
      <c r="AQ33" s="46">
        <f t="shared" si="34"/>
        <v>0</v>
      </c>
      <c r="AR33" s="46">
        <f t="shared" si="35"/>
        <v>0</v>
      </c>
      <c r="AS33" s="46">
        <f t="shared" si="36"/>
        <v>0</v>
      </c>
      <c r="AT33" s="46">
        <f t="shared" si="37"/>
        <v>0</v>
      </c>
      <c r="AU33" s="46">
        <f t="shared" si="38"/>
        <v>0</v>
      </c>
      <c r="AV33" s="46">
        <f t="shared" si="46"/>
        <v>0</v>
      </c>
      <c r="AW33" s="46">
        <f t="shared" si="47"/>
        <v>0</v>
      </c>
      <c r="AX33" s="46">
        <f t="shared" si="39"/>
        <v>0</v>
      </c>
      <c r="AY33" s="40">
        <f t="shared" si="48"/>
        <v>0</v>
      </c>
      <c r="AZ33" s="45" t="str">
        <f>IF(AND(OR($A33 &lt;&gt; "", $B33 &lt;&gt; ""), IF($J33 &lt; $K33, AND(AZ$7 &gt;= $J33, AZ$7 &lt; $K33), IF(AZ$7 &lt; 2400, AZ$7 &gt;= $J33, AZ$7 - 2400 &lt; $K33))), 1, "")</f>
        <v/>
      </c>
      <c r="BA33" s="45" t="str">
        <f>IF(AND(OR($A33 &lt;&gt; "", $B33 &lt;&gt; ""), IF($J33 &lt; $K33, AND(BA$7 &gt;= $J33, BA$7 &lt; $K33), IF(BA$7 &lt; 2400, BA$7 &gt;= $J33, BA$7 - 2400 &lt; $K33))), 1, "")</f>
        <v/>
      </c>
      <c r="BB33" s="45" t="str">
        <f>IF(AND(OR($A33 &lt;&gt; "", $B33 &lt;&gt; ""), IF($J33 &lt; $K33, AND(BB$7 &gt;= $J33, BB$7 &lt; $K33), IF(BB$7 &lt; 2400, BB$7 &gt;= $J33, BB$7 - 2400 &lt; $K33))), 1, "")</f>
        <v/>
      </c>
      <c r="BC33" s="45" t="str">
        <f>IF(AND(OR($A33 &lt;&gt; "", $B33 &lt;&gt; ""), IF($J33 &lt; $K33, AND(BC$7 &gt;= $J33, BC$7 &lt; $K33), IF(BC$7 &lt; 2400, BC$7 &gt;= $J33, BC$7 - 2400 &lt; $K33))), 1, "")</f>
        <v/>
      </c>
      <c r="BD33" s="45" t="str">
        <f>IF(AND(OR($A33 &lt;&gt; "", $B33 &lt;&gt; ""), IF($J33 &lt; $K33, AND(BD$7 &gt;= $J33, BD$7 &lt; $K33), IF(BD$7 &lt; 2400, BD$7 &gt;= $J33, BD$7 - 2400 &lt; $K33))), 1, "")</f>
        <v/>
      </c>
      <c r="BE33" s="45" t="str">
        <f>IF(AND(OR($A33 &lt;&gt; "", $B33 &lt;&gt; ""), IF($J33 &lt; $K33, AND(BE$7 &gt;= $J33, BE$7 &lt; $K33), IF(BE$7 &lt; 2400, BE$7 &gt;= $J33, BE$7 - 2400 &lt; $K33))), 1, "")</f>
        <v/>
      </c>
      <c r="BF33" s="45" t="str">
        <f>IF(AND(OR($A33 &lt;&gt; "", $B33 &lt;&gt; ""), IF($J33 &lt; $K33, AND(BF$7 &gt;= $J33, BF$7 &lt; $K33), IF(BF$7 &lt; 2400, BF$7 &gt;= $J33, BF$7 - 2400 &lt; $K33))), 1, "")</f>
        <v/>
      </c>
      <c r="BG33" s="45" t="str">
        <f>IF(AND(OR($A33 &lt;&gt; "", $B33 &lt;&gt; ""), IF($J33 &lt; $K33, AND(BG$7 &gt;= $J33, BG$7 &lt; $K33), IF(BG$7 &lt; 2400, BG$7 &gt;= $J33, BG$7 - 2400 &lt; $K33))), 1, "")</f>
        <v/>
      </c>
      <c r="BH33" s="45" t="str">
        <f>IF(AND(OR($A33 &lt;&gt; "", $B33 &lt;&gt; ""), IF($J33 &lt; $K33, AND(BH$7 &gt;= $J33, BH$7 &lt; $K33), IF(BH$7 &lt; 2400, BH$7 &gt;= $J33, BH$7 - 2400 &lt; $K33))), 1, "")</f>
        <v/>
      </c>
      <c r="BI33" s="45" t="str">
        <f>IF(AND(OR($A33 &lt;&gt; "", $B33 &lt;&gt; ""), IF($J33 &lt; $K33, AND(BI$7 &gt;= $J33, BI$7 &lt; $K33), IF(BI$7 &lt; 2400, BI$7 &gt;= $J33, BI$7 - 2400 &lt; $K33))), 1, "")</f>
        <v/>
      </c>
      <c r="BJ33" s="45" t="str">
        <f>IF(AND(OR($A33 &lt;&gt; "", $B33 &lt;&gt; ""), IF($J33 &lt; $K33, AND(BJ$7 &gt;= $J33, BJ$7 &lt; $K33), IF(BJ$7 &lt; 2400, BJ$7 &gt;= $J33, BJ$7 - 2400 &lt; $K33))), 1, "")</f>
        <v/>
      </c>
      <c r="BK33" s="45" t="str">
        <f>IF(AND(OR($A33 &lt;&gt; "", $B33 &lt;&gt; ""), IF($J33 &lt; $K33, AND(BK$7 &gt;= $J33, BK$7 &lt; $K33), IF(BK$7 &lt; 2400, BK$7 &gt;= $J33, BK$7 - 2400 &lt; $K33))), 1, "")</f>
        <v/>
      </c>
      <c r="BL33" s="45" t="str">
        <f>IF(AND(OR($A33 &lt;&gt; "", $B33 &lt;&gt; ""), IF($J33 &lt; $K33, AND(BL$7 &gt;= $J33, BL$7 &lt; $K33), IF(BL$7 &lt; 2400, BL$7 &gt;= $J33, BL$7 - 2400 &lt; $K33))), 1, "")</f>
        <v/>
      </c>
      <c r="BM33" s="45" t="str">
        <f>IF(AND(OR($A33 &lt;&gt; "", $B33 &lt;&gt; ""), IF($J33 &lt; $K33, AND(BM$7 &gt;= $J33, BM$7 &lt; $K33), IF(BM$7 &lt; 2400, BM$7 &gt;= $J33, BM$7 - 2400 &lt; $K33))), 1, "")</f>
        <v/>
      </c>
      <c r="BN33" s="45" t="str">
        <f>IF(AND(OR($A33 &lt;&gt; "", $B33 &lt;&gt; ""), IF($J33 &lt; $K33, AND(BN$7 &gt;= $J33, BN$7 &lt; $K33), IF(BN$7 &lt; 2400, BN$7 &gt;= $J33, BN$7 - 2400 &lt; $K33))), 1, "")</f>
        <v/>
      </c>
      <c r="BO33" s="45" t="str">
        <f>IF(AND(OR($A33 &lt;&gt; "", $B33 &lt;&gt; ""), IF($J33 &lt; $K33, AND(BO$7 &gt;= $J33, BO$7 &lt; $K33), IF(BO$7 &lt; 2400, BO$7 &gt;= $J33, BO$7 - 2400 &lt; $K33))), 1, "")</f>
        <v/>
      </c>
      <c r="BP33" s="45" t="str">
        <f>IF(AND(OR($A33 &lt;&gt; "", $B33 &lt;&gt; ""), IF($J33 &lt; $K33, AND(BP$7 &gt;= $J33, BP$7 &lt; $K33), IF(BP$7 &lt; 2400, BP$7 &gt;= $J33, BP$7 - 2400 &lt; $K33))), 1, "")</f>
        <v/>
      </c>
      <c r="BQ33" s="45" t="str">
        <f>IF(AND(OR($A33 &lt;&gt; "", $B33 &lt;&gt; ""), IF($J33 &lt; $K33, AND(BQ$7 &gt;= $J33, BQ$7 &lt; $K33), IF(BQ$7 &lt; 2400, BQ$7 &gt;= $J33, BQ$7 - 2400 &lt; $K33))), 1, "")</f>
        <v/>
      </c>
      <c r="BR33" s="45" t="str">
        <f>IF(AND(OR($A33 &lt;&gt; "", $B33 &lt;&gt; ""), IF($J33 &lt; $K33, AND(BR$7 &gt;= $J33, BR$7 &lt; $K33), IF(BR$7 &lt; 2400, BR$7 &gt;= $J33, BR$7 - 2400 &lt; $K33))), 1, "")</f>
        <v/>
      </c>
      <c r="BS33" s="45" t="str">
        <f>IF(AND(OR($A33 &lt;&gt; "", $B33 &lt;&gt; ""), IF($J33 &lt; $K33, AND(BS$7 &gt;= $J33, BS$7 &lt; $K33), IF(BS$7 &lt; 2400, BS$7 &gt;= $J33, BS$7 - 2400 &lt; $K33))), 1, "")</f>
        <v/>
      </c>
      <c r="BT33" s="45" t="str">
        <f>IF(AND(OR($A33 &lt;&gt; "", $B33 &lt;&gt; ""), IF($J33 &lt; $K33, AND(BT$7 &gt;= $J33, BT$7 &lt; $K33), IF(BT$7 &lt; 2400, BT$7 &gt;= $J33, BT$7 - 2400 &lt; $K33))), 1, "")</f>
        <v/>
      </c>
      <c r="BU33" s="45" t="str">
        <f>IF(AND(OR($A33 &lt;&gt; "", $B33 &lt;&gt; ""), IF($J33 &lt; $K33, AND(BU$7 &gt;= $J33, BU$7 &lt; $K33), IF(BU$7 &lt; 2400, BU$7 &gt;= $J33, BU$7 - 2400 &lt; $K33))), 1, "")</f>
        <v/>
      </c>
      <c r="BV33" s="45" t="str">
        <f>IF(AND(OR($A33 &lt;&gt; "", $B33 &lt;&gt; ""), IF($J33 &lt; $K33, AND(BV$7 &gt;= $J33, BV$7 &lt; $K33), IF(BV$7 &lt; 2400, BV$7 &gt;= $J33, BV$7 - 2400 &lt; $K33))), 1, "")</f>
        <v/>
      </c>
      <c r="BW33" s="45" t="str">
        <f>IF(AND(OR($A33 &lt;&gt; "", $B33 &lt;&gt; ""), IF($J33 &lt; $K33, AND(BW$7 &gt;= $J33, BW$7 &lt; $K33), IF(BW$7 &lt; 2400, BW$7 &gt;= $J33, BW$7 - 2400 &lt; $K33))), 1, "")</f>
        <v/>
      </c>
      <c r="BX33" s="45" t="str">
        <f>IF(AND(OR($A33 &lt;&gt; "", $B33 &lt;&gt; ""), IF($J33 &lt; $K33, AND(BX$7 &gt;= $J33, BX$7 &lt; $K33), IF(BX$7 &lt; 2400, BX$7 &gt;= $J33, BX$7 - 2400 &lt; $K33))), 1, "")</f>
        <v/>
      </c>
      <c r="BY33" s="45" t="str">
        <f>IF(AND(OR($A33 &lt;&gt; "", $B33 &lt;&gt; ""), IF($J33 &lt; $K33, AND(BY$7 &gt;= $J33, BY$7 &lt; $K33), IF(BY$7 &lt; 2400, BY$7 &gt;= $J33, BY$7 - 2400 &lt; $K33))), 1, "")</f>
        <v/>
      </c>
      <c r="BZ33" s="45" t="str">
        <f>IF(AND(OR($A33 &lt;&gt; "", $B33 &lt;&gt; ""), IF($J33 &lt; $K33, AND(BZ$7 &gt;= $J33, BZ$7 &lt; $K33), IF(BZ$7 &lt; 2400, BZ$7 &gt;= $J33, BZ$7 - 2400 &lt; $K33))), 1, "")</f>
        <v/>
      </c>
      <c r="CA33" s="45" t="str">
        <f>IF(AND(OR($A33 &lt;&gt; "", $B33 &lt;&gt; ""), IF($J33 &lt; $K33, AND(CA$7 &gt;= $J33, CA$7 &lt; $K33), IF(CA$7 &lt; 2400, CA$7 &gt;= $J33, CA$7 - 2400 &lt; $K33))), 1, "")</f>
        <v/>
      </c>
      <c r="CB33" s="45" t="str">
        <f>IF(AND(OR($A33 &lt;&gt; "", $B33 &lt;&gt; ""), IF($J33 &lt; $K33, AND(CB$7 &gt;= $J33, CB$7 &lt; $K33), IF(CB$7 &lt; 2400, CB$7 &gt;= $J33, CB$7 - 2400 &lt; $K33))), 1, "")</f>
        <v/>
      </c>
      <c r="CC33" s="45" t="str">
        <f>IF(AND(OR($A33 &lt;&gt; "", $B33 &lt;&gt; ""), IF($J33 &lt; $K33, AND(CC$7 &gt;= $J33, CC$7 &lt; $K33), IF(CC$7 &lt; 2400, CC$7 &gt;= $J33, CC$7 - 2400 &lt; $K33))), 1, "")</f>
        <v/>
      </c>
      <c r="CD33" s="45" t="str">
        <f>IF(AND(OR($A33 &lt;&gt; "", $B33 &lt;&gt; ""), IF($J33 &lt; $K33, AND(CD$7 &gt;= $J33, CD$7 &lt; $K33), IF(CD$7 &lt; 2400, CD$7 &gt;= $J33, CD$7 - 2400 &lt; $K33))), 1, "")</f>
        <v/>
      </c>
      <c r="CE33" s="45" t="str">
        <f>IF(AND(OR($A33 &lt;&gt; "", $B33 &lt;&gt; ""), IF($J33 &lt; $K33, AND(CE$7 &gt;= $J33, CE$7 &lt; $K33), IF(CE$7 &lt; 2400, CE$7 &gt;= $J33, CE$7 - 2400 &lt; $K33))), 1, "")</f>
        <v/>
      </c>
      <c r="CF33" s="45" t="str">
        <f>IF(AND(OR($A33 &lt;&gt; "", $B33 &lt;&gt; ""), IF($J33 &lt; $K33, AND(CF$7 &gt;= $J33, CF$7 &lt; $K33), IF(CF$7 &lt; 2400, CF$7 &gt;= $J33, CF$7 - 2400 &lt; $K33))), 1, "")</f>
        <v/>
      </c>
      <c r="CG33" s="45" t="str">
        <f>IF(AND(OR($A33 &lt;&gt; "", $B33 &lt;&gt; ""), IF($J33 &lt; $K33, AND(CG$7 &gt;= $J33, CG$7 &lt; $K33), IF(CG$7 &lt; 2400, CG$7 &gt;= $J33, CG$7 - 2400 &lt; $K33))), 1, "")</f>
        <v/>
      </c>
      <c r="CH33" s="45" t="str">
        <f>IF(AND(OR($A33 &lt;&gt; "", $B33 &lt;&gt; ""), IF($J33 &lt; $K33, AND(CH$7 &gt;= $J33, CH$7 &lt; $K33), IF(CH$7 &lt; 2400, CH$7 &gt;= $J33, CH$7 - 2400 &lt; $K33))), 1, "")</f>
        <v/>
      </c>
      <c r="CI33" s="45" t="str">
        <f>IF(AND(OR($A33 &lt;&gt; "", $B33 &lt;&gt; ""), IF($J33 &lt; $K33, AND(CI$7 &gt;= $J33, CI$7 &lt; $K33), IF(CI$7 &lt; 2400, CI$7 &gt;= $J33, CI$7 - 2400 &lt; $K33))), 1, "")</f>
        <v/>
      </c>
      <c r="CJ33" s="45" t="str">
        <f>IF(AND(OR($A33 &lt;&gt; "", $B33 &lt;&gt; ""), IF($J33 &lt; $K33, AND(CJ$7 &gt;= $J33, CJ$7 &lt; $K33), IF(CJ$7 &lt; 2400, CJ$7 &gt;= $J33, CJ$7 - 2400 &lt; $K33))), 1, "")</f>
        <v/>
      </c>
      <c r="CK33" s="45" t="str">
        <f>IF(AND(OR($A33 &lt;&gt; "", $B33 &lt;&gt; ""), IF($J33 &lt; $K33, AND(CK$7 &gt;= $J33, CK$7 &lt; $K33), IF(CK$7 &lt; 2400, CK$7 &gt;= $J33, CK$7 - 2400 &lt; $K33))), 1, "")</f>
        <v/>
      </c>
      <c r="CL33" s="45" t="str">
        <f>IF(AND(OR($A33 &lt;&gt; "", $B33 &lt;&gt; ""), IF($J33 &lt; $K33, AND(CL$7 &gt;= $J33, CL$7 &lt; $K33), IF(CL$7 &lt; 2400, CL$7 &gt;= $J33, CL$7 - 2400 &lt; $K33))), 1, "")</f>
        <v/>
      </c>
      <c r="CM33" s="45" t="str">
        <f>IF(AND(OR($A33 &lt;&gt; "", $B33 &lt;&gt; ""), IF($J33 &lt; $K33, AND(CM$7 &gt;= $J33, CM$7 &lt; $K33), IF(CM$7 &lt; 2400, CM$7 &gt;= $J33, CM$7 - 2400 &lt; $K33))), 1, "")</f>
        <v/>
      </c>
      <c r="CN33" s="45" t="str">
        <f>IF(AND(OR($A33 &lt;&gt; "", $B33 &lt;&gt; ""), IF($J33 &lt; $K33, AND(CN$7 &gt;= $J33, CN$7 &lt; $K33), IF(CN$7 &lt; 2400, CN$7 &gt;= $J33, CN$7 - 2400 &lt; $K33))), 1, "")</f>
        <v/>
      </c>
      <c r="CO33" s="45" t="str">
        <f>IF(AND(OR($A33 &lt;&gt; "", $B33 &lt;&gt; ""), IF($J33 &lt; $K33, AND(CO$7 &gt;= $J33, CO$7 &lt; $K33), IF(CO$7 &lt; 2400, CO$7 &gt;= $J33, CO$7 - 2400 &lt; $K33))), 1, "")</f>
        <v/>
      </c>
      <c r="CP33" s="45" t="str">
        <f>IF(AND(OR($A33 &lt;&gt; "", $B33 &lt;&gt; ""), IF($J33 &lt; $K33, AND(CP$7 &gt;= $J33, CP$7 &lt; $K33), IF(CP$7 &lt; 2400, CP$7 &gt;= $J33, CP$7 - 2400 &lt; $K33))), 1, "")</f>
        <v/>
      </c>
      <c r="CQ33" s="45" t="str">
        <f>IF(AND(OR($A33 &lt;&gt; "", $B33 &lt;&gt; ""), IF($J33 &lt; $K33, AND(CQ$7 &gt;= $J33, CQ$7 &lt; $K33), IF(CQ$7 &lt; 2400, CQ$7 &gt;= $J33, CQ$7 - 2400 &lt; $K33))), 1, "")</f>
        <v/>
      </c>
      <c r="CR33" s="45" t="str">
        <f>IF(AND(OR($A33 &lt;&gt; "", $B33 &lt;&gt; ""), IF($J33 &lt; $K33, AND(CR$7 &gt;= $J33, CR$7 &lt; $K33), IF(CR$7 &lt; 2400, CR$7 &gt;= $J33, CR$7 - 2400 &lt; $K33))), 1, "")</f>
        <v/>
      </c>
      <c r="CS33" s="45" t="str">
        <f>IF(AND(OR($A33 &lt;&gt; "", $B33 &lt;&gt; ""), IF($J33 &lt; $K33, AND(CS$7 &gt;= $J33, CS$7 &lt; $K33), IF(CS$7 &lt; 2400, CS$7 &gt;= $J33, CS$7 - 2400 &lt; $K33))), 1, "")</f>
        <v/>
      </c>
      <c r="CT33" s="45" t="str">
        <f>IF(AND(OR($A33 &lt;&gt; "", $B33 &lt;&gt; ""), IF($J33 &lt; $K33, AND(CT$7 &gt;= $J33, CT$7 &lt; $K33), IF(CT$7 &lt; 2400, CT$7 &gt;= $J33, CT$7 - 2400 &lt; $K33))), 1, "")</f>
        <v/>
      </c>
      <c r="CU33" s="45" t="str">
        <f>IF(AND(OR($A33 &lt;&gt; "", $B33 &lt;&gt; ""), IF($J33 &lt; $K33, AND(CU$7 &gt;= $J33, CU$7 &lt; $K33), IF(CU$7 &lt; 2400, CU$7 &gt;= $J33, CU$7 - 2400 &lt; $K33))), 1, "")</f>
        <v/>
      </c>
      <c r="CV33" s="45" t="str">
        <f>IF(AND(OR($A33 &lt;&gt; "", $B33 &lt;&gt; ""), IF($J33 &lt; $K33, AND(CV$7 &gt;= $J33, CV$7 &lt; $K33), IF(CV$7 &lt; 2400, CV$7 &gt;= $J33, CV$7 - 2400 &lt; $K33))), 1, "")</f>
        <v/>
      </c>
      <c r="CW33" s="45" t="str">
        <f>IF(AND(OR($A33 &lt;&gt; "", $B33 &lt;&gt; ""), IF($J33 &lt; $K33, AND(CW$7 &gt;= $J33, CW$7 &lt; $K33), IF(CW$7 &lt; 2400, CW$7 &gt;= $J33, CW$7 - 2400 &lt; $K33))), 1, "")</f>
        <v/>
      </c>
      <c r="CX33" s="45" t="str">
        <f>IF(AND(OR($A33 &lt;&gt; "", $B33 &lt;&gt; ""), IF($J33 &lt; $K33, AND(CX$7 &gt;= $J33, CX$7 &lt; $K33), IF(CX$7 &lt; 2400, CX$7 &gt;= $J33, CX$7 - 2400 &lt; $K33))), 1, "")</f>
        <v/>
      </c>
      <c r="CY33" s="45" t="str">
        <f>IF(AND(OR($A33 &lt;&gt; "", $B33 &lt;&gt; ""), IF($J33 &lt; $K33, AND(CY$7 &gt;= $J33, CY$7 &lt; $K33), IF(CY$7 &lt; 2400, CY$7 &gt;= $J33, CY$7 - 2400 &lt; $K33))), 1, "")</f>
        <v/>
      </c>
      <c r="CZ33" s="45" t="str">
        <f>IF(AND(OR($A33 &lt;&gt; "", $B33 &lt;&gt; ""), IF($J33 &lt; $K33, AND(CZ$7 &gt;= $J33, CZ$7 &lt; $K33), IF(CZ$7 &lt; 2400, CZ$7 &gt;= $J33, CZ$7 - 2400 &lt; $K33))), 1, "")</f>
        <v/>
      </c>
      <c r="DA33" s="45" t="str">
        <f>IF(AND(OR($A33 &lt;&gt; "", $B33 &lt;&gt; ""), IF($J33 &lt; $K33, AND(DA$7 &gt;= $J33, DA$7 &lt; $K33), IF(DA$7 &lt; 2400, DA$7 &gt;= $J33, DA$7 - 2400 &lt; $K33))), 1, "")</f>
        <v/>
      </c>
      <c r="DB33" s="45" t="str">
        <f>IF(AND(OR($A33 &lt;&gt; "", $B33 &lt;&gt; ""), IF($J33 &lt; $K33, AND(DB$7 &gt;= $J33, DB$7 &lt; $K33), IF(DB$7 &lt; 2400, DB$7 &gt;= $J33, DB$7 - 2400 &lt; $K33))), 1, "")</f>
        <v/>
      </c>
      <c r="DC33" s="45" t="str">
        <f>IF(AND(OR($A33 &lt;&gt; "", $B33 &lt;&gt; ""), IF($J33 &lt; $K33, AND(DC$7 &gt;= $J33, DC$7 &lt; $K33), IF(DC$7 &lt; 2400, DC$7 &gt;= $J33, DC$7 - 2400 &lt; $K33))), 1, "")</f>
        <v/>
      </c>
      <c r="DD33" s="45" t="str">
        <f>IF(AND(OR($A33 &lt;&gt; "", $B33 &lt;&gt; ""), IF($J33 &lt; $K33, AND(DD$7 &gt;= $J33, DD$7 &lt; $K33), IF(DD$7 &lt; 2400, DD$7 &gt;= $J33, DD$7 - 2400 &lt; $K33))), 1, "")</f>
        <v/>
      </c>
      <c r="DE33" s="45" t="str">
        <f>IF(AND(OR($A33 &lt;&gt; "", $B33 &lt;&gt; ""), IF($J33 &lt; $K33, AND(DE$7 &gt;= $J33, DE$7 &lt; $K33), IF(DE$7 &lt; 2400, DE$7 &gt;= $J33, DE$7 - 2400 &lt; $K33))), 1, "")</f>
        <v/>
      </c>
      <c r="DF33" s="45" t="str">
        <f>IF(AND(OR($A33 &lt;&gt; "", $B33 &lt;&gt; ""), IF($J33 &lt; $K33, AND(DF$7 &gt;= $J33, DF$7 &lt; $K33), IF(DF$7 &lt; 2400, DF$7 &gt;= $J33, DF$7 - 2400 &lt; $K33))), 1, "")</f>
        <v/>
      </c>
      <c r="DG33" s="45" t="str">
        <f>IF(AND(OR($A33 &lt;&gt; "", $B33 &lt;&gt; ""), IF($J33 &lt; $K33, AND(DG$7 &gt;= $J33, DG$7 &lt; $K33), IF(DG$7 &lt; 2400, DG$7 &gt;= $J33, DG$7 - 2400 &lt; $K33))), 1, "")</f>
        <v/>
      </c>
      <c r="DH33" s="45" t="str">
        <f>IF(AND(OR($A33 &lt;&gt; "", $B33 &lt;&gt; ""), IF($J33 &lt; $K33, AND(DH$7 &gt;= $J33, DH$7 &lt; $K33), IF(DH$7 &lt; 2400, DH$7 &gt;= $J33, DH$7 - 2400 &lt; $K33))), 1, "")</f>
        <v/>
      </c>
      <c r="DI33" s="45" t="str">
        <f>IF(AND(OR($A33 &lt;&gt; "", $B33 &lt;&gt; ""), IF($J33 &lt; $K33, AND(DI$7 &gt;= $J33, DI$7 &lt; $K33), IF(DI$7 &lt; 2400, DI$7 &gt;= $J33, DI$7 - 2400 &lt; $K33))), 1, "")</f>
        <v/>
      </c>
      <c r="DJ33" s="45" t="str">
        <f>IF(AND(OR($A33 &lt;&gt; "", $B33 &lt;&gt; ""), IF($J33 &lt; $K33, AND(DJ$7 &gt;= $J33, DJ$7 &lt; $K33), IF(DJ$7 &lt; 2400, DJ$7 &gt;= $J33, DJ$7 - 2400 &lt; $K33))), 1, "")</f>
        <v/>
      </c>
      <c r="DK33" s="45" t="str">
        <f>IF(AND(OR($A33 &lt;&gt; "", $B33 &lt;&gt; ""), IF($J33 &lt; $K33, AND(DK$7 &gt;= $J33, DK$7 &lt; $K33), IF(DK$7 &lt; 2400, DK$7 &gt;= $J33, DK$7 - 2400 &lt; $K33))), 1, "")</f>
        <v/>
      </c>
      <c r="DL33" s="45" t="str">
        <f>IF(AND(OR($A33 &lt;&gt; "", $B33 &lt;&gt; ""), IF($J33 &lt; $K33, AND(DL$7 &gt;= $J33, DL$7 &lt; $K33), IF(DL$7 &lt; 2400, DL$7 &gt;= $J33, DL$7 - 2400 &lt; $K33))), 1, "")</f>
        <v/>
      </c>
      <c r="DM33" s="45" t="str">
        <f>IF(AND(OR($A33 &lt;&gt; "", $B33 &lt;&gt; ""), IF($J33 &lt; $K33, AND(DM$7 &gt;= $J33, DM$7 &lt; $K33), IF(DM$7 &lt; 2400, DM$7 &gt;= $J33, DM$7 - 2400 &lt; $K33))), 1, "")</f>
        <v/>
      </c>
      <c r="DN33" s="45" t="str">
        <f>IF(AND(OR($A33 &lt;&gt; "", $B33 &lt;&gt; ""), IF($J33 &lt; $K33, AND(DN$7 &gt;= $J33, DN$7 &lt; $K33), IF(DN$7 &lt; 2400, DN$7 &gt;= $J33, DN$7 - 2400 &lt; $K33))), 1, "")</f>
        <v/>
      </c>
      <c r="DO33" s="45" t="str">
        <f>IF(AND(OR($A33 &lt;&gt; "", $B33 &lt;&gt; ""), IF($J33 &lt; $K33, AND(DO$7 &gt;= $J33, DO$7 &lt; $K33), IF(DO$7 &lt; 2400, DO$7 &gt;= $J33, DO$7 - 2400 &lt; $K33))), 1, "")</f>
        <v/>
      </c>
      <c r="DP33" s="45" t="str">
        <f>IF(AND(OR($A33 &lt;&gt; "", $B33 &lt;&gt; ""), IF($J33 &lt; $K33, AND(DP$7 &gt;= $J33, DP$7 &lt; $K33), IF(DP$7 &lt; 2400, DP$7 &gt;= $J33, DP$7 - 2400 &lt; $K33))), 1, "")</f>
        <v/>
      </c>
      <c r="DQ33" s="45" t="str">
        <f>IF(AND(OR($A33 &lt;&gt; "", $B33 &lt;&gt; ""), IF($J33 &lt; $K33, AND(DQ$7 &gt;= $J33, DQ$7 &lt; $K33), IF(DQ$7 &lt; 2400, DQ$7 &gt;= $J33, DQ$7 - 2400 &lt; $K33))), 1, "")</f>
        <v/>
      </c>
      <c r="DR33" s="45" t="str">
        <f>IF(AND(OR($A33 &lt;&gt; "", $B33 &lt;&gt; ""), IF($J33 &lt; $K33, AND(DR$7 &gt;= $J33, DR$7 &lt; $K33), IF(DR$7 &lt; 2400, DR$7 &gt;= $J33, DR$7 - 2400 &lt; $K33))), 1, "")</f>
        <v/>
      </c>
      <c r="DS33" s="45" t="str">
        <f>IF(AND(OR($A33 &lt;&gt; "", $B33 &lt;&gt; ""), IF($J33 &lt; $K33, AND(DS$7 &gt;= $J33, DS$7 &lt; $K33), IF(DS$7 &lt; 2400, DS$7 &gt;= $J33, DS$7 - 2400 &lt; $K33))), 1, "")</f>
        <v/>
      </c>
      <c r="DT33" s="45" t="str">
        <f>IF(AND(OR($A33 &lt;&gt; "", $B33 &lt;&gt; ""), IF($J33 &lt; $K33, AND(DT$7 &gt;= $J33, DT$7 &lt; $K33), IF(DT$7 &lt; 2400, DT$7 &gt;= $J33, DT$7 - 2400 &lt; $K33))), 1, "")</f>
        <v/>
      </c>
      <c r="DU33" s="47" t="str">
        <f>IF(OR(A33 &lt;&gt; "", B33 &lt;&gt; ""), _xlfn.TEXTJOIN(":", TRUE, AI33, YEAR(H33), MONTH(H33), DAY(H33), J33), "")</f>
        <v/>
      </c>
      <c r="DV33" s="47" t="str">
        <f>IF(OR(A33 &lt;&gt; "", B33 &lt;&gt; ""), IF(AK33 &lt; 9000, CONCATENATE(AD33, AE33, "様（", F33, "）"), F33), "")</f>
        <v/>
      </c>
    </row>
    <row r="34" spans="1:126">
      <c r="A34" s="18"/>
      <c r="B34" s="18"/>
      <c r="C34" s="52"/>
      <c r="D34" s="18"/>
      <c r="E34" s="52"/>
      <c r="F34" s="18"/>
      <c r="G34" s="18"/>
      <c r="H34" s="19"/>
      <c r="I34" s="55" t="str">
        <f t="shared" si="49"/>
        <v/>
      </c>
      <c r="J34" s="22"/>
      <c r="K34" s="23"/>
      <c r="L34" s="42" t="str">
        <f t="shared" si="54"/>
        <v/>
      </c>
      <c r="M34" s="43" t="str">
        <f t="shared" si="55"/>
        <v/>
      </c>
      <c r="N34" s="43" t="str">
        <f t="shared" si="42"/>
        <v/>
      </c>
      <c r="O34" s="44" t="str">
        <f t="shared" si="43"/>
        <v/>
      </c>
      <c r="P34" s="26"/>
      <c r="Q34" s="27"/>
      <c r="R34" s="27"/>
      <c r="S34" s="43" t="str">
        <f t="shared" si="53"/>
        <v/>
      </c>
      <c r="T34" s="43" t="str">
        <f t="shared" si="30"/>
        <v/>
      </c>
      <c r="U34" s="43" t="str">
        <f t="shared" si="30"/>
        <v/>
      </c>
      <c r="V34" s="49"/>
      <c r="W34" s="44" t="str">
        <f>IF(OR(A34 &lt;&gt; "", B34 &lt;&gt; ""), IF(AK34 &lt; 8000, FLOOR(AY34 / 60, 1) * 100 + MOD(AY34, 60), M34), "")</f>
        <v/>
      </c>
      <c r="X34" s="82"/>
      <c r="Y34" s="82"/>
      <c r="Z34" s="82"/>
      <c r="AA34" s="82"/>
      <c r="AB34" s="18"/>
      <c r="AC34" s="53"/>
      <c r="AD34" s="45" t="str">
        <f>_xlfn.IFNA(VLOOKUP($A34, 利用者一覧!$A:$D, 2, FALSE), "-")</f>
        <v>-</v>
      </c>
      <c r="AE34" s="45" t="str">
        <f>_xlfn.IFNA(VLOOKUP($A34, 利用者一覧!$A:$D, 3, FALSE), "-")</f>
        <v>-</v>
      </c>
      <c r="AF34" s="45" t="str">
        <f>_xlfn.IFNA(VLOOKUP($A34, 利用者一覧!$A:$D, 4, FALSE), "-")</f>
        <v>-</v>
      </c>
      <c r="AG34" s="45" t="str">
        <f>_xlfn.IFNA(VLOOKUP($B34, スタッフ一覧!$A:$D, 2, FALSE), "-")</f>
        <v>-</v>
      </c>
      <c r="AH34" s="45" t="str">
        <f>_xlfn.IFNA(VLOOKUP($B34, スタッフ一覧!$A:$D, 3, FALSE), "-")</f>
        <v>-</v>
      </c>
      <c r="AI34" s="45" t="str">
        <f>_xlfn.IFNA(VLOOKUP($B34, スタッフ一覧!$A:$D, 4, FALSE), "-")</f>
        <v>-</v>
      </c>
      <c r="AJ34" s="45" t="str">
        <f>_xlfn.IFNA(VLOOKUP(AB34, スタッフ一覧!$A:$D, 4, FALSE), "-")</f>
        <v>-</v>
      </c>
      <c r="AK34" s="45" t="str">
        <f>_xlfn.IFNA(VLOOKUP(F34, 予定区分!$A:$C, 3, FALSE), "-")</f>
        <v>-</v>
      </c>
      <c r="AL34" s="46">
        <f t="shared" si="31"/>
        <v>0</v>
      </c>
      <c r="AM34" s="46">
        <f t="shared" si="32"/>
        <v>0</v>
      </c>
      <c r="AN34" s="46">
        <f t="shared" si="56"/>
        <v>0</v>
      </c>
      <c r="AO34" s="46">
        <f t="shared" si="33"/>
        <v>0</v>
      </c>
      <c r="AP34" s="46">
        <f t="shared" si="45"/>
        <v>0</v>
      </c>
      <c r="AQ34" s="46">
        <f t="shared" si="34"/>
        <v>0</v>
      </c>
      <c r="AR34" s="46">
        <f t="shared" si="35"/>
        <v>0</v>
      </c>
      <c r="AS34" s="46">
        <f t="shared" si="36"/>
        <v>0</v>
      </c>
      <c r="AT34" s="46">
        <f t="shared" si="37"/>
        <v>0</v>
      </c>
      <c r="AU34" s="46">
        <f t="shared" si="38"/>
        <v>0</v>
      </c>
      <c r="AV34" s="46">
        <f t="shared" si="46"/>
        <v>0</v>
      </c>
      <c r="AW34" s="46">
        <f t="shared" si="47"/>
        <v>0</v>
      </c>
      <c r="AX34" s="46">
        <f t="shared" si="39"/>
        <v>0</v>
      </c>
      <c r="AY34" s="40">
        <f t="shared" si="48"/>
        <v>0</v>
      </c>
      <c r="AZ34" s="45" t="str">
        <f>IF(AND(OR($A34 &lt;&gt; "", $B34 &lt;&gt; ""), IF($J34 &lt; $K34, AND(AZ$7 &gt;= $J34, AZ$7 &lt; $K34), IF(AZ$7 &lt; 2400, AZ$7 &gt;= $J34, AZ$7 - 2400 &lt; $K34))), 1, "")</f>
        <v/>
      </c>
      <c r="BA34" s="45" t="str">
        <f>IF(AND(OR($A34 &lt;&gt; "", $B34 &lt;&gt; ""), IF($J34 &lt; $K34, AND(BA$7 &gt;= $J34, BA$7 &lt; $K34), IF(BA$7 &lt; 2400, BA$7 &gt;= $J34, BA$7 - 2400 &lt; $K34))), 1, "")</f>
        <v/>
      </c>
      <c r="BB34" s="45" t="str">
        <f>IF(AND(OR($A34 &lt;&gt; "", $B34 &lt;&gt; ""), IF($J34 &lt; $K34, AND(BB$7 &gt;= $J34, BB$7 &lt; $K34), IF(BB$7 &lt; 2400, BB$7 &gt;= $J34, BB$7 - 2400 &lt; $K34))), 1, "")</f>
        <v/>
      </c>
      <c r="BC34" s="45" t="str">
        <f>IF(AND(OR($A34 &lt;&gt; "", $B34 &lt;&gt; ""), IF($J34 &lt; $K34, AND(BC$7 &gt;= $J34, BC$7 &lt; $K34), IF(BC$7 &lt; 2400, BC$7 &gt;= $J34, BC$7 - 2400 &lt; $K34))), 1, "")</f>
        <v/>
      </c>
      <c r="BD34" s="45" t="str">
        <f>IF(AND(OR($A34 &lt;&gt; "", $B34 &lt;&gt; ""), IF($J34 &lt; $K34, AND(BD$7 &gt;= $J34, BD$7 &lt; $K34), IF(BD$7 &lt; 2400, BD$7 &gt;= $J34, BD$7 - 2400 &lt; $K34))), 1, "")</f>
        <v/>
      </c>
      <c r="BE34" s="45" t="str">
        <f>IF(AND(OR($A34 &lt;&gt; "", $B34 &lt;&gt; ""), IF($J34 &lt; $K34, AND(BE$7 &gt;= $J34, BE$7 &lt; $K34), IF(BE$7 &lt; 2400, BE$7 &gt;= $J34, BE$7 - 2400 &lt; $K34))), 1, "")</f>
        <v/>
      </c>
      <c r="BF34" s="45" t="str">
        <f>IF(AND(OR($A34 &lt;&gt; "", $B34 &lt;&gt; ""), IF($J34 &lt; $K34, AND(BF$7 &gt;= $J34, BF$7 &lt; $K34), IF(BF$7 &lt; 2400, BF$7 &gt;= $J34, BF$7 - 2400 &lt; $K34))), 1, "")</f>
        <v/>
      </c>
      <c r="BG34" s="45" t="str">
        <f>IF(AND(OR($A34 &lt;&gt; "", $B34 &lt;&gt; ""), IF($J34 &lt; $K34, AND(BG$7 &gt;= $J34, BG$7 &lt; $K34), IF(BG$7 &lt; 2400, BG$7 &gt;= $J34, BG$7 - 2400 &lt; $K34))), 1, "")</f>
        <v/>
      </c>
      <c r="BH34" s="45" t="str">
        <f>IF(AND(OR($A34 &lt;&gt; "", $B34 &lt;&gt; ""), IF($J34 &lt; $K34, AND(BH$7 &gt;= $J34, BH$7 &lt; $K34), IF(BH$7 &lt; 2400, BH$7 &gt;= $J34, BH$7 - 2400 &lt; $K34))), 1, "")</f>
        <v/>
      </c>
      <c r="BI34" s="45" t="str">
        <f>IF(AND(OR($A34 &lt;&gt; "", $B34 &lt;&gt; ""), IF($J34 &lt; $K34, AND(BI$7 &gt;= $J34, BI$7 &lt; $K34), IF(BI$7 &lt; 2400, BI$7 &gt;= $J34, BI$7 - 2400 &lt; $K34))), 1, "")</f>
        <v/>
      </c>
      <c r="BJ34" s="45" t="str">
        <f>IF(AND(OR($A34 &lt;&gt; "", $B34 &lt;&gt; ""), IF($J34 &lt; $K34, AND(BJ$7 &gt;= $J34, BJ$7 &lt; $K34), IF(BJ$7 &lt; 2400, BJ$7 &gt;= $J34, BJ$7 - 2400 &lt; $K34))), 1, "")</f>
        <v/>
      </c>
      <c r="BK34" s="45" t="str">
        <f>IF(AND(OR($A34 &lt;&gt; "", $B34 &lt;&gt; ""), IF($J34 &lt; $K34, AND(BK$7 &gt;= $J34, BK$7 &lt; $K34), IF(BK$7 &lt; 2400, BK$7 &gt;= $J34, BK$7 - 2400 &lt; $K34))), 1, "")</f>
        <v/>
      </c>
      <c r="BL34" s="45" t="str">
        <f>IF(AND(OR($A34 &lt;&gt; "", $B34 &lt;&gt; ""), IF($J34 &lt; $K34, AND(BL$7 &gt;= $J34, BL$7 &lt; $K34), IF(BL$7 &lt; 2400, BL$7 &gt;= $J34, BL$7 - 2400 &lt; $K34))), 1, "")</f>
        <v/>
      </c>
      <c r="BM34" s="45" t="str">
        <f>IF(AND(OR($A34 &lt;&gt; "", $B34 &lt;&gt; ""), IF($J34 &lt; $K34, AND(BM$7 &gt;= $J34, BM$7 &lt; $K34), IF(BM$7 &lt; 2400, BM$7 &gt;= $J34, BM$7 - 2400 &lt; $K34))), 1, "")</f>
        <v/>
      </c>
      <c r="BN34" s="45" t="str">
        <f>IF(AND(OR($A34 &lt;&gt; "", $B34 &lt;&gt; ""), IF($J34 &lt; $K34, AND(BN$7 &gt;= $J34, BN$7 &lt; $K34), IF(BN$7 &lt; 2400, BN$7 &gt;= $J34, BN$7 - 2400 &lt; $K34))), 1, "")</f>
        <v/>
      </c>
      <c r="BO34" s="45" t="str">
        <f>IF(AND(OR($A34 &lt;&gt; "", $B34 &lt;&gt; ""), IF($J34 &lt; $K34, AND(BO$7 &gt;= $J34, BO$7 &lt; $K34), IF(BO$7 &lt; 2400, BO$7 &gt;= $J34, BO$7 - 2400 &lt; $K34))), 1, "")</f>
        <v/>
      </c>
      <c r="BP34" s="45" t="str">
        <f>IF(AND(OR($A34 &lt;&gt; "", $B34 &lt;&gt; ""), IF($J34 &lt; $K34, AND(BP$7 &gt;= $J34, BP$7 &lt; $K34), IF(BP$7 &lt; 2400, BP$7 &gt;= $J34, BP$7 - 2400 &lt; $K34))), 1, "")</f>
        <v/>
      </c>
      <c r="BQ34" s="45" t="str">
        <f>IF(AND(OR($A34 &lt;&gt; "", $B34 &lt;&gt; ""), IF($J34 &lt; $K34, AND(BQ$7 &gt;= $J34, BQ$7 &lt; $K34), IF(BQ$7 &lt; 2400, BQ$7 &gt;= $J34, BQ$7 - 2400 &lt; $K34))), 1, "")</f>
        <v/>
      </c>
      <c r="BR34" s="45" t="str">
        <f>IF(AND(OR($A34 &lt;&gt; "", $B34 &lt;&gt; ""), IF($J34 &lt; $K34, AND(BR$7 &gt;= $J34, BR$7 &lt; $K34), IF(BR$7 &lt; 2400, BR$7 &gt;= $J34, BR$7 - 2400 &lt; $K34))), 1, "")</f>
        <v/>
      </c>
      <c r="BS34" s="45" t="str">
        <f>IF(AND(OR($A34 &lt;&gt; "", $B34 &lt;&gt; ""), IF($J34 &lt; $K34, AND(BS$7 &gt;= $J34, BS$7 &lt; $K34), IF(BS$7 &lt; 2400, BS$7 &gt;= $J34, BS$7 - 2400 &lt; $K34))), 1, "")</f>
        <v/>
      </c>
      <c r="BT34" s="45" t="str">
        <f>IF(AND(OR($A34 &lt;&gt; "", $B34 &lt;&gt; ""), IF($J34 &lt; $K34, AND(BT$7 &gt;= $J34, BT$7 &lt; $K34), IF(BT$7 &lt; 2400, BT$7 &gt;= $J34, BT$7 - 2400 &lt; $K34))), 1, "")</f>
        <v/>
      </c>
      <c r="BU34" s="45" t="str">
        <f>IF(AND(OR($A34 &lt;&gt; "", $B34 &lt;&gt; ""), IF($J34 &lt; $K34, AND(BU$7 &gt;= $J34, BU$7 &lt; $K34), IF(BU$7 &lt; 2400, BU$7 &gt;= $J34, BU$7 - 2400 &lt; $K34))), 1, "")</f>
        <v/>
      </c>
      <c r="BV34" s="45" t="str">
        <f>IF(AND(OR($A34 &lt;&gt; "", $B34 &lt;&gt; ""), IF($J34 &lt; $K34, AND(BV$7 &gt;= $J34, BV$7 &lt; $K34), IF(BV$7 &lt; 2400, BV$7 &gt;= $J34, BV$7 - 2400 &lt; $K34))), 1, "")</f>
        <v/>
      </c>
      <c r="BW34" s="45" t="str">
        <f>IF(AND(OR($A34 &lt;&gt; "", $B34 &lt;&gt; ""), IF($J34 &lt; $K34, AND(BW$7 &gt;= $J34, BW$7 &lt; $K34), IF(BW$7 &lt; 2400, BW$7 &gt;= $J34, BW$7 - 2400 &lt; $K34))), 1, "")</f>
        <v/>
      </c>
      <c r="BX34" s="45" t="str">
        <f>IF(AND(OR($A34 &lt;&gt; "", $B34 &lt;&gt; ""), IF($J34 &lt; $K34, AND(BX$7 &gt;= $J34, BX$7 &lt; $K34), IF(BX$7 &lt; 2400, BX$7 &gt;= $J34, BX$7 - 2400 &lt; $K34))), 1, "")</f>
        <v/>
      </c>
      <c r="BY34" s="45" t="str">
        <f>IF(AND(OR($A34 &lt;&gt; "", $B34 &lt;&gt; ""), IF($J34 &lt; $K34, AND(BY$7 &gt;= $J34, BY$7 &lt; $K34), IF(BY$7 &lt; 2400, BY$7 &gt;= $J34, BY$7 - 2400 &lt; $K34))), 1, "")</f>
        <v/>
      </c>
      <c r="BZ34" s="45" t="str">
        <f>IF(AND(OR($A34 &lt;&gt; "", $B34 &lt;&gt; ""), IF($J34 &lt; $K34, AND(BZ$7 &gt;= $J34, BZ$7 &lt; $K34), IF(BZ$7 &lt; 2400, BZ$7 &gt;= $J34, BZ$7 - 2400 &lt; $K34))), 1, "")</f>
        <v/>
      </c>
      <c r="CA34" s="45" t="str">
        <f>IF(AND(OR($A34 &lt;&gt; "", $B34 &lt;&gt; ""), IF($J34 &lt; $K34, AND(CA$7 &gt;= $J34, CA$7 &lt; $K34), IF(CA$7 &lt; 2400, CA$7 &gt;= $J34, CA$7 - 2400 &lt; $K34))), 1, "")</f>
        <v/>
      </c>
      <c r="CB34" s="45" t="str">
        <f>IF(AND(OR($A34 &lt;&gt; "", $B34 &lt;&gt; ""), IF($J34 &lt; $K34, AND(CB$7 &gt;= $J34, CB$7 &lt; $K34), IF(CB$7 &lt; 2400, CB$7 &gt;= $J34, CB$7 - 2400 &lt; $K34))), 1, "")</f>
        <v/>
      </c>
      <c r="CC34" s="45" t="str">
        <f>IF(AND(OR($A34 &lt;&gt; "", $B34 &lt;&gt; ""), IF($J34 &lt; $K34, AND(CC$7 &gt;= $J34, CC$7 &lt; $K34), IF(CC$7 &lt; 2400, CC$7 &gt;= $J34, CC$7 - 2400 &lt; $K34))), 1, "")</f>
        <v/>
      </c>
      <c r="CD34" s="45" t="str">
        <f>IF(AND(OR($A34 &lt;&gt; "", $B34 &lt;&gt; ""), IF($J34 &lt; $K34, AND(CD$7 &gt;= $J34, CD$7 &lt; $K34), IF(CD$7 &lt; 2400, CD$7 &gt;= $J34, CD$7 - 2400 &lt; $K34))), 1, "")</f>
        <v/>
      </c>
      <c r="CE34" s="45" t="str">
        <f>IF(AND(OR($A34 &lt;&gt; "", $B34 &lt;&gt; ""), IF($J34 &lt; $K34, AND(CE$7 &gt;= $J34, CE$7 &lt; $K34), IF(CE$7 &lt; 2400, CE$7 &gt;= $J34, CE$7 - 2400 &lt; $K34))), 1, "")</f>
        <v/>
      </c>
      <c r="CF34" s="45" t="str">
        <f>IF(AND(OR($A34 &lt;&gt; "", $B34 &lt;&gt; ""), IF($J34 &lt; $K34, AND(CF$7 &gt;= $J34, CF$7 &lt; $K34), IF(CF$7 &lt; 2400, CF$7 &gt;= $J34, CF$7 - 2400 &lt; $K34))), 1, "")</f>
        <v/>
      </c>
      <c r="CG34" s="45" t="str">
        <f>IF(AND(OR($A34 &lt;&gt; "", $B34 &lt;&gt; ""), IF($J34 &lt; $K34, AND(CG$7 &gt;= $J34, CG$7 &lt; $K34), IF(CG$7 &lt; 2400, CG$7 &gt;= $J34, CG$7 - 2400 &lt; $K34))), 1, "")</f>
        <v/>
      </c>
      <c r="CH34" s="45" t="str">
        <f>IF(AND(OR($A34 &lt;&gt; "", $B34 &lt;&gt; ""), IF($J34 &lt; $K34, AND(CH$7 &gt;= $J34, CH$7 &lt; $K34), IF(CH$7 &lt; 2400, CH$7 &gt;= $J34, CH$7 - 2400 &lt; $K34))), 1, "")</f>
        <v/>
      </c>
      <c r="CI34" s="45" t="str">
        <f>IF(AND(OR($A34 &lt;&gt; "", $B34 &lt;&gt; ""), IF($J34 &lt; $K34, AND(CI$7 &gt;= $J34, CI$7 &lt; $K34), IF(CI$7 &lt; 2400, CI$7 &gt;= $J34, CI$7 - 2400 &lt; $K34))), 1, "")</f>
        <v/>
      </c>
      <c r="CJ34" s="45" t="str">
        <f>IF(AND(OR($A34 &lt;&gt; "", $B34 &lt;&gt; ""), IF($J34 &lt; $K34, AND(CJ$7 &gt;= $J34, CJ$7 &lt; $K34), IF(CJ$7 &lt; 2400, CJ$7 &gt;= $J34, CJ$7 - 2400 &lt; $K34))), 1, "")</f>
        <v/>
      </c>
      <c r="CK34" s="45" t="str">
        <f>IF(AND(OR($A34 &lt;&gt; "", $B34 &lt;&gt; ""), IF($J34 &lt; $K34, AND(CK$7 &gt;= $J34, CK$7 &lt; $K34), IF(CK$7 &lt; 2400, CK$7 &gt;= $J34, CK$7 - 2400 &lt; $K34))), 1, "")</f>
        <v/>
      </c>
      <c r="CL34" s="45" t="str">
        <f>IF(AND(OR($A34 &lt;&gt; "", $B34 &lt;&gt; ""), IF($J34 &lt; $K34, AND(CL$7 &gt;= $J34, CL$7 &lt; $K34), IF(CL$7 &lt; 2400, CL$7 &gt;= $J34, CL$7 - 2400 &lt; $K34))), 1, "")</f>
        <v/>
      </c>
      <c r="CM34" s="45" t="str">
        <f>IF(AND(OR($A34 &lt;&gt; "", $B34 &lt;&gt; ""), IF($J34 &lt; $K34, AND(CM$7 &gt;= $J34, CM$7 &lt; $K34), IF(CM$7 &lt; 2400, CM$7 &gt;= $J34, CM$7 - 2400 &lt; $K34))), 1, "")</f>
        <v/>
      </c>
      <c r="CN34" s="45" t="str">
        <f>IF(AND(OR($A34 &lt;&gt; "", $B34 &lt;&gt; ""), IF($J34 &lt; $K34, AND(CN$7 &gt;= $J34, CN$7 &lt; $K34), IF(CN$7 &lt; 2400, CN$7 &gt;= $J34, CN$7 - 2400 &lt; $K34))), 1, "")</f>
        <v/>
      </c>
      <c r="CO34" s="45" t="str">
        <f>IF(AND(OR($A34 &lt;&gt; "", $B34 &lt;&gt; ""), IF($J34 &lt; $K34, AND(CO$7 &gt;= $J34, CO$7 &lt; $K34), IF(CO$7 &lt; 2400, CO$7 &gt;= $J34, CO$7 - 2400 &lt; $K34))), 1, "")</f>
        <v/>
      </c>
      <c r="CP34" s="45" t="str">
        <f>IF(AND(OR($A34 &lt;&gt; "", $B34 &lt;&gt; ""), IF($J34 &lt; $K34, AND(CP$7 &gt;= $J34, CP$7 &lt; $K34), IF(CP$7 &lt; 2400, CP$7 &gt;= $J34, CP$7 - 2400 &lt; $K34))), 1, "")</f>
        <v/>
      </c>
      <c r="CQ34" s="45" t="str">
        <f>IF(AND(OR($A34 &lt;&gt; "", $B34 &lt;&gt; ""), IF($J34 &lt; $K34, AND(CQ$7 &gt;= $J34, CQ$7 &lt; $K34), IF(CQ$7 &lt; 2400, CQ$7 &gt;= $J34, CQ$7 - 2400 &lt; $K34))), 1, "")</f>
        <v/>
      </c>
      <c r="CR34" s="45" t="str">
        <f>IF(AND(OR($A34 &lt;&gt; "", $B34 &lt;&gt; ""), IF($J34 &lt; $K34, AND(CR$7 &gt;= $J34, CR$7 &lt; $K34), IF(CR$7 &lt; 2400, CR$7 &gt;= $J34, CR$7 - 2400 &lt; $K34))), 1, "")</f>
        <v/>
      </c>
      <c r="CS34" s="45" t="str">
        <f>IF(AND(OR($A34 &lt;&gt; "", $B34 &lt;&gt; ""), IF($J34 &lt; $K34, AND(CS$7 &gt;= $J34, CS$7 &lt; $K34), IF(CS$7 &lt; 2400, CS$7 &gt;= $J34, CS$7 - 2400 &lt; $K34))), 1, "")</f>
        <v/>
      </c>
      <c r="CT34" s="45" t="str">
        <f>IF(AND(OR($A34 &lt;&gt; "", $B34 &lt;&gt; ""), IF($J34 &lt; $K34, AND(CT$7 &gt;= $J34, CT$7 &lt; $K34), IF(CT$7 &lt; 2400, CT$7 &gt;= $J34, CT$7 - 2400 &lt; $K34))), 1, "")</f>
        <v/>
      </c>
      <c r="CU34" s="45" t="str">
        <f>IF(AND(OR($A34 &lt;&gt; "", $B34 &lt;&gt; ""), IF($J34 &lt; $K34, AND(CU$7 &gt;= $J34, CU$7 &lt; $K34), IF(CU$7 &lt; 2400, CU$7 &gt;= $J34, CU$7 - 2400 &lt; $K34))), 1, "")</f>
        <v/>
      </c>
      <c r="CV34" s="45" t="str">
        <f>IF(AND(OR($A34 &lt;&gt; "", $B34 &lt;&gt; ""), IF($J34 &lt; $K34, AND(CV$7 &gt;= $J34, CV$7 &lt; $K34), IF(CV$7 &lt; 2400, CV$7 &gt;= $J34, CV$7 - 2400 &lt; $K34))), 1, "")</f>
        <v/>
      </c>
      <c r="CW34" s="45" t="str">
        <f>IF(AND(OR($A34 &lt;&gt; "", $B34 &lt;&gt; ""), IF($J34 &lt; $K34, AND(CW$7 &gt;= $J34, CW$7 &lt; $K34), IF(CW$7 &lt; 2400, CW$7 &gt;= $J34, CW$7 - 2400 &lt; $K34))), 1, "")</f>
        <v/>
      </c>
      <c r="CX34" s="45" t="str">
        <f>IF(AND(OR($A34 &lt;&gt; "", $B34 &lt;&gt; ""), IF($J34 &lt; $K34, AND(CX$7 &gt;= $J34, CX$7 &lt; $K34), IF(CX$7 &lt; 2400, CX$7 &gt;= $J34, CX$7 - 2400 &lt; $K34))), 1, "")</f>
        <v/>
      </c>
      <c r="CY34" s="45" t="str">
        <f>IF(AND(OR($A34 &lt;&gt; "", $B34 &lt;&gt; ""), IF($J34 &lt; $K34, AND(CY$7 &gt;= $J34, CY$7 &lt; $K34), IF(CY$7 &lt; 2400, CY$7 &gt;= $J34, CY$7 - 2400 &lt; $K34))), 1, "")</f>
        <v/>
      </c>
      <c r="CZ34" s="45" t="str">
        <f>IF(AND(OR($A34 &lt;&gt; "", $B34 &lt;&gt; ""), IF($J34 &lt; $K34, AND(CZ$7 &gt;= $J34, CZ$7 &lt; $K34), IF(CZ$7 &lt; 2400, CZ$7 &gt;= $J34, CZ$7 - 2400 &lt; $K34))), 1, "")</f>
        <v/>
      </c>
      <c r="DA34" s="45" t="str">
        <f>IF(AND(OR($A34 &lt;&gt; "", $B34 &lt;&gt; ""), IF($J34 &lt; $K34, AND(DA$7 &gt;= $J34, DA$7 &lt; $K34), IF(DA$7 &lt; 2400, DA$7 &gt;= $J34, DA$7 - 2400 &lt; $K34))), 1, "")</f>
        <v/>
      </c>
      <c r="DB34" s="45" t="str">
        <f>IF(AND(OR($A34 &lt;&gt; "", $B34 &lt;&gt; ""), IF($J34 &lt; $K34, AND(DB$7 &gt;= $J34, DB$7 &lt; $K34), IF(DB$7 &lt; 2400, DB$7 &gt;= $J34, DB$7 - 2400 &lt; $K34))), 1, "")</f>
        <v/>
      </c>
      <c r="DC34" s="45" t="str">
        <f>IF(AND(OR($A34 &lt;&gt; "", $B34 &lt;&gt; ""), IF($J34 &lt; $K34, AND(DC$7 &gt;= $J34, DC$7 &lt; $K34), IF(DC$7 &lt; 2400, DC$7 &gt;= $J34, DC$7 - 2400 &lt; $K34))), 1, "")</f>
        <v/>
      </c>
      <c r="DD34" s="45" t="str">
        <f>IF(AND(OR($A34 &lt;&gt; "", $B34 &lt;&gt; ""), IF($J34 &lt; $K34, AND(DD$7 &gt;= $J34, DD$7 &lt; $K34), IF(DD$7 &lt; 2400, DD$7 &gt;= $J34, DD$7 - 2400 &lt; $K34))), 1, "")</f>
        <v/>
      </c>
      <c r="DE34" s="45" t="str">
        <f>IF(AND(OR($A34 &lt;&gt; "", $B34 &lt;&gt; ""), IF($J34 &lt; $K34, AND(DE$7 &gt;= $J34, DE$7 &lt; $K34), IF(DE$7 &lt; 2400, DE$7 &gt;= $J34, DE$7 - 2400 &lt; $K34))), 1, "")</f>
        <v/>
      </c>
      <c r="DF34" s="45" t="str">
        <f>IF(AND(OR($A34 &lt;&gt; "", $B34 &lt;&gt; ""), IF($J34 &lt; $K34, AND(DF$7 &gt;= $J34, DF$7 &lt; $K34), IF(DF$7 &lt; 2400, DF$7 &gt;= $J34, DF$7 - 2400 &lt; $K34))), 1, "")</f>
        <v/>
      </c>
      <c r="DG34" s="45" t="str">
        <f>IF(AND(OR($A34 &lt;&gt; "", $B34 &lt;&gt; ""), IF($J34 &lt; $K34, AND(DG$7 &gt;= $J34, DG$7 &lt; $K34), IF(DG$7 &lt; 2400, DG$7 &gt;= $J34, DG$7 - 2400 &lt; $K34))), 1, "")</f>
        <v/>
      </c>
      <c r="DH34" s="45" t="str">
        <f>IF(AND(OR($A34 &lt;&gt; "", $B34 &lt;&gt; ""), IF($J34 &lt; $K34, AND(DH$7 &gt;= $J34, DH$7 &lt; $K34), IF(DH$7 &lt; 2400, DH$7 &gt;= $J34, DH$7 - 2400 &lt; $K34))), 1, "")</f>
        <v/>
      </c>
      <c r="DI34" s="45" t="str">
        <f>IF(AND(OR($A34 &lt;&gt; "", $B34 &lt;&gt; ""), IF($J34 &lt; $K34, AND(DI$7 &gt;= $J34, DI$7 &lt; $K34), IF(DI$7 &lt; 2400, DI$7 &gt;= $J34, DI$7 - 2400 &lt; $K34))), 1, "")</f>
        <v/>
      </c>
      <c r="DJ34" s="45" t="str">
        <f>IF(AND(OR($A34 &lt;&gt; "", $B34 &lt;&gt; ""), IF($J34 &lt; $K34, AND(DJ$7 &gt;= $J34, DJ$7 &lt; $K34), IF(DJ$7 &lt; 2400, DJ$7 &gt;= $J34, DJ$7 - 2400 &lt; $K34))), 1, "")</f>
        <v/>
      </c>
      <c r="DK34" s="45" t="str">
        <f>IF(AND(OR($A34 &lt;&gt; "", $B34 &lt;&gt; ""), IF($J34 &lt; $K34, AND(DK$7 &gt;= $J34, DK$7 &lt; $K34), IF(DK$7 &lt; 2400, DK$7 &gt;= $J34, DK$7 - 2400 &lt; $K34))), 1, "")</f>
        <v/>
      </c>
      <c r="DL34" s="45" t="str">
        <f>IF(AND(OR($A34 &lt;&gt; "", $B34 &lt;&gt; ""), IF($J34 &lt; $K34, AND(DL$7 &gt;= $J34, DL$7 &lt; $K34), IF(DL$7 &lt; 2400, DL$7 &gt;= $J34, DL$7 - 2400 &lt; $K34))), 1, "")</f>
        <v/>
      </c>
      <c r="DM34" s="45" t="str">
        <f>IF(AND(OR($A34 &lt;&gt; "", $B34 &lt;&gt; ""), IF($J34 &lt; $K34, AND(DM$7 &gt;= $J34, DM$7 &lt; $K34), IF(DM$7 &lt; 2400, DM$7 &gt;= $J34, DM$7 - 2400 &lt; $K34))), 1, "")</f>
        <v/>
      </c>
      <c r="DN34" s="45" t="str">
        <f>IF(AND(OR($A34 &lt;&gt; "", $B34 &lt;&gt; ""), IF($J34 &lt; $K34, AND(DN$7 &gt;= $J34, DN$7 &lt; $K34), IF(DN$7 &lt; 2400, DN$7 &gt;= $J34, DN$7 - 2400 &lt; $K34))), 1, "")</f>
        <v/>
      </c>
      <c r="DO34" s="45" t="str">
        <f>IF(AND(OR($A34 &lt;&gt; "", $B34 &lt;&gt; ""), IF($J34 &lt; $K34, AND(DO$7 &gt;= $J34, DO$7 &lt; $K34), IF(DO$7 &lt; 2400, DO$7 &gt;= $J34, DO$7 - 2400 &lt; $K34))), 1, "")</f>
        <v/>
      </c>
      <c r="DP34" s="45" t="str">
        <f>IF(AND(OR($A34 &lt;&gt; "", $B34 &lt;&gt; ""), IF($J34 &lt; $K34, AND(DP$7 &gt;= $J34, DP$7 &lt; $K34), IF(DP$7 &lt; 2400, DP$7 &gt;= $J34, DP$7 - 2400 &lt; $K34))), 1, "")</f>
        <v/>
      </c>
      <c r="DQ34" s="45" t="str">
        <f>IF(AND(OR($A34 &lt;&gt; "", $B34 &lt;&gt; ""), IF($J34 &lt; $K34, AND(DQ$7 &gt;= $J34, DQ$7 &lt; $K34), IF(DQ$7 &lt; 2400, DQ$7 &gt;= $J34, DQ$7 - 2400 &lt; $K34))), 1, "")</f>
        <v/>
      </c>
      <c r="DR34" s="45" t="str">
        <f>IF(AND(OR($A34 &lt;&gt; "", $B34 &lt;&gt; ""), IF($J34 &lt; $K34, AND(DR$7 &gt;= $J34, DR$7 &lt; $K34), IF(DR$7 &lt; 2400, DR$7 &gt;= $J34, DR$7 - 2400 &lt; $K34))), 1, "")</f>
        <v/>
      </c>
      <c r="DS34" s="45" t="str">
        <f>IF(AND(OR($A34 &lt;&gt; "", $B34 &lt;&gt; ""), IF($J34 &lt; $K34, AND(DS$7 &gt;= $J34, DS$7 &lt; $K34), IF(DS$7 &lt; 2400, DS$7 &gt;= $J34, DS$7 - 2400 &lt; $K34))), 1, "")</f>
        <v/>
      </c>
      <c r="DT34" s="45" t="str">
        <f>IF(AND(OR($A34 &lt;&gt; "", $B34 &lt;&gt; ""), IF($J34 &lt; $K34, AND(DT$7 &gt;= $J34, DT$7 &lt; $K34), IF(DT$7 &lt; 2400, DT$7 &gt;= $J34, DT$7 - 2400 &lt; $K34))), 1, "")</f>
        <v/>
      </c>
      <c r="DU34" s="47" t="str">
        <f>IF(OR(A34 &lt;&gt; "", B34 &lt;&gt; ""), _xlfn.TEXTJOIN(":", TRUE, AI34, YEAR(H34), MONTH(H34), DAY(H34), J34), "")</f>
        <v/>
      </c>
      <c r="DV34" s="47" t="str">
        <f>IF(OR(A34 &lt;&gt; "", B34 &lt;&gt; ""), IF(AK34 &lt; 9000, CONCATENATE(AD34, AE34, "様（", F34, "）"), F34), "")</f>
        <v/>
      </c>
    </row>
    <row r="35" spans="1:126">
      <c r="A35" s="18"/>
      <c r="B35" s="18"/>
      <c r="C35" s="52"/>
      <c r="D35" s="18"/>
      <c r="E35" s="52"/>
      <c r="F35" s="18"/>
      <c r="G35" s="18"/>
      <c r="H35" s="19"/>
      <c r="I35" s="55" t="str">
        <f t="shared" si="49"/>
        <v/>
      </c>
      <c r="J35" s="22"/>
      <c r="K35" s="23"/>
      <c r="L35" s="42" t="str">
        <f t="shared" si="54"/>
        <v/>
      </c>
      <c r="M35" s="43" t="str">
        <f t="shared" si="55"/>
        <v/>
      </c>
      <c r="N35" s="43" t="str">
        <f t="shared" si="42"/>
        <v/>
      </c>
      <c r="O35" s="44" t="str">
        <f t="shared" si="43"/>
        <v/>
      </c>
      <c r="P35" s="26"/>
      <c r="Q35" s="27"/>
      <c r="R35" s="27"/>
      <c r="S35" s="43" t="str">
        <f t="shared" si="53"/>
        <v/>
      </c>
      <c r="T35" s="43" t="str">
        <f t="shared" si="30"/>
        <v/>
      </c>
      <c r="U35" s="43" t="str">
        <f t="shared" si="30"/>
        <v/>
      </c>
      <c r="V35" s="49"/>
      <c r="W35" s="44" t="str">
        <f>IF(OR(A35 &lt;&gt; "", B35 &lt;&gt; ""), IF(AK35 &lt; 8000, FLOOR(AY35 / 60, 1) * 100 + MOD(AY35, 60), M35), "")</f>
        <v/>
      </c>
      <c r="X35" s="82"/>
      <c r="Y35" s="82"/>
      <c r="Z35" s="82"/>
      <c r="AA35" s="82"/>
      <c r="AB35" s="18"/>
      <c r="AC35" s="53"/>
      <c r="AD35" s="45" t="str">
        <f>_xlfn.IFNA(VLOOKUP($A35, 利用者一覧!$A:$D, 2, FALSE), "-")</f>
        <v>-</v>
      </c>
      <c r="AE35" s="45" t="str">
        <f>_xlfn.IFNA(VLOOKUP($A35, 利用者一覧!$A:$D, 3, FALSE), "-")</f>
        <v>-</v>
      </c>
      <c r="AF35" s="45" t="str">
        <f>_xlfn.IFNA(VLOOKUP($A35, 利用者一覧!$A:$D, 4, FALSE), "-")</f>
        <v>-</v>
      </c>
      <c r="AG35" s="45" t="str">
        <f>_xlfn.IFNA(VLOOKUP($B35, スタッフ一覧!$A:$D, 2, FALSE), "-")</f>
        <v>-</v>
      </c>
      <c r="AH35" s="45" t="str">
        <f>_xlfn.IFNA(VLOOKUP($B35, スタッフ一覧!$A:$D, 3, FALSE), "-")</f>
        <v>-</v>
      </c>
      <c r="AI35" s="45" t="str">
        <f>_xlfn.IFNA(VLOOKUP($B35, スタッフ一覧!$A:$D, 4, FALSE), "-")</f>
        <v>-</v>
      </c>
      <c r="AJ35" s="45" t="str">
        <f>_xlfn.IFNA(VLOOKUP(AB35, スタッフ一覧!$A:$D, 4, FALSE), "-")</f>
        <v>-</v>
      </c>
      <c r="AK35" s="45" t="str">
        <f>_xlfn.IFNA(VLOOKUP(F35, 予定区分!$A:$C, 3, FALSE), "-")</f>
        <v>-</v>
      </c>
      <c r="AL35" s="46">
        <f t="shared" si="31"/>
        <v>0</v>
      </c>
      <c r="AM35" s="46">
        <f t="shared" si="32"/>
        <v>0</v>
      </c>
      <c r="AN35" s="46">
        <f t="shared" si="56"/>
        <v>0</v>
      </c>
      <c r="AO35" s="46">
        <f t="shared" si="33"/>
        <v>0</v>
      </c>
      <c r="AP35" s="46">
        <f t="shared" si="45"/>
        <v>0</v>
      </c>
      <c r="AQ35" s="46">
        <f t="shared" si="34"/>
        <v>0</v>
      </c>
      <c r="AR35" s="46">
        <f t="shared" si="35"/>
        <v>0</v>
      </c>
      <c r="AS35" s="46">
        <f t="shared" si="36"/>
        <v>0</v>
      </c>
      <c r="AT35" s="46">
        <f t="shared" si="37"/>
        <v>0</v>
      </c>
      <c r="AU35" s="46">
        <f t="shared" si="38"/>
        <v>0</v>
      </c>
      <c r="AV35" s="46">
        <f t="shared" si="46"/>
        <v>0</v>
      </c>
      <c r="AW35" s="46">
        <f t="shared" si="47"/>
        <v>0</v>
      </c>
      <c r="AX35" s="46">
        <f t="shared" si="39"/>
        <v>0</v>
      </c>
      <c r="AY35" s="40">
        <f t="shared" si="48"/>
        <v>0</v>
      </c>
      <c r="AZ35" s="45" t="str">
        <f>IF(AND(OR($A35 &lt;&gt; "", $B35 &lt;&gt; ""), IF($J35 &lt; $K35, AND(AZ$7 &gt;= $J35, AZ$7 &lt; $K35), IF(AZ$7 &lt; 2400, AZ$7 &gt;= $J35, AZ$7 - 2400 &lt; $K35))), 1, "")</f>
        <v/>
      </c>
      <c r="BA35" s="45" t="str">
        <f>IF(AND(OR($A35 &lt;&gt; "", $B35 &lt;&gt; ""), IF($J35 &lt; $K35, AND(BA$7 &gt;= $J35, BA$7 &lt; $K35), IF(BA$7 &lt; 2400, BA$7 &gt;= $J35, BA$7 - 2400 &lt; $K35))), 1, "")</f>
        <v/>
      </c>
      <c r="BB35" s="45" t="str">
        <f>IF(AND(OR($A35 &lt;&gt; "", $B35 &lt;&gt; ""), IF($J35 &lt; $K35, AND(BB$7 &gt;= $J35, BB$7 &lt; $K35), IF(BB$7 &lt; 2400, BB$7 &gt;= $J35, BB$7 - 2400 &lt; $K35))), 1, "")</f>
        <v/>
      </c>
      <c r="BC35" s="45" t="str">
        <f>IF(AND(OR($A35 &lt;&gt; "", $B35 &lt;&gt; ""), IF($J35 &lt; $K35, AND(BC$7 &gt;= $J35, BC$7 &lt; $K35), IF(BC$7 &lt; 2400, BC$7 &gt;= $J35, BC$7 - 2400 &lt; $K35))), 1, "")</f>
        <v/>
      </c>
      <c r="BD35" s="45" t="str">
        <f>IF(AND(OR($A35 &lt;&gt; "", $B35 &lt;&gt; ""), IF($J35 &lt; $K35, AND(BD$7 &gt;= $J35, BD$7 &lt; $K35), IF(BD$7 &lt; 2400, BD$7 &gt;= $J35, BD$7 - 2400 &lt; $K35))), 1, "")</f>
        <v/>
      </c>
      <c r="BE35" s="45" t="str">
        <f>IF(AND(OR($A35 &lt;&gt; "", $B35 &lt;&gt; ""), IF($J35 &lt; $K35, AND(BE$7 &gt;= $J35, BE$7 &lt; $K35), IF(BE$7 &lt; 2400, BE$7 &gt;= $J35, BE$7 - 2400 &lt; $K35))), 1, "")</f>
        <v/>
      </c>
      <c r="BF35" s="45" t="str">
        <f>IF(AND(OR($A35 &lt;&gt; "", $B35 &lt;&gt; ""), IF($J35 &lt; $K35, AND(BF$7 &gt;= $J35, BF$7 &lt; $K35), IF(BF$7 &lt; 2400, BF$7 &gt;= $J35, BF$7 - 2400 &lt; $K35))), 1, "")</f>
        <v/>
      </c>
      <c r="BG35" s="45" t="str">
        <f>IF(AND(OR($A35 &lt;&gt; "", $B35 &lt;&gt; ""), IF($J35 &lt; $K35, AND(BG$7 &gt;= $J35, BG$7 &lt; $K35), IF(BG$7 &lt; 2400, BG$7 &gt;= $J35, BG$7 - 2400 &lt; $K35))), 1, "")</f>
        <v/>
      </c>
      <c r="BH35" s="45" t="str">
        <f>IF(AND(OR($A35 &lt;&gt; "", $B35 &lt;&gt; ""), IF($J35 &lt; $K35, AND(BH$7 &gt;= $J35, BH$7 &lt; $K35), IF(BH$7 &lt; 2400, BH$7 &gt;= $J35, BH$7 - 2400 &lt; $K35))), 1, "")</f>
        <v/>
      </c>
      <c r="BI35" s="45" t="str">
        <f>IF(AND(OR($A35 &lt;&gt; "", $B35 &lt;&gt; ""), IF($J35 &lt; $K35, AND(BI$7 &gt;= $J35, BI$7 &lt; $K35), IF(BI$7 &lt; 2400, BI$7 &gt;= $J35, BI$7 - 2400 &lt; $K35))), 1, "")</f>
        <v/>
      </c>
      <c r="BJ35" s="45" t="str">
        <f>IF(AND(OR($A35 &lt;&gt; "", $B35 &lt;&gt; ""), IF($J35 &lt; $K35, AND(BJ$7 &gt;= $J35, BJ$7 &lt; $K35), IF(BJ$7 &lt; 2400, BJ$7 &gt;= $J35, BJ$7 - 2400 &lt; $K35))), 1, "")</f>
        <v/>
      </c>
      <c r="BK35" s="45" t="str">
        <f>IF(AND(OR($A35 &lt;&gt; "", $B35 &lt;&gt; ""), IF($J35 &lt; $K35, AND(BK$7 &gt;= $J35, BK$7 &lt; $K35), IF(BK$7 &lt; 2400, BK$7 &gt;= $J35, BK$7 - 2400 &lt; $K35))), 1, "")</f>
        <v/>
      </c>
      <c r="BL35" s="45" t="str">
        <f>IF(AND(OR($A35 &lt;&gt; "", $B35 &lt;&gt; ""), IF($J35 &lt; $K35, AND(BL$7 &gt;= $J35, BL$7 &lt; $K35), IF(BL$7 &lt; 2400, BL$7 &gt;= $J35, BL$7 - 2400 &lt; $K35))), 1, "")</f>
        <v/>
      </c>
      <c r="BM35" s="45" t="str">
        <f>IF(AND(OR($A35 &lt;&gt; "", $B35 &lt;&gt; ""), IF($J35 &lt; $K35, AND(BM$7 &gt;= $J35, BM$7 &lt; $K35), IF(BM$7 &lt; 2400, BM$7 &gt;= $J35, BM$7 - 2400 &lt; $K35))), 1, "")</f>
        <v/>
      </c>
      <c r="BN35" s="45" t="str">
        <f>IF(AND(OR($A35 &lt;&gt; "", $B35 &lt;&gt; ""), IF($J35 &lt; $K35, AND(BN$7 &gt;= $J35, BN$7 &lt; $K35), IF(BN$7 &lt; 2400, BN$7 &gt;= $J35, BN$7 - 2400 &lt; $K35))), 1, "")</f>
        <v/>
      </c>
      <c r="BO35" s="45" t="str">
        <f>IF(AND(OR($A35 &lt;&gt; "", $B35 &lt;&gt; ""), IF($J35 &lt; $K35, AND(BO$7 &gt;= $J35, BO$7 &lt; $K35), IF(BO$7 &lt; 2400, BO$7 &gt;= $J35, BO$7 - 2400 &lt; $K35))), 1, "")</f>
        <v/>
      </c>
      <c r="BP35" s="45" t="str">
        <f>IF(AND(OR($A35 &lt;&gt; "", $B35 &lt;&gt; ""), IF($J35 &lt; $K35, AND(BP$7 &gt;= $J35, BP$7 &lt; $K35), IF(BP$7 &lt; 2400, BP$7 &gt;= $J35, BP$7 - 2400 &lt; $K35))), 1, "")</f>
        <v/>
      </c>
      <c r="BQ35" s="45" t="str">
        <f>IF(AND(OR($A35 &lt;&gt; "", $B35 &lt;&gt; ""), IF($J35 &lt; $K35, AND(BQ$7 &gt;= $J35, BQ$7 &lt; $K35), IF(BQ$7 &lt; 2400, BQ$7 &gt;= $J35, BQ$7 - 2400 &lt; $K35))), 1, "")</f>
        <v/>
      </c>
      <c r="BR35" s="45" t="str">
        <f>IF(AND(OR($A35 &lt;&gt; "", $B35 &lt;&gt; ""), IF($J35 &lt; $K35, AND(BR$7 &gt;= $J35, BR$7 &lt; $K35), IF(BR$7 &lt; 2400, BR$7 &gt;= $J35, BR$7 - 2400 &lt; $K35))), 1, "")</f>
        <v/>
      </c>
      <c r="BS35" s="45" t="str">
        <f>IF(AND(OR($A35 &lt;&gt; "", $B35 &lt;&gt; ""), IF($J35 &lt; $K35, AND(BS$7 &gt;= $J35, BS$7 &lt; $K35), IF(BS$7 &lt; 2400, BS$7 &gt;= $J35, BS$7 - 2400 &lt; $K35))), 1, "")</f>
        <v/>
      </c>
      <c r="BT35" s="45" t="str">
        <f>IF(AND(OR($A35 &lt;&gt; "", $B35 &lt;&gt; ""), IF($J35 &lt; $K35, AND(BT$7 &gt;= $J35, BT$7 &lt; $K35), IF(BT$7 &lt; 2400, BT$7 &gt;= $J35, BT$7 - 2400 &lt; $K35))), 1, "")</f>
        <v/>
      </c>
      <c r="BU35" s="45" t="str">
        <f>IF(AND(OR($A35 &lt;&gt; "", $B35 &lt;&gt; ""), IF($J35 &lt; $K35, AND(BU$7 &gt;= $J35, BU$7 &lt; $K35), IF(BU$7 &lt; 2400, BU$7 &gt;= $J35, BU$7 - 2400 &lt; $K35))), 1, "")</f>
        <v/>
      </c>
      <c r="BV35" s="45" t="str">
        <f>IF(AND(OR($A35 &lt;&gt; "", $B35 &lt;&gt; ""), IF($J35 &lt; $K35, AND(BV$7 &gt;= $J35, BV$7 &lt; $K35), IF(BV$7 &lt; 2400, BV$7 &gt;= $J35, BV$7 - 2400 &lt; $K35))), 1, "")</f>
        <v/>
      </c>
      <c r="BW35" s="45" t="str">
        <f>IF(AND(OR($A35 &lt;&gt; "", $B35 &lt;&gt; ""), IF($J35 &lt; $K35, AND(BW$7 &gt;= $J35, BW$7 &lt; $K35), IF(BW$7 &lt; 2400, BW$7 &gt;= $J35, BW$7 - 2400 &lt; $K35))), 1, "")</f>
        <v/>
      </c>
      <c r="BX35" s="45" t="str">
        <f>IF(AND(OR($A35 &lt;&gt; "", $B35 &lt;&gt; ""), IF($J35 &lt; $K35, AND(BX$7 &gt;= $J35, BX$7 &lt; $K35), IF(BX$7 &lt; 2400, BX$7 &gt;= $J35, BX$7 - 2400 &lt; $K35))), 1, "")</f>
        <v/>
      </c>
      <c r="BY35" s="45" t="str">
        <f>IF(AND(OR($A35 &lt;&gt; "", $B35 &lt;&gt; ""), IF($J35 &lt; $K35, AND(BY$7 &gt;= $J35, BY$7 &lt; $K35), IF(BY$7 &lt; 2400, BY$7 &gt;= $J35, BY$7 - 2400 &lt; $K35))), 1, "")</f>
        <v/>
      </c>
      <c r="BZ35" s="45" t="str">
        <f>IF(AND(OR($A35 &lt;&gt; "", $B35 &lt;&gt; ""), IF($J35 &lt; $K35, AND(BZ$7 &gt;= $J35, BZ$7 &lt; $K35), IF(BZ$7 &lt; 2400, BZ$7 &gt;= $J35, BZ$7 - 2400 &lt; $K35))), 1, "")</f>
        <v/>
      </c>
      <c r="CA35" s="45" t="str">
        <f>IF(AND(OR($A35 &lt;&gt; "", $B35 &lt;&gt; ""), IF($J35 &lt; $K35, AND(CA$7 &gt;= $J35, CA$7 &lt; $K35), IF(CA$7 &lt; 2400, CA$7 &gt;= $J35, CA$7 - 2400 &lt; $K35))), 1, "")</f>
        <v/>
      </c>
      <c r="CB35" s="45" t="str">
        <f>IF(AND(OR($A35 &lt;&gt; "", $B35 &lt;&gt; ""), IF($J35 &lt; $K35, AND(CB$7 &gt;= $J35, CB$7 &lt; $K35), IF(CB$7 &lt; 2400, CB$7 &gt;= $J35, CB$7 - 2400 &lt; $K35))), 1, "")</f>
        <v/>
      </c>
      <c r="CC35" s="45" t="str">
        <f>IF(AND(OR($A35 &lt;&gt; "", $B35 &lt;&gt; ""), IF($J35 &lt; $K35, AND(CC$7 &gt;= $J35, CC$7 &lt; $K35), IF(CC$7 &lt; 2400, CC$7 &gt;= $J35, CC$7 - 2400 &lt; $K35))), 1, "")</f>
        <v/>
      </c>
      <c r="CD35" s="45" t="str">
        <f>IF(AND(OR($A35 &lt;&gt; "", $B35 &lt;&gt; ""), IF($J35 &lt; $K35, AND(CD$7 &gt;= $J35, CD$7 &lt; $K35), IF(CD$7 &lt; 2400, CD$7 &gt;= $J35, CD$7 - 2400 &lt; $K35))), 1, "")</f>
        <v/>
      </c>
      <c r="CE35" s="45" t="str">
        <f>IF(AND(OR($A35 &lt;&gt; "", $B35 &lt;&gt; ""), IF($J35 &lt; $K35, AND(CE$7 &gt;= $J35, CE$7 &lt; $K35), IF(CE$7 &lt; 2400, CE$7 &gt;= $J35, CE$7 - 2400 &lt; $K35))), 1, "")</f>
        <v/>
      </c>
      <c r="CF35" s="45" t="str">
        <f>IF(AND(OR($A35 &lt;&gt; "", $B35 &lt;&gt; ""), IF($J35 &lt; $K35, AND(CF$7 &gt;= $J35, CF$7 &lt; $K35), IF(CF$7 &lt; 2400, CF$7 &gt;= $J35, CF$7 - 2400 &lt; $K35))), 1, "")</f>
        <v/>
      </c>
      <c r="CG35" s="45" t="str">
        <f>IF(AND(OR($A35 &lt;&gt; "", $B35 &lt;&gt; ""), IF($J35 &lt; $K35, AND(CG$7 &gt;= $J35, CG$7 &lt; $K35), IF(CG$7 &lt; 2400, CG$7 &gt;= $J35, CG$7 - 2400 &lt; $K35))), 1, "")</f>
        <v/>
      </c>
      <c r="CH35" s="45" t="str">
        <f>IF(AND(OR($A35 &lt;&gt; "", $B35 &lt;&gt; ""), IF($J35 &lt; $K35, AND(CH$7 &gt;= $J35, CH$7 &lt; $K35), IF(CH$7 &lt; 2400, CH$7 &gt;= $J35, CH$7 - 2400 &lt; $K35))), 1, "")</f>
        <v/>
      </c>
      <c r="CI35" s="45" t="str">
        <f>IF(AND(OR($A35 &lt;&gt; "", $B35 &lt;&gt; ""), IF($J35 &lt; $K35, AND(CI$7 &gt;= $J35, CI$7 &lt; $K35), IF(CI$7 &lt; 2400, CI$7 &gt;= $J35, CI$7 - 2400 &lt; $K35))), 1, "")</f>
        <v/>
      </c>
      <c r="CJ35" s="45" t="str">
        <f>IF(AND(OR($A35 &lt;&gt; "", $B35 &lt;&gt; ""), IF($J35 &lt; $K35, AND(CJ$7 &gt;= $J35, CJ$7 &lt; $K35), IF(CJ$7 &lt; 2400, CJ$7 &gt;= $J35, CJ$7 - 2400 &lt; $K35))), 1, "")</f>
        <v/>
      </c>
      <c r="CK35" s="45" t="str">
        <f>IF(AND(OR($A35 &lt;&gt; "", $B35 &lt;&gt; ""), IF($J35 &lt; $K35, AND(CK$7 &gt;= $J35, CK$7 &lt; $K35), IF(CK$7 &lt; 2400, CK$7 &gt;= $J35, CK$7 - 2400 &lt; $K35))), 1, "")</f>
        <v/>
      </c>
      <c r="CL35" s="45" t="str">
        <f>IF(AND(OR($A35 &lt;&gt; "", $B35 &lt;&gt; ""), IF($J35 &lt; $K35, AND(CL$7 &gt;= $J35, CL$7 &lt; $K35), IF(CL$7 &lt; 2400, CL$7 &gt;= $J35, CL$7 - 2400 &lt; $K35))), 1, "")</f>
        <v/>
      </c>
      <c r="CM35" s="45" t="str">
        <f>IF(AND(OR($A35 &lt;&gt; "", $B35 &lt;&gt; ""), IF($J35 &lt; $K35, AND(CM$7 &gt;= $J35, CM$7 &lt; $K35), IF(CM$7 &lt; 2400, CM$7 &gt;= $J35, CM$7 - 2400 &lt; $K35))), 1, "")</f>
        <v/>
      </c>
      <c r="CN35" s="45" t="str">
        <f>IF(AND(OR($A35 &lt;&gt; "", $B35 &lt;&gt; ""), IF($J35 &lt; $K35, AND(CN$7 &gt;= $J35, CN$7 &lt; $K35), IF(CN$7 &lt; 2400, CN$7 &gt;= $J35, CN$7 - 2400 &lt; $K35))), 1, "")</f>
        <v/>
      </c>
      <c r="CO35" s="45" t="str">
        <f>IF(AND(OR($A35 &lt;&gt; "", $B35 &lt;&gt; ""), IF($J35 &lt; $K35, AND(CO$7 &gt;= $J35, CO$7 &lt; $K35), IF(CO$7 &lt; 2400, CO$7 &gt;= $J35, CO$7 - 2400 &lt; $K35))), 1, "")</f>
        <v/>
      </c>
      <c r="CP35" s="45" t="str">
        <f>IF(AND(OR($A35 &lt;&gt; "", $B35 &lt;&gt; ""), IF($J35 &lt; $K35, AND(CP$7 &gt;= $J35, CP$7 &lt; $K35), IF(CP$7 &lt; 2400, CP$7 &gt;= $J35, CP$7 - 2400 &lt; $K35))), 1, "")</f>
        <v/>
      </c>
      <c r="CQ35" s="45" t="str">
        <f>IF(AND(OR($A35 &lt;&gt; "", $B35 &lt;&gt; ""), IF($J35 &lt; $K35, AND(CQ$7 &gt;= $J35, CQ$7 &lt; $K35), IF(CQ$7 &lt; 2400, CQ$7 &gt;= $J35, CQ$7 - 2400 &lt; $K35))), 1, "")</f>
        <v/>
      </c>
      <c r="CR35" s="45" t="str">
        <f>IF(AND(OR($A35 &lt;&gt; "", $B35 &lt;&gt; ""), IF($J35 &lt; $K35, AND(CR$7 &gt;= $J35, CR$7 &lt; $K35), IF(CR$7 &lt; 2400, CR$7 &gt;= $J35, CR$7 - 2400 &lt; $K35))), 1, "")</f>
        <v/>
      </c>
      <c r="CS35" s="45" t="str">
        <f>IF(AND(OR($A35 &lt;&gt; "", $B35 &lt;&gt; ""), IF($J35 &lt; $K35, AND(CS$7 &gt;= $J35, CS$7 &lt; $K35), IF(CS$7 &lt; 2400, CS$7 &gt;= $J35, CS$7 - 2400 &lt; $K35))), 1, "")</f>
        <v/>
      </c>
      <c r="CT35" s="45" t="str">
        <f>IF(AND(OR($A35 &lt;&gt; "", $B35 &lt;&gt; ""), IF($J35 &lt; $K35, AND(CT$7 &gt;= $J35, CT$7 &lt; $K35), IF(CT$7 &lt; 2400, CT$7 &gt;= $J35, CT$7 - 2400 &lt; $K35))), 1, "")</f>
        <v/>
      </c>
      <c r="CU35" s="45" t="str">
        <f>IF(AND(OR($A35 &lt;&gt; "", $B35 &lt;&gt; ""), IF($J35 &lt; $K35, AND(CU$7 &gt;= $J35, CU$7 &lt; $K35), IF(CU$7 &lt; 2400, CU$7 &gt;= $J35, CU$7 - 2400 &lt; $K35))), 1, "")</f>
        <v/>
      </c>
      <c r="CV35" s="45" t="str">
        <f>IF(AND(OR($A35 &lt;&gt; "", $B35 &lt;&gt; ""), IF($J35 &lt; $K35, AND(CV$7 &gt;= $J35, CV$7 &lt; $K35), IF(CV$7 &lt; 2400, CV$7 &gt;= $J35, CV$7 - 2400 &lt; $K35))), 1, "")</f>
        <v/>
      </c>
      <c r="CW35" s="45" t="str">
        <f>IF(AND(OR($A35 &lt;&gt; "", $B35 &lt;&gt; ""), IF($J35 &lt; $K35, AND(CW$7 &gt;= $J35, CW$7 &lt; $K35), IF(CW$7 &lt; 2400, CW$7 &gt;= $J35, CW$7 - 2400 &lt; $K35))), 1, "")</f>
        <v/>
      </c>
      <c r="CX35" s="45" t="str">
        <f>IF(AND(OR($A35 &lt;&gt; "", $B35 &lt;&gt; ""), IF($J35 &lt; $K35, AND(CX$7 &gt;= $J35, CX$7 &lt; $K35), IF(CX$7 &lt; 2400, CX$7 &gt;= $J35, CX$7 - 2400 &lt; $K35))), 1, "")</f>
        <v/>
      </c>
      <c r="CY35" s="45" t="str">
        <f>IF(AND(OR($A35 &lt;&gt; "", $B35 &lt;&gt; ""), IF($J35 &lt; $K35, AND(CY$7 &gt;= $J35, CY$7 &lt; $K35), IF(CY$7 &lt; 2400, CY$7 &gt;= $J35, CY$7 - 2400 &lt; $K35))), 1, "")</f>
        <v/>
      </c>
      <c r="CZ35" s="45" t="str">
        <f>IF(AND(OR($A35 &lt;&gt; "", $B35 &lt;&gt; ""), IF($J35 &lt; $K35, AND(CZ$7 &gt;= $J35, CZ$7 &lt; $K35), IF(CZ$7 &lt; 2400, CZ$7 &gt;= $J35, CZ$7 - 2400 &lt; $K35))), 1, "")</f>
        <v/>
      </c>
      <c r="DA35" s="45" t="str">
        <f>IF(AND(OR($A35 &lt;&gt; "", $B35 &lt;&gt; ""), IF($J35 &lt; $K35, AND(DA$7 &gt;= $J35, DA$7 &lt; $K35), IF(DA$7 &lt; 2400, DA$7 &gt;= $J35, DA$7 - 2400 &lt; $K35))), 1, "")</f>
        <v/>
      </c>
      <c r="DB35" s="45" t="str">
        <f>IF(AND(OR($A35 &lt;&gt; "", $B35 &lt;&gt; ""), IF($J35 &lt; $K35, AND(DB$7 &gt;= $J35, DB$7 &lt; $K35), IF(DB$7 &lt; 2400, DB$7 &gt;= $J35, DB$7 - 2400 &lt; $K35))), 1, "")</f>
        <v/>
      </c>
      <c r="DC35" s="45" t="str">
        <f>IF(AND(OR($A35 &lt;&gt; "", $B35 &lt;&gt; ""), IF($J35 &lt; $K35, AND(DC$7 &gt;= $J35, DC$7 &lt; $K35), IF(DC$7 &lt; 2400, DC$7 &gt;= $J35, DC$7 - 2400 &lt; $K35))), 1, "")</f>
        <v/>
      </c>
      <c r="DD35" s="45" t="str">
        <f>IF(AND(OR($A35 &lt;&gt; "", $B35 &lt;&gt; ""), IF($J35 &lt; $K35, AND(DD$7 &gt;= $J35, DD$7 &lt; $K35), IF(DD$7 &lt; 2400, DD$7 &gt;= $J35, DD$7 - 2400 &lt; $K35))), 1, "")</f>
        <v/>
      </c>
      <c r="DE35" s="45" t="str">
        <f>IF(AND(OR($A35 &lt;&gt; "", $B35 &lt;&gt; ""), IF($J35 &lt; $K35, AND(DE$7 &gt;= $J35, DE$7 &lt; $K35), IF(DE$7 &lt; 2400, DE$7 &gt;= $J35, DE$7 - 2400 &lt; $K35))), 1, "")</f>
        <v/>
      </c>
      <c r="DF35" s="45" t="str">
        <f>IF(AND(OR($A35 &lt;&gt; "", $B35 &lt;&gt; ""), IF($J35 &lt; $K35, AND(DF$7 &gt;= $J35, DF$7 &lt; $K35), IF(DF$7 &lt; 2400, DF$7 &gt;= $J35, DF$7 - 2400 &lt; $K35))), 1, "")</f>
        <v/>
      </c>
      <c r="DG35" s="45" t="str">
        <f>IF(AND(OR($A35 &lt;&gt; "", $B35 &lt;&gt; ""), IF($J35 &lt; $K35, AND(DG$7 &gt;= $J35, DG$7 &lt; $K35), IF(DG$7 &lt; 2400, DG$7 &gt;= $J35, DG$7 - 2400 &lt; $K35))), 1, "")</f>
        <v/>
      </c>
      <c r="DH35" s="45" t="str">
        <f>IF(AND(OR($A35 &lt;&gt; "", $B35 &lt;&gt; ""), IF($J35 &lt; $K35, AND(DH$7 &gt;= $J35, DH$7 &lt; $K35), IF(DH$7 &lt; 2400, DH$7 &gt;= $J35, DH$7 - 2400 &lt; $K35))), 1, "")</f>
        <v/>
      </c>
      <c r="DI35" s="45" t="str">
        <f>IF(AND(OR($A35 &lt;&gt; "", $B35 &lt;&gt; ""), IF($J35 &lt; $K35, AND(DI$7 &gt;= $J35, DI$7 &lt; $K35), IF(DI$7 &lt; 2400, DI$7 &gt;= $J35, DI$7 - 2400 &lt; $K35))), 1, "")</f>
        <v/>
      </c>
      <c r="DJ35" s="45" t="str">
        <f>IF(AND(OR($A35 &lt;&gt; "", $B35 &lt;&gt; ""), IF($J35 &lt; $K35, AND(DJ$7 &gt;= $J35, DJ$7 &lt; $K35), IF(DJ$7 &lt; 2400, DJ$7 &gt;= $J35, DJ$7 - 2400 &lt; $K35))), 1, "")</f>
        <v/>
      </c>
      <c r="DK35" s="45" t="str">
        <f>IF(AND(OR($A35 &lt;&gt; "", $B35 &lt;&gt; ""), IF($J35 &lt; $K35, AND(DK$7 &gt;= $J35, DK$7 &lt; $K35), IF(DK$7 &lt; 2400, DK$7 &gt;= $J35, DK$7 - 2400 &lt; $K35))), 1, "")</f>
        <v/>
      </c>
      <c r="DL35" s="45" t="str">
        <f>IF(AND(OR($A35 &lt;&gt; "", $B35 &lt;&gt; ""), IF($J35 &lt; $K35, AND(DL$7 &gt;= $J35, DL$7 &lt; $K35), IF(DL$7 &lt; 2400, DL$7 &gt;= $J35, DL$7 - 2400 &lt; $K35))), 1, "")</f>
        <v/>
      </c>
      <c r="DM35" s="45" t="str">
        <f>IF(AND(OR($A35 &lt;&gt; "", $B35 &lt;&gt; ""), IF($J35 &lt; $K35, AND(DM$7 &gt;= $J35, DM$7 &lt; $K35), IF(DM$7 &lt; 2400, DM$7 &gt;= $J35, DM$7 - 2400 &lt; $K35))), 1, "")</f>
        <v/>
      </c>
      <c r="DN35" s="45" t="str">
        <f>IF(AND(OR($A35 &lt;&gt; "", $B35 &lt;&gt; ""), IF($J35 &lt; $K35, AND(DN$7 &gt;= $J35, DN$7 &lt; $K35), IF(DN$7 &lt; 2400, DN$7 &gt;= $J35, DN$7 - 2400 &lt; $K35))), 1, "")</f>
        <v/>
      </c>
      <c r="DO35" s="45" t="str">
        <f>IF(AND(OR($A35 &lt;&gt; "", $B35 &lt;&gt; ""), IF($J35 &lt; $K35, AND(DO$7 &gt;= $J35, DO$7 &lt; $K35), IF(DO$7 &lt; 2400, DO$7 &gt;= $J35, DO$7 - 2400 &lt; $K35))), 1, "")</f>
        <v/>
      </c>
      <c r="DP35" s="45" t="str">
        <f>IF(AND(OR($A35 &lt;&gt; "", $B35 &lt;&gt; ""), IF($J35 &lt; $K35, AND(DP$7 &gt;= $J35, DP$7 &lt; $K35), IF(DP$7 &lt; 2400, DP$7 &gt;= $J35, DP$7 - 2400 &lt; $K35))), 1, "")</f>
        <v/>
      </c>
      <c r="DQ35" s="45" t="str">
        <f>IF(AND(OR($A35 &lt;&gt; "", $B35 &lt;&gt; ""), IF($J35 &lt; $K35, AND(DQ$7 &gt;= $J35, DQ$7 &lt; $K35), IF(DQ$7 &lt; 2400, DQ$7 &gt;= $J35, DQ$7 - 2400 &lt; $K35))), 1, "")</f>
        <v/>
      </c>
      <c r="DR35" s="45" t="str">
        <f>IF(AND(OR($A35 &lt;&gt; "", $B35 &lt;&gt; ""), IF($J35 &lt; $K35, AND(DR$7 &gt;= $J35, DR$7 &lt; $K35), IF(DR$7 &lt; 2400, DR$7 &gt;= $J35, DR$7 - 2400 &lt; $K35))), 1, "")</f>
        <v/>
      </c>
      <c r="DS35" s="45" t="str">
        <f>IF(AND(OR($A35 &lt;&gt; "", $B35 &lt;&gt; ""), IF($J35 &lt; $K35, AND(DS$7 &gt;= $J35, DS$7 &lt; $K35), IF(DS$7 &lt; 2400, DS$7 &gt;= $J35, DS$7 - 2400 &lt; $K35))), 1, "")</f>
        <v/>
      </c>
      <c r="DT35" s="45" t="str">
        <f>IF(AND(OR($A35 &lt;&gt; "", $B35 &lt;&gt; ""), IF($J35 &lt; $K35, AND(DT$7 &gt;= $J35, DT$7 &lt; $K35), IF(DT$7 &lt; 2400, DT$7 &gt;= $J35, DT$7 - 2400 &lt; $K35))), 1, "")</f>
        <v/>
      </c>
      <c r="DU35" s="47" t="str">
        <f>IF(OR(A35 &lt;&gt; "", B35 &lt;&gt; ""), _xlfn.TEXTJOIN(":", TRUE, AI35, YEAR(H35), MONTH(H35), DAY(H35), J35), "")</f>
        <v/>
      </c>
      <c r="DV35" s="47" t="str">
        <f>IF(OR(A35 &lt;&gt; "", B35 &lt;&gt; ""), IF(AK35 &lt; 9000, CONCATENATE(AD35, AE35, "様（", F35, "）"), F35), "")</f>
        <v/>
      </c>
    </row>
    <row r="36" spans="1:126">
      <c r="A36" s="18"/>
      <c r="B36" s="18"/>
      <c r="C36" s="52"/>
      <c r="D36" s="18"/>
      <c r="E36" s="52"/>
      <c r="F36" s="18"/>
      <c r="G36" s="18"/>
      <c r="H36" s="19"/>
      <c r="I36" s="55" t="str">
        <f t="shared" si="49"/>
        <v/>
      </c>
      <c r="J36" s="22"/>
      <c r="K36" s="23"/>
      <c r="L36" s="42" t="str">
        <f t="shared" ref="L36:L46" si="57">IF(J36 &gt; K36, "●", "")</f>
        <v/>
      </c>
      <c r="M36" s="43" t="str">
        <f t="shared" ref="M36:M46" si="58">IF(AN36 &gt; 0, FLOOR(AN36 / 60, 1) * 100 + MOD(AN36, 60), "")</f>
        <v/>
      </c>
      <c r="N36" s="43" t="str">
        <f t="shared" si="42"/>
        <v/>
      </c>
      <c r="O36" s="44" t="str">
        <f t="shared" si="43"/>
        <v/>
      </c>
      <c r="P36" s="26"/>
      <c r="Q36" s="27"/>
      <c r="R36" s="27"/>
      <c r="S36" s="43" t="str">
        <f t="shared" si="53"/>
        <v/>
      </c>
      <c r="T36" s="43" t="str">
        <f t="shared" si="30"/>
        <v/>
      </c>
      <c r="U36" s="43" t="str">
        <f t="shared" si="30"/>
        <v/>
      </c>
      <c r="V36" s="49"/>
      <c r="W36" s="44" t="str">
        <f>IF(OR(A36 &lt;&gt; "", B36 &lt;&gt; ""), IF(AK36 &lt; 8000, FLOOR(AY36 / 60, 1) * 100 + MOD(AY36, 60), M36), "")</f>
        <v/>
      </c>
      <c r="X36" s="82"/>
      <c r="Y36" s="82"/>
      <c r="Z36" s="82"/>
      <c r="AA36" s="82"/>
      <c r="AB36" s="18"/>
      <c r="AC36" s="53"/>
      <c r="AD36" s="45" t="str">
        <f>_xlfn.IFNA(VLOOKUP($A36, 利用者一覧!$A:$D, 2, FALSE), "-")</f>
        <v>-</v>
      </c>
      <c r="AE36" s="45" t="str">
        <f>_xlfn.IFNA(VLOOKUP($A36, 利用者一覧!$A:$D, 3, FALSE), "-")</f>
        <v>-</v>
      </c>
      <c r="AF36" s="45" t="str">
        <f>_xlfn.IFNA(VLOOKUP($A36, 利用者一覧!$A:$D, 4, FALSE), "-")</f>
        <v>-</v>
      </c>
      <c r="AG36" s="45" t="str">
        <f>_xlfn.IFNA(VLOOKUP($B36, スタッフ一覧!$A:$D, 2, FALSE), "-")</f>
        <v>-</v>
      </c>
      <c r="AH36" s="45" t="str">
        <f>_xlfn.IFNA(VLOOKUP($B36, スタッフ一覧!$A:$D, 3, FALSE), "-")</f>
        <v>-</v>
      </c>
      <c r="AI36" s="45" t="str">
        <f>_xlfn.IFNA(VLOOKUP($B36, スタッフ一覧!$A:$D, 4, FALSE), "-")</f>
        <v>-</v>
      </c>
      <c r="AJ36" s="45" t="str">
        <f>_xlfn.IFNA(VLOOKUP(AB36, スタッフ一覧!$A:$D, 4, FALSE), "-")</f>
        <v>-</v>
      </c>
      <c r="AK36" s="45" t="str">
        <f>_xlfn.IFNA(VLOOKUP(F36, 予定区分!$A:$C, 3, FALSE), "-")</f>
        <v>-</v>
      </c>
      <c r="AL36" s="46">
        <f t="shared" si="31"/>
        <v>0</v>
      </c>
      <c r="AM36" s="46">
        <f t="shared" si="32"/>
        <v>0</v>
      </c>
      <c r="AN36" s="46">
        <f t="shared" ref="AN36:AN46" si="59">IF(AL36 &lt;= AM36, AM36 - AL36, 1440 - AL36 + AM36)</f>
        <v>0</v>
      </c>
      <c r="AO36" s="46">
        <f t="shared" si="33"/>
        <v>0</v>
      </c>
      <c r="AP36" s="46">
        <f t="shared" si="45"/>
        <v>0</v>
      </c>
      <c r="AQ36" s="46">
        <f t="shared" si="34"/>
        <v>0</v>
      </c>
      <c r="AR36" s="46">
        <f t="shared" si="35"/>
        <v>0</v>
      </c>
      <c r="AS36" s="46">
        <f t="shared" si="36"/>
        <v>0</v>
      </c>
      <c r="AT36" s="46">
        <f t="shared" si="37"/>
        <v>0</v>
      </c>
      <c r="AU36" s="46">
        <f t="shared" si="38"/>
        <v>0</v>
      </c>
      <c r="AV36" s="46">
        <f t="shared" si="46"/>
        <v>0</v>
      </c>
      <c r="AW36" s="46">
        <f t="shared" si="47"/>
        <v>0</v>
      </c>
      <c r="AX36" s="46">
        <f t="shared" si="39"/>
        <v>0</v>
      </c>
      <c r="AY36" s="40">
        <f t="shared" si="48"/>
        <v>0</v>
      </c>
      <c r="AZ36" s="45" t="str">
        <f>IF(AND(OR($A36 &lt;&gt; "", $B36 &lt;&gt; ""), IF($J36 &lt; $K36, AND(AZ$7 &gt;= $J36, AZ$7 &lt; $K36), IF(AZ$7 &lt; 2400, AZ$7 &gt;= $J36, AZ$7 - 2400 &lt; $K36))), 1, "")</f>
        <v/>
      </c>
      <c r="BA36" s="45" t="str">
        <f>IF(AND(OR($A36 &lt;&gt; "", $B36 &lt;&gt; ""), IF($J36 &lt; $K36, AND(BA$7 &gt;= $J36, BA$7 &lt; $K36), IF(BA$7 &lt; 2400, BA$7 &gt;= $J36, BA$7 - 2400 &lt; $K36))), 1, "")</f>
        <v/>
      </c>
      <c r="BB36" s="45" t="str">
        <f>IF(AND(OR($A36 &lt;&gt; "", $B36 &lt;&gt; ""), IF($J36 &lt; $K36, AND(BB$7 &gt;= $J36, BB$7 &lt; $K36), IF(BB$7 &lt; 2400, BB$7 &gt;= $J36, BB$7 - 2400 &lt; $K36))), 1, "")</f>
        <v/>
      </c>
      <c r="BC36" s="45" t="str">
        <f>IF(AND(OR($A36 &lt;&gt; "", $B36 &lt;&gt; ""), IF($J36 &lt; $K36, AND(BC$7 &gt;= $J36, BC$7 &lt; $K36), IF(BC$7 &lt; 2400, BC$7 &gt;= $J36, BC$7 - 2400 &lt; $K36))), 1, "")</f>
        <v/>
      </c>
      <c r="BD36" s="45" t="str">
        <f>IF(AND(OR($A36 &lt;&gt; "", $B36 &lt;&gt; ""), IF($J36 &lt; $K36, AND(BD$7 &gt;= $J36, BD$7 &lt; $K36), IF(BD$7 &lt; 2400, BD$7 &gt;= $J36, BD$7 - 2400 &lt; $K36))), 1, "")</f>
        <v/>
      </c>
      <c r="BE36" s="45" t="str">
        <f>IF(AND(OR($A36 &lt;&gt; "", $B36 &lt;&gt; ""), IF($J36 &lt; $K36, AND(BE$7 &gt;= $J36, BE$7 &lt; $K36), IF(BE$7 &lt; 2400, BE$7 &gt;= $J36, BE$7 - 2400 &lt; $K36))), 1, "")</f>
        <v/>
      </c>
      <c r="BF36" s="45" t="str">
        <f>IF(AND(OR($A36 &lt;&gt; "", $B36 &lt;&gt; ""), IF($J36 &lt; $K36, AND(BF$7 &gt;= $J36, BF$7 &lt; $K36), IF(BF$7 &lt; 2400, BF$7 &gt;= $J36, BF$7 - 2400 &lt; $K36))), 1, "")</f>
        <v/>
      </c>
      <c r="BG36" s="45" t="str">
        <f>IF(AND(OR($A36 &lt;&gt; "", $B36 &lt;&gt; ""), IF($J36 &lt; $K36, AND(BG$7 &gt;= $J36, BG$7 &lt; $K36), IF(BG$7 &lt; 2400, BG$7 &gt;= $J36, BG$7 - 2400 &lt; $K36))), 1, "")</f>
        <v/>
      </c>
      <c r="BH36" s="45" t="str">
        <f>IF(AND(OR($A36 &lt;&gt; "", $B36 &lt;&gt; ""), IF($J36 &lt; $K36, AND(BH$7 &gt;= $J36, BH$7 &lt; $K36), IF(BH$7 &lt; 2400, BH$7 &gt;= $J36, BH$7 - 2400 &lt; $K36))), 1, "")</f>
        <v/>
      </c>
      <c r="BI36" s="45" t="str">
        <f>IF(AND(OR($A36 &lt;&gt; "", $B36 &lt;&gt; ""), IF($J36 &lt; $K36, AND(BI$7 &gt;= $J36, BI$7 &lt; $K36), IF(BI$7 &lt; 2400, BI$7 &gt;= $J36, BI$7 - 2400 &lt; $K36))), 1, "")</f>
        <v/>
      </c>
      <c r="BJ36" s="45" t="str">
        <f>IF(AND(OR($A36 &lt;&gt; "", $B36 &lt;&gt; ""), IF($J36 &lt; $K36, AND(BJ$7 &gt;= $J36, BJ$7 &lt; $K36), IF(BJ$7 &lt; 2400, BJ$7 &gt;= $J36, BJ$7 - 2400 &lt; $K36))), 1, "")</f>
        <v/>
      </c>
      <c r="BK36" s="45" t="str">
        <f>IF(AND(OR($A36 &lt;&gt; "", $B36 &lt;&gt; ""), IF($J36 &lt; $K36, AND(BK$7 &gt;= $J36, BK$7 &lt; $K36), IF(BK$7 &lt; 2400, BK$7 &gt;= $J36, BK$7 - 2400 &lt; $K36))), 1, "")</f>
        <v/>
      </c>
      <c r="BL36" s="45" t="str">
        <f>IF(AND(OR($A36 &lt;&gt; "", $B36 &lt;&gt; ""), IF($J36 &lt; $K36, AND(BL$7 &gt;= $J36, BL$7 &lt; $K36), IF(BL$7 &lt; 2400, BL$7 &gt;= $J36, BL$7 - 2400 &lt; $K36))), 1, "")</f>
        <v/>
      </c>
      <c r="BM36" s="45" t="str">
        <f>IF(AND(OR($A36 &lt;&gt; "", $B36 &lt;&gt; ""), IF($J36 &lt; $K36, AND(BM$7 &gt;= $J36, BM$7 &lt; $K36), IF(BM$7 &lt; 2400, BM$7 &gt;= $J36, BM$7 - 2400 &lt; $K36))), 1, "")</f>
        <v/>
      </c>
      <c r="BN36" s="45" t="str">
        <f>IF(AND(OR($A36 &lt;&gt; "", $B36 &lt;&gt; ""), IF($J36 &lt; $K36, AND(BN$7 &gt;= $J36, BN$7 &lt; $K36), IF(BN$7 &lt; 2400, BN$7 &gt;= $J36, BN$7 - 2400 &lt; $K36))), 1, "")</f>
        <v/>
      </c>
      <c r="BO36" s="45" t="str">
        <f>IF(AND(OR($A36 &lt;&gt; "", $B36 &lt;&gt; ""), IF($J36 &lt; $K36, AND(BO$7 &gt;= $J36, BO$7 &lt; $K36), IF(BO$7 &lt; 2400, BO$7 &gt;= $J36, BO$7 - 2400 &lt; $K36))), 1, "")</f>
        <v/>
      </c>
      <c r="BP36" s="45" t="str">
        <f>IF(AND(OR($A36 &lt;&gt; "", $B36 &lt;&gt; ""), IF($J36 &lt; $K36, AND(BP$7 &gt;= $J36, BP$7 &lt; $K36), IF(BP$7 &lt; 2400, BP$7 &gt;= $J36, BP$7 - 2400 &lt; $K36))), 1, "")</f>
        <v/>
      </c>
      <c r="BQ36" s="45" t="str">
        <f>IF(AND(OR($A36 &lt;&gt; "", $B36 &lt;&gt; ""), IF($J36 &lt; $K36, AND(BQ$7 &gt;= $J36, BQ$7 &lt; $K36), IF(BQ$7 &lt; 2400, BQ$7 &gt;= $J36, BQ$7 - 2400 &lt; $K36))), 1, "")</f>
        <v/>
      </c>
      <c r="BR36" s="45" t="str">
        <f>IF(AND(OR($A36 &lt;&gt; "", $B36 &lt;&gt; ""), IF($J36 &lt; $K36, AND(BR$7 &gt;= $J36, BR$7 &lt; $K36), IF(BR$7 &lt; 2400, BR$7 &gt;= $J36, BR$7 - 2400 &lt; $K36))), 1, "")</f>
        <v/>
      </c>
      <c r="BS36" s="45" t="str">
        <f>IF(AND(OR($A36 &lt;&gt; "", $B36 &lt;&gt; ""), IF($J36 &lt; $K36, AND(BS$7 &gt;= $J36, BS$7 &lt; $K36), IF(BS$7 &lt; 2400, BS$7 &gt;= $J36, BS$7 - 2400 &lt; $K36))), 1, "")</f>
        <v/>
      </c>
      <c r="BT36" s="45" t="str">
        <f>IF(AND(OR($A36 &lt;&gt; "", $B36 &lt;&gt; ""), IF($J36 &lt; $K36, AND(BT$7 &gt;= $J36, BT$7 &lt; $K36), IF(BT$7 &lt; 2400, BT$7 &gt;= $J36, BT$7 - 2400 &lt; $K36))), 1, "")</f>
        <v/>
      </c>
      <c r="BU36" s="45" t="str">
        <f>IF(AND(OR($A36 &lt;&gt; "", $B36 &lt;&gt; ""), IF($J36 &lt; $K36, AND(BU$7 &gt;= $J36, BU$7 &lt; $K36), IF(BU$7 &lt; 2400, BU$7 &gt;= $J36, BU$7 - 2400 &lt; $K36))), 1, "")</f>
        <v/>
      </c>
      <c r="BV36" s="45" t="str">
        <f>IF(AND(OR($A36 &lt;&gt; "", $B36 &lt;&gt; ""), IF($J36 &lt; $K36, AND(BV$7 &gt;= $J36, BV$7 &lt; $K36), IF(BV$7 &lt; 2400, BV$7 &gt;= $J36, BV$7 - 2400 &lt; $K36))), 1, "")</f>
        <v/>
      </c>
      <c r="BW36" s="45" t="str">
        <f>IF(AND(OR($A36 &lt;&gt; "", $B36 &lt;&gt; ""), IF($J36 &lt; $K36, AND(BW$7 &gt;= $J36, BW$7 &lt; $K36), IF(BW$7 &lt; 2400, BW$7 &gt;= $J36, BW$7 - 2400 &lt; $K36))), 1, "")</f>
        <v/>
      </c>
      <c r="BX36" s="45" t="str">
        <f>IF(AND(OR($A36 &lt;&gt; "", $B36 &lt;&gt; ""), IF($J36 &lt; $K36, AND(BX$7 &gt;= $J36, BX$7 &lt; $K36), IF(BX$7 &lt; 2400, BX$7 &gt;= $J36, BX$7 - 2400 &lt; $K36))), 1, "")</f>
        <v/>
      </c>
      <c r="BY36" s="45" t="str">
        <f>IF(AND(OR($A36 &lt;&gt; "", $B36 &lt;&gt; ""), IF($J36 &lt; $K36, AND(BY$7 &gt;= $J36, BY$7 &lt; $K36), IF(BY$7 &lt; 2400, BY$7 &gt;= $J36, BY$7 - 2400 &lt; $K36))), 1, "")</f>
        <v/>
      </c>
      <c r="BZ36" s="45" t="str">
        <f>IF(AND(OR($A36 &lt;&gt; "", $B36 &lt;&gt; ""), IF($J36 &lt; $K36, AND(BZ$7 &gt;= $J36, BZ$7 &lt; $K36), IF(BZ$7 &lt; 2400, BZ$7 &gt;= $J36, BZ$7 - 2400 &lt; $K36))), 1, "")</f>
        <v/>
      </c>
      <c r="CA36" s="45" t="str">
        <f>IF(AND(OR($A36 &lt;&gt; "", $B36 &lt;&gt; ""), IF($J36 &lt; $K36, AND(CA$7 &gt;= $J36, CA$7 &lt; $K36), IF(CA$7 &lt; 2400, CA$7 &gt;= $J36, CA$7 - 2400 &lt; $K36))), 1, "")</f>
        <v/>
      </c>
      <c r="CB36" s="45" t="str">
        <f>IF(AND(OR($A36 &lt;&gt; "", $B36 &lt;&gt; ""), IF($J36 &lt; $K36, AND(CB$7 &gt;= $J36, CB$7 &lt; $K36), IF(CB$7 &lt; 2400, CB$7 &gt;= $J36, CB$7 - 2400 &lt; $K36))), 1, "")</f>
        <v/>
      </c>
      <c r="CC36" s="45" t="str">
        <f>IF(AND(OR($A36 &lt;&gt; "", $B36 &lt;&gt; ""), IF($J36 &lt; $K36, AND(CC$7 &gt;= $J36, CC$7 &lt; $K36), IF(CC$7 &lt; 2400, CC$7 &gt;= $J36, CC$7 - 2400 &lt; $K36))), 1, "")</f>
        <v/>
      </c>
      <c r="CD36" s="45" t="str">
        <f>IF(AND(OR($A36 &lt;&gt; "", $B36 &lt;&gt; ""), IF($J36 &lt; $K36, AND(CD$7 &gt;= $J36, CD$7 &lt; $K36), IF(CD$7 &lt; 2400, CD$7 &gt;= $J36, CD$7 - 2400 &lt; $K36))), 1, "")</f>
        <v/>
      </c>
      <c r="CE36" s="45" t="str">
        <f>IF(AND(OR($A36 &lt;&gt; "", $B36 &lt;&gt; ""), IF($J36 &lt; $K36, AND(CE$7 &gt;= $J36, CE$7 &lt; $K36), IF(CE$7 &lt; 2400, CE$7 &gt;= $J36, CE$7 - 2400 &lt; $K36))), 1, "")</f>
        <v/>
      </c>
      <c r="CF36" s="45" t="str">
        <f>IF(AND(OR($A36 &lt;&gt; "", $B36 &lt;&gt; ""), IF($J36 &lt; $K36, AND(CF$7 &gt;= $J36, CF$7 &lt; $K36), IF(CF$7 &lt; 2400, CF$7 &gt;= $J36, CF$7 - 2400 &lt; $K36))), 1, "")</f>
        <v/>
      </c>
      <c r="CG36" s="45" t="str">
        <f>IF(AND(OR($A36 &lt;&gt; "", $B36 &lt;&gt; ""), IF($J36 &lt; $K36, AND(CG$7 &gt;= $J36, CG$7 &lt; $K36), IF(CG$7 &lt; 2400, CG$7 &gt;= $J36, CG$7 - 2400 &lt; $K36))), 1, "")</f>
        <v/>
      </c>
      <c r="CH36" s="45" t="str">
        <f>IF(AND(OR($A36 &lt;&gt; "", $B36 &lt;&gt; ""), IF($J36 &lt; $K36, AND(CH$7 &gt;= $J36, CH$7 &lt; $K36), IF(CH$7 &lt; 2400, CH$7 &gt;= $J36, CH$7 - 2400 &lt; $K36))), 1, "")</f>
        <v/>
      </c>
      <c r="CI36" s="45" t="str">
        <f>IF(AND(OR($A36 &lt;&gt; "", $B36 &lt;&gt; ""), IF($J36 &lt; $K36, AND(CI$7 &gt;= $J36, CI$7 &lt; $K36), IF(CI$7 &lt; 2400, CI$7 &gt;= $J36, CI$7 - 2400 &lt; $K36))), 1, "")</f>
        <v/>
      </c>
      <c r="CJ36" s="45" t="str">
        <f>IF(AND(OR($A36 &lt;&gt; "", $B36 &lt;&gt; ""), IF($J36 &lt; $K36, AND(CJ$7 &gt;= $J36, CJ$7 &lt; $K36), IF(CJ$7 &lt; 2400, CJ$7 &gt;= $J36, CJ$7 - 2400 &lt; $K36))), 1, "")</f>
        <v/>
      </c>
      <c r="CK36" s="45" t="str">
        <f>IF(AND(OR($A36 &lt;&gt; "", $B36 &lt;&gt; ""), IF($J36 &lt; $K36, AND(CK$7 &gt;= $J36, CK$7 &lt; $K36), IF(CK$7 &lt; 2400, CK$7 &gt;= $J36, CK$7 - 2400 &lt; $K36))), 1, "")</f>
        <v/>
      </c>
      <c r="CL36" s="45" t="str">
        <f>IF(AND(OR($A36 &lt;&gt; "", $B36 &lt;&gt; ""), IF($J36 &lt; $K36, AND(CL$7 &gt;= $J36, CL$7 &lt; $K36), IF(CL$7 &lt; 2400, CL$7 &gt;= $J36, CL$7 - 2400 &lt; $K36))), 1, "")</f>
        <v/>
      </c>
      <c r="CM36" s="45" t="str">
        <f>IF(AND(OR($A36 &lt;&gt; "", $B36 &lt;&gt; ""), IF($J36 &lt; $K36, AND(CM$7 &gt;= $J36, CM$7 &lt; $K36), IF(CM$7 &lt; 2400, CM$7 &gt;= $J36, CM$7 - 2400 &lt; $K36))), 1, "")</f>
        <v/>
      </c>
      <c r="CN36" s="45" t="str">
        <f>IF(AND(OR($A36 &lt;&gt; "", $B36 &lt;&gt; ""), IF($J36 &lt; $K36, AND(CN$7 &gt;= $J36, CN$7 &lt; $K36), IF(CN$7 &lt; 2400, CN$7 &gt;= $J36, CN$7 - 2400 &lt; $K36))), 1, "")</f>
        <v/>
      </c>
      <c r="CO36" s="45" t="str">
        <f>IF(AND(OR($A36 &lt;&gt; "", $B36 &lt;&gt; ""), IF($J36 &lt; $K36, AND(CO$7 &gt;= $J36, CO$7 &lt; $K36), IF(CO$7 &lt; 2400, CO$7 &gt;= $J36, CO$7 - 2400 &lt; $K36))), 1, "")</f>
        <v/>
      </c>
      <c r="CP36" s="45" t="str">
        <f>IF(AND(OR($A36 &lt;&gt; "", $B36 &lt;&gt; ""), IF($J36 &lt; $K36, AND(CP$7 &gt;= $J36, CP$7 &lt; $K36), IF(CP$7 &lt; 2400, CP$7 &gt;= $J36, CP$7 - 2400 &lt; $K36))), 1, "")</f>
        <v/>
      </c>
      <c r="CQ36" s="45" t="str">
        <f>IF(AND(OR($A36 &lt;&gt; "", $B36 &lt;&gt; ""), IF($J36 &lt; $K36, AND(CQ$7 &gt;= $J36, CQ$7 &lt; $K36), IF(CQ$7 &lt; 2400, CQ$7 &gt;= $J36, CQ$7 - 2400 &lt; $K36))), 1, "")</f>
        <v/>
      </c>
      <c r="CR36" s="45" t="str">
        <f>IF(AND(OR($A36 &lt;&gt; "", $B36 &lt;&gt; ""), IF($J36 &lt; $K36, AND(CR$7 &gt;= $J36, CR$7 &lt; $K36), IF(CR$7 &lt; 2400, CR$7 &gt;= $J36, CR$7 - 2400 &lt; $K36))), 1, "")</f>
        <v/>
      </c>
      <c r="CS36" s="45" t="str">
        <f>IF(AND(OR($A36 &lt;&gt; "", $B36 &lt;&gt; ""), IF($J36 &lt; $K36, AND(CS$7 &gt;= $J36, CS$7 &lt; $K36), IF(CS$7 &lt; 2400, CS$7 &gt;= $J36, CS$7 - 2400 &lt; $K36))), 1, "")</f>
        <v/>
      </c>
      <c r="CT36" s="45" t="str">
        <f>IF(AND(OR($A36 &lt;&gt; "", $B36 &lt;&gt; ""), IF($J36 &lt; $K36, AND(CT$7 &gt;= $J36, CT$7 &lt; $K36), IF(CT$7 &lt; 2400, CT$7 &gt;= $J36, CT$7 - 2400 &lt; $K36))), 1, "")</f>
        <v/>
      </c>
      <c r="CU36" s="45" t="str">
        <f>IF(AND(OR($A36 &lt;&gt; "", $B36 &lt;&gt; ""), IF($J36 &lt; $K36, AND(CU$7 &gt;= $J36, CU$7 &lt; $K36), IF(CU$7 &lt; 2400, CU$7 &gt;= $J36, CU$7 - 2400 &lt; $K36))), 1, "")</f>
        <v/>
      </c>
      <c r="CV36" s="45" t="str">
        <f>IF(AND(OR($A36 &lt;&gt; "", $B36 &lt;&gt; ""), IF($J36 &lt; $K36, AND(CV$7 &gt;= $J36, CV$7 &lt; $K36), IF(CV$7 &lt; 2400, CV$7 &gt;= $J36, CV$7 - 2400 &lt; $K36))), 1, "")</f>
        <v/>
      </c>
      <c r="CW36" s="45" t="str">
        <f>IF(AND(OR($A36 &lt;&gt; "", $B36 &lt;&gt; ""), IF($J36 &lt; $K36, AND(CW$7 &gt;= $J36, CW$7 &lt; $K36), IF(CW$7 &lt; 2400, CW$7 &gt;= $J36, CW$7 - 2400 &lt; $K36))), 1, "")</f>
        <v/>
      </c>
      <c r="CX36" s="45" t="str">
        <f>IF(AND(OR($A36 &lt;&gt; "", $B36 &lt;&gt; ""), IF($J36 &lt; $K36, AND(CX$7 &gt;= $J36, CX$7 &lt; $K36), IF(CX$7 &lt; 2400, CX$7 &gt;= $J36, CX$7 - 2400 &lt; $K36))), 1, "")</f>
        <v/>
      </c>
      <c r="CY36" s="45" t="str">
        <f>IF(AND(OR($A36 &lt;&gt; "", $B36 &lt;&gt; ""), IF($J36 &lt; $K36, AND(CY$7 &gt;= $J36, CY$7 &lt; $K36), IF(CY$7 &lt; 2400, CY$7 &gt;= $J36, CY$7 - 2400 &lt; $K36))), 1, "")</f>
        <v/>
      </c>
      <c r="CZ36" s="45" t="str">
        <f>IF(AND(OR($A36 &lt;&gt; "", $B36 &lt;&gt; ""), IF($J36 &lt; $K36, AND(CZ$7 &gt;= $J36, CZ$7 &lt; $K36), IF(CZ$7 &lt; 2400, CZ$7 &gt;= $J36, CZ$7 - 2400 &lt; $K36))), 1, "")</f>
        <v/>
      </c>
      <c r="DA36" s="45" t="str">
        <f>IF(AND(OR($A36 &lt;&gt; "", $B36 &lt;&gt; ""), IF($J36 &lt; $K36, AND(DA$7 &gt;= $J36, DA$7 &lt; $K36), IF(DA$7 &lt; 2400, DA$7 &gt;= $J36, DA$7 - 2400 &lt; $K36))), 1, "")</f>
        <v/>
      </c>
      <c r="DB36" s="45" t="str">
        <f>IF(AND(OR($A36 &lt;&gt; "", $B36 &lt;&gt; ""), IF($J36 &lt; $K36, AND(DB$7 &gt;= $J36, DB$7 &lt; $K36), IF(DB$7 &lt; 2400, DB$7 &gt;= $J36, DB$7 - 2400 &lt; $K36))), 1, "")</f>
        <v/>
      </c>
      <c r="DC36" s="45" t="str">
        <f>IF(AND(OR($A36 &lt;&gt; "", $B36 &lt;&gt; ""), IF($J36 &lt; $K36, AND(DC$7 &gt;= $J36, DC$7 &lt; $K36), IF(DC$7 &lt; 2400, DC$7 &gt;= $J36, DC$7 - 2400 &lt; $K36))), 1, "")</f>
        <v/>
      </c>
      <c r="DD36" s="45" t="str">
        <f>IF(AND(OR($A36 &lt;&gt; "", $B36 &lt;&gt; ""), IF($J36 &lt; $K36, AND(DD$7 &gt;= $J36, DD$7 &lt; $K36), IF(DD$7 &lt; 2400, DD$7 &gt;= $J36, DD$7 - 2400 &lt; $K36))), 1, "")</f>
        <v/>
      </c>
      <c r="DE36" s="45" t="str">
        <f>IF(AND(OR($A36 &lt;&gt; "", $B36 &lt;&gt; ""), IF($J36 &lt; $K36, AND(DE$7 &gt;= $J36, DE$7 &lt; $K36), IF(DE$7 &lt; 2400, DE$7 &gt;= $J36, DE$7 - 2400 &lt; $K36))), 1, "")</f>
        <v/>
      </c>
      <c r="DF36" s="45" t="str">
        <f>IF(AND(OR($A36 &lt;&gt; "", $B36 &lt;&gt; ""), IF($J36 &lt; $K36, AND(DF$7 &gt;= $J36, DF$7 &lt; $K36), IF(DF$7 &lt; 2400, DF$7 &gt;= $J36, DF$7 - 2400 &lt; $K36))), 1, "")</f>
        <v/>
      </c>
      <c r="DG36" s="45" t="str">
        <f>IF(AND(OR($A36 &lt;&gt; "", $B36 &lt;&gt; ""), IF($J36 &lt; $K36, AND(DG$7 &gt;= $J36, DG$7 &lt; $K36), IF(DG$7 &lt; 2400, DG$7 &gt;= $J36, DG$7 - 2400 &lt; $K36))), 1, "")</f>
        <v/>
      </c>
      <c r="DH36" s="45" t="str">
        <f>IF(AND(OR($A36 &lt;&gt; "", $B36 &lt;&gt; ""), IF($J36 &lt; $K36, AND(DH$7 &gt;= $J36, DH$7 &lt; $K36), IF(DH$7 &lt; 2400, DH$7 &gt;= $J36, DH$7 - 2400 &lt; $K36))), 1, "")</f>
        <v/>
      </c>
      <c r="DI36" s="45" t="str">
        <f>IF(AND(OR($A36 &lt;&gt; "", $B36 &lt;&gt; ""), IF($J36 &lt; $K36, AND(DI$7 &gt;= $J36, DI$7 &lt; $K36), IF(DI$7 &lt; 2400, DI$7 &gt;= $J36, DI$7 - 2400 &lt; $K36))), 1, "")</f>
        <v/>
      </c>
      <c r="DJ36" s="45" t="str">
        <f>IF(AND(OR($A36 &lt;&gt; "", $B36 &lt;&gt; ""), IF($J36 &lt; $K36, AND(DJ$7 &gt;= $J36, DJ$7 &lt; $K36), IF(DJ$7 &lt; 2400, DJ$7 &gt;= $J36, DJ$7 - 2400 &lt; $K36))), 1, "")</f>
        <v/>
      </c>
      <c r="DK36" s="45" t="str">
        <f>IF(AND(OR($A36 &lt;&gt; "", $B36 &lt;&gt; ""), IF($J36 &lt; $K36, AND(DK$7 &gt;= $J36, DK$7 &lt; $K36), IF(DK$7 &lt; 2400, DK$7 &gt;= $J36, DK$7 - 2400 &lt; $K36))), 1, "")</f>
        <v/>
      </c>
      <c r="DL36" s="45" t="str">
        <f>IF(AND(OR($A36 &lt;&gt; "", $B36 &lt;&gt; ""), IF($J36 &lt; $K36, AND(DL$7 &gt;= $J36, DL$7 &lt; $K36), IF(DL$7 &lt; 2400, DL$7 &gt;= $J36, DL$7 - 2400 &lt; $K36))), 1, "")</f>
        <v/>
      </c>
      <c r="DM36" s="45" t="str">
        <f>IF(AND(OR($A36 &lt;&gt; "", $B36 &lt;&gt; ""), IF($J36 &lt; $K36, AND(DM$7 &gt;= $J36, DM$7 &lt; $K36), IF(DM$7 &lt; 2400, DM$7 &gt;= $J36, DM$7 - 2400 &lt; $K36))), 1, "")</f>
        <v/>
      </c>
      <c r="DN36" s="45" t="str">
        <f>IF(AND(OR($A36 &lt;&gt; "", $B36 &lt;&gt; ""), IF($J36 &lt; $K36, AND(DN$7 &gt;= $J36, DN$7 &lt; $K36), IF(DN$7 &lt; 2400, DN$7 &gt;= $J36, DN$7 - 2400 &lt; $K36))), 1, "")</f>
        <v/>
      </c>
      <c r="DO36" s="45" t="str">
        <f>IF(AND(OR($A36 &lt;&gt; "", $B36 &lt;&gt; ""), IF($J36 &lt; $K36, AND(DO$7 &gt;= $J36, DO$7 &lt; $K36), IF(DO$7 &lt; 2400, DO$7 &gt;= $J36, DO$7 - 2400 &lt; $K36))), 1, "")</f>
        <v/>
      </c>
      <c r="DP36" s="45" t="str">
        <f>IF(AND(OR($A36 &lt;&gt; "", $B36 &lt;&gt; ""), IF($J36 &lt; $K36, AND(DP$7 &gt;= $J36, DP$7 &lt; $K36), IF(DP$7 &lt; 2400, DP$7 &gt;= $J36, DP$7 - 2400 &lt; $K36))), 1, "")</f>
        <v/>
      </c>
      <c r="DQ36" s="45" t="str">
        <f>IF(AND(OR($A36 &lt;&gt; "", $B36 &lt;&gt; ""), IF($J36 &lt; $K36, AND(DQ$7 &gt;= $J36, DQ$7 &lt; $K36), IF(DQ$7 &lt; 2400, DQ$7 &gt;= $J36, DQ$7 - 2400 &lt; $K36))), 1, "")</f>
        <v/>
      </c>
      <c r="DR36" s="45" t="str">
        <f>IF(AND(OR($A36 &lt;&gt; "", $B36 &lt;&gt; ""), IF($J36 &lt; $K36, AND(DR$7 &gt;= $J36, DR$7 &lt; $K36), IF(DR$7 &lt; 2400, DR$7 &gt;= $J36, DR$7 - 2400 &lt; $K36))), 1, "")</f>
        <v/>
      </c>
      <c r="DS36" s="45" t="str">
        <f>IF(AND(OR($A36 &lt;&gt; "", $B36 &lt;&gt; ""), IF($J36 &lt; $K36, AND(DS$7 &gt;= $J36, DS$7 &lt; $K36), IF(DS$7 &lt; 2400, DS$7 &gt;= $J36, DS$7 - 2400 &lt; $K36))), 1, "")</f>
        <v/>
      </c>
      <c r="DT36" s="45" t="str">
        <f>IF(AND(OR($A36 &lt;&gt; "", $B36 &lt;&gt; ""), IF($J36 &lt; $K36, AND(DT$7 &gt;= $J36, DT$7 &lt; $K36), IF(DT$7 &lt; 2400, DT$7 &gt;= $J36, DT$7 - 2400 &lt; $K36))), 1, "")</f>
        <v/>
      </c>
      <c r="DU36" s="47" t="str">
        <f>IF(OR(A36 &lt;&gt; "", B36 &lt;&gt; ""), _xlfn.TEXTJOIN(":", TRUE, AI36, YEAR(H36), MONTH(H36), DAY(H36), J36), "")</f>
        <v/>
      </c>
      <c r="DV36" s="47" t="str">
        <f>IF(OR(A36 &lt;&gt; "", B36 &lt;&gt; ""), IF(AK36 &lt; 9000, CONCATENATE(AD36, AE36, "様（", F36, "）"), F36), "")</f>
        <v/>
      </c>
    </row>
    <row r="37" spans="1:126">
      <c r="A37" s="18"/>
      <c r="B37" s="18"/>
      <c r="C37" s="52"/>
      <c r="D37" s="18"/>
      <c r="E37" s="52"/>
      <c r="F37" s="18"/>
      <c r="G37" s="18"/>
      <c r="H37" s="19"/>
      <c r="I37" s="55" t="str">
        <f t="shared" si="49"/>
        <v/>
      </c>
      <c r="J37" s="22"/>
      <c r="K37" s="23"/>
      <c r="L37" s="42" t="str">
        <f t="shared" si="57"/>
        <v/>
      </c>
      <c r="M37" s="43" t="str">
        <f t="shared" si="58"/>
        <v/>
      </c>
      <c r="N37" s="43" t="str">
        <f t="shared" si="42"/>
        <v/>
      </c>
      <c r="O37" s="44" t="str">
        <f t="shared" si="43"/>
        <v/>
      </c>
      <c r="P37" s="26"/>
      <c r="Q37" s="27"/>
      <c r="R37" s="27"/>
      <c r="S37" s="43" t="str">
        <f t="shared" si="53"/>
        <v/>
      </c>
      <c r="T37" s="43" t="str">
        <f t="shared" si="30"/>
        <v/>
      </c>
      <c r="U37" s="43" t="str">
        <f t="shared" si="30"/>
        <v/>
      </c>
      <c r="V37" s="49"/>
      <c r="W37" s="44" t="str">
        <f>IF(OR(A37 &lt;&gt; "", B37 &lt;&gt; ""), IF(AK37 &lt; 8000, FLOOR(AY37 / 60, 1) * 100 + MOD(AY37, 60), M37), "")</f>
        <v/>
      </c>
      <c r="X37" s="82"/>
      <c r="Y37" s="82"/>
      <c r="Z37" s="82"/>
      <c r="AA37" s="82"/>
      <c r="AB37" s="18"/>
      <c r="AC37" s="53"/>
      <c r="AD37" s="45" t="str">
        <f>_xlfn.IFNA(VLOOKUP($A37, 利用者一覧!$A:$D, 2, FALSE), "-")</f>
        <v>-</v>
      </c>
      <c r="AE37" s="45" t="str">
        <f>_xlfn.IFNA(VLOOKUP($A37, 利用者一覧!$A:$D, 3, FALSE), "-")</f>
        <v>-</v>
      </c>
      <c r="AF37" s="45" t="str">
        <f>_xlfn.IFNA(VLOOKUP($A37, 利用者一覧!$A:$D, 4, FALSE), "-")</f>
        <v>-</v>
      </c>
      <c r="AG37" s="45" t="str">
        <f>_xlfn.IFNA(VLOOKUP($B37, スタッフ一覧!$A:$D, 2, FALSE), "-")</f>
        <v>-</v>
      </c>
      <c r="AH37" s="45" t="str">
        <f>_xlfn.IFNA(VLOOKUP($B37, スタッフ一覧!$A:$D, 3, FALSE), "-")</f>
        <v>-</v>
      </c>
      <c r="AI37" s="45" t="str">
        <f>_xlfn.IFNA(VLOOKUP($B37, スタッフ一覧!$A:$D, 4, FALSE), "-")</f>
        <v>-</v>
      </c>
      <c r="AJ37" s="45" t="str">
        <f>_xlfn.IFNA(VLOOKUP(AB37, スタッフ一覧!$A:$D, 4, FALSE), "-")</f>
        <v>-</v>
      </c>
      <c r="AK37" s="45" t="str">
        <f>_xlfn.IFNA(VLOOKUP(F37, 予定区分!$A:$C, 3, FALSE), "-")</f>
        <v>-</v>
      </c>
      <c r="AL37" s="46">
        <f t="shared" si="31"/>
        <v>0</v>
      </c>
      <c r="AM37" s="46">
        <f t="shared" si="32"/>
        <v>0</v>
      </c>
      <c r="AN37" s="46">
        <f t="shared" si="59"/>
        <v>0</v>
      </c>
      <c r="AO37" s="46">
        <f t="shared" si="33"/>
        <v>0</v>
      </c>
      <c r="AP37" s="46">
        <f t="shared" si="45"/>
        <v>0</v>
      </c>
      <c r="AQ37" s="46">
        <f t="shared" si="34"/>
        <v>0</v>
      </c>
      <c r="AR37" s="46">
        <f t="shared" si="35"/>
        <v>0</v>
      </c>
      <c r="AS37" s="46">
        <f t="shared" si="36"/>
        <v>0</v>
      </c>
      <c r="AT37" s="46">
        <f t="shared" si="37"/>
        <v>0</v>
      </c>
      <c r="AU37" s="46">
        <f t="shared" si="38"/>
        <v>0</v>
      </c>
      <c r="AV37" s="46">
        <f t="shared" si="46"/>
        <v>0</v>
      </c>
      <c r="AW37" s="46">
        <f t="shared" si="47"/>
        <v>0</v>
      </c>
      <c r="AX37" s="46">
        <f t="shared" si="39"/>
        <v>0</v>
      </c>
      <c r="AY37" s="40">
        <f t="shared" si="48"/>
        <v>0</v>
      </c>
      <c r="AZ37" s="45" t="str">
        <f>IF(AND(OR($A37 &lt;&gt; "", $B37 &lt;&gt; ""), IF($J37 &lt; $K37, AND(AZ$7 &gt;= $J37, AZ$7 &lt; $K37), IF(AZ$7 &lt; 2400, AZ$7 &gt;= $J37, AZ$7 - 2400 &lt; $K37))), 1, "")</f>
        <v/>
      </c>
      <c r="BA37" s="45" t="str">
        <f>IF(AND(OR($A37 &lt;&gt; "", $B37 &lt;&gt; ""), IF($J37 &lt; $K37, AND(BA$7 &gt;= $J37, BA$7 &lt; $K37), IF(BA$7 &lt; 2400, BA$7 &gt;= $J37, BA$7 - 2400 &lt; $K37))), 1, "")</f>
        <v/>
      </c>
      <c r="BB37" s="45" t="str">
        <f>IF(AND(OR($A37 &lt;&gt; "", $B37 &lt;&gt; ""), IF($J37 &lt; $K37, AND(BB$7 &gt;= $J37, BB$7 &lt; $K37), IF(BB$7 &lt; 2400, BB$7 &gt;= $J37, BB$7 - 2400 &lt; $K37))), 1, "")</f>
        <v/>
      </c>
      <c r="BC37" s="45" t="str">
        <f>IF(AND(OR($A37 &lt;&gt; "", $B37 &lt;&gt; ""), IF($J37 &lt; $K37, AND(BC$7 &gt;= $J37, BC$7 &lt; $K37), IF(BC$7 &lt; 2400, BC$7 &gt;= $J37, BC$7 - 2400 &lt; $K37))), 1, "")</f>
        <v/>
      </c>
      <c r="BD37" s="45" t="str">
        <f>IF(AND(OR($A37 &lt;&gt; "", $B37 &lt;&gt; ""), IF($J37 &lt; $K37, AND(BD$7 &gt;= $J37, BD$7 &lt; $K37), IF(BD$7 &lt; 2400, BD$7 &gt;= $J37, BD$7 - 2400 &lt; $K37))), 1, "")</f>
        <v/>
      </c>
      <c r="BE37" s="45" t="str">
        <f>IF(AND(OR($A37 &lt;&gt; "", $B37 &lt;&gt; ""), IF($J37 &lt; $K37, AND(BE$7 &gt;= $J37, BE$7 &lt; $K37), IF(BE$7 &lt; 2400, BE$7 &gt;= $J37, BE$7 - 2400 &lt; $K37))), 1, "")</f>
        <v/>
      </c>
      <c r="BF37" s="45" t="str">
        <f>IF(AND(OR($A37 &lt;&gt; "", $B37 &lt;&gt; ""), IF($J37 &lt; $K37, AND(BF$7 &gt;= $J37, BF$7 &lt; $K37), IF(BF$7 &lt; 2400, BF$7 &gt;= $J37, BF$7 - 2400 &lt; $K37))), 1, "")</f>
        <v/>
      </c>
      <c r="BG37" s="45" t="str">
        <f>IF(AND(OR($A37 &lt;&gt; "", $B37 &lt;&gt; ""), IF($J37 &lt; $K37, AND(BG$7 &gt;= $J37, BG$7 &lt; $K37), IF(BG$7 &lt; 2400, BG$7 &gt;= $J37, BG$7 - 2400 &lt; $K37))), 1, "")</f>
        <v/>
      </c>
      <c r="BH37" s="45" t="str">
        <f>IF(AND(OR($A37 &lt;&gt; "", $B37 &lt;&gt; ""), IF($J37 &lt; $K37, AND(BH$7 &gt;= $J37, BH$7 &lt; $K37), IF(BH$7 &lt; 2400, BH$7 &gt;= $J37, BH$7 - 2400 &lt; $K37))), 1, "")</f>
        <v/>
      </c>
      <c r="BI37" s="45" t="str">
        <f>IF(AND(OR($A37 &lt;&gt; "", $B37 &lt;&gt; ""), IF($J37 &lt; $K37, AND(BI$7 &gt;= $J37, BI$7 &lt; $K37), IF(BI$7 &lt; 2400, BI$7 &gt;= $J37, BI$7 - 2400 &lt; $K37))), 1, "")</f>
        <v/>
      </c>
      <c r="BJ37" s="45" t="str">
        <f>IF(AND(OR($A37 &lt;&gt; "", $B37 &lt;&gt; ""), IF($J37 &lt; $K37, AND(BJ$7 &gt;= $J37, BJ$7 &lt; $K37), IF(BJ$7 &lt; 2400, BJ$7 &gt;= $J37, BJ$7 - 2400 &lt; $K37))), 1, "")</f>
        <v/>
      </c>
      <c r="BK37" s="45" t="str">
        <f>IF(AND(OR($A37 &lt;&gt; "", $B37 &lt;&gt; ""), IF($J37 &lt; $K37, AND(BK$7 &gt;= $J37, BK$7 &lt; $K37), IF(BK$7 &lt; 2400, BK$7 &gt;= $J37, BK$7 - 2400 &lt; $K37))), 1, "")</f>
        <v/>
      </c>
      <c r="BL37" s="45" t="str">
        <f>IF(AND(OR($A37 &lt;&gt; "", $B37 &lt;&gt; ""), IF($J37 &lt; $K37, AND(BL$7 &gt;= $J37, BL$7 &lt; $K37), IF(BL$7 &lt; 2400, BL$7 &gt;= $J37, BL$7 - 2400 &lt; $K37))), 1, "")</f>
        <v/>
      </c>
      <c r="BM37" s="45" t="str">
        <f>IF(AND(OR($A37 &lt;&gt; "", $B37 &lt;&gt; ""), IF($J37 &lt; $K37, AND(BM$7 &gt;= $J37, BM$7 &lt; $K37), IF(BM$7 &lt; 2400, BM$7 &gt;= $J37, BM$7 - 2400 &lt; $K37))), 1, "")</f>
        <v/>
      </c>
      <c r="BN37" s="45" t="str">
        <f>IF(AND(OR($A37 &lt;&gt; "", $B37 &lt;&gt; ""), IF($J37 &lt; $K37, AND(BN$7 &gt;= $J37, BN$7 &lt; $K37), IF(BN$7 &lt; 2400, BN$7 &gt;= $J37, BN$7 - 2400 &lt; $K37))), 1, "")</f>
        <v/>
      </c>
      <c r="BO37" s="45" t="str">
        <f>IF(AND(OR($A37 &lt;&gt; "", $B37 &lt;&gt; ""), IF($J37 &lt; $K37, AND(BO$7 &gt;= $J37, BO$7 &lt; $K37), IF(BO$7 &lt; 2400, BO$7 &gt;= $J37, BO$7 - 2400 &lt; $K37))), 1, "")</f>
        <v/>
      </c>
      <c r="BP37" s="45" t="str">
        <f>IF(AND(OR($A37 &lt;&gt; "", $B37 &lt;&gt; ""), IF($J37 &lt; $K37, AND(BP$7 &gt;= $J37, BP$7 &lt; $K37), IF(BP$7 &lt; 2400, BP$7 &gt;= $J37, BP$7 - 2400 &lt; $K37))), 1, "")</f>
        <v/>
      </c>
      <c r="BQ37" s="45" t="str">
        <f>IF(AND(OR($A37 &lt;&gt; "", $B37 &lt;&gt; ""), IF($J37 &lt; $K37, AND(BQ$7 &gt;= $J37, BQ$7 &lt; $K37), IF(BQ$7 &lt; 2400, BQ$7 &gt;= $J37, BQ$7 - 2400 &lt; $K37))), 1, "")</f>
        <v/>
      </c>
      <c r="BR37" s="45" t="str">
        <f>IF(AND(OR($A37 &lt;&gt; "", $B37 &lt;&gt; ""), IF($J37 &lt; $K37, AND(BR$7 &gt;= $J37, BR$7 &lt; $K37), IF(BR$7 &lt; 2400, BR$7 &gt;= $J37, BR$7 - 2400 &lt; $K37))), 1, "")</f>
        <v/>
      </c>
      <c r="BS37" s="45" t="str">
        <f>IF(AND(OR($A37 &lt;&gt; "", $B37 &lt;&gt; ""), IF($J37 &lt; $K37, AND(BS$7 &gt;= $J37, BS$7 &lt; $K37), IF(BS$7 &lt; 2400, BS$7 &gt;= $J37, BS$7 - 2400 &lt; $K37))), 1, "")</f>
        <v/>
      </c>
      <c r="BT37" s="45" t="str">
        <f>IF(AND(OR($A37 &lt;&gt; "", $B37 &lt;&gt; ""), IF($J37 &lt; $K37, AND(BT$7 &gt;= $J37, BT$7 &lt; $K37), IF(BT$7 &lt; 2400, BT$7 &gt;= $J37, BT$7 - 2400 &lt; $K37))), 1, "")</f>
        <v/>
      </c>
      <c r="BU37" s="45" t="str">
        <f>IF(AND(OR($A37 &lt;&gt; "", $B37 &lt;&gt; ""), IF($J37 &lt; $K37, AND(BU$7 &gt;= $J37, BU$7 &lt; $K37), IF(BU$7 &lt; 2400, BU$7 &gt;= $J37, BU$7 - 2400 &lt; $K37))), 1, "")</f>
        <v/>
      </c>
      <c r="BV37" s="45" t="str">
        <f>IF(AND(OR($A37 &lt;&gt; "", $B37 &lt;&gt; ""), IF($J37 &lt; $K37, AND(BV$7 &gt;= $J37, BV$7 &lt; $K37), IF(BV$7 &lt; 2400, BV$7 &gt;= $J37, BV$7 - 2400 &lt; $K37))), 1, "")</f>
        <v/>
      </c>
      <c r="BW37" s="45" t="str">
        <f>IF(AND(OR($A37 &lt;&gt; "", $B37 &lt;&gt; ""), IF($J37 &lt; $K37, AND(BW$7 &gt;= $J37, BW$7 &lt; $K37), IF(BW$7 &lt; 2400, BW$7 &gt;= $J37, BW$7 - 2400 &lt; $K37))), 1, "")</f>
        <v/>
      </c>
      <c r="BX37" s="45" t="str">
        <f>IF(AND(OR($A37 &lt;&gt; "", $B37 &lt;&gt; ""), IF($J37 &lt; $K37, AND(BX$7 &gt;= $J37, BX$7 &lt; $K37), IF(BX$7 &lt; 2400, BX$7 &gt;= $J37, BX$7 - 2400 &lt; $K37))), 1, "")</f>
        <v/>
      </c>
      <c r="BY37" s="45" t="str">
        <f>IF(AND(OR($A37 &lt;&gt; "", $B37 &lt;&gt; ""), IF($J37 &lt; $K37, AND(BY$7 &gt;= $J37, BY$7 &lt; $K37), IF(BY$7 &lt; 2400, BY$7 &gt;= $J37, BY$7 - 2400 &lt; $K37))), 1, "")</f>
        <v/>
      </c>
      <c r="BZ37" s="45" t="str">
        <f>IF(AND(OR($A37 &lt;&gt; "", $B37 &lt;&gt; ""), IF($J37 &lt; $K37, AND(BZ$7 &gt;= $J37, BZ$7 &lt; $K37), IF(BZ$7 &lt; 2400, BZ$7 &gt;= $J37, BZ$7 - 2400 &lt; $K37))), 1, "")</f>
        <v/>
      </c>
      <c r="CA37" s="45" t="str">
        <f>IF(AND(OR($A37 &lt;&gt; "", $B37 &lt;&gt; ""), IF($J37 &lt; $K37, AND(CA$7 &gt;= $J37, CA$7 &lt; $K37), IF(CA$7 &lt; 2400, CA$7 &gt;= $J37, CA$7 - 2400 &lt; $K37))), 1, "")</f>
        <v/>
      </c>
      <c r="CB37" s="45" t="str">
        <f>IF(AND(OR($A37 &lt;&gt; "", $B37 &lt;&gt; ""), IF($J37 &lt; $K37, AND(CB$7 &gt;= $J37, CB$7 &lt; $K37), IF(CB$7 &lt; 2400, CB$7 &gt;= $J37, CB$7 - 2400 &lt; $K37))), 1, "")</f>
        <v/>
      </c>
      <c r="CC37" s="45" t="str">
        <f>IF(AND(OR($A37 &lt;&gt; "", $B37 &lt;&gt; ""), IF($J37 &lt; $K37, AND(CC$7 &gt;= $J37, CC$7 &lt; $K37), IF(CC$7 &lt; 2400, CC$7 &gt;= $J37, CC$7 - 2400 &lt; $K37))), 1, "")</f>
        <v/>
      </c>
      <c r="CD37" s="45" t="str">
        <f>IF(AND(OR($A37 &lt;&gt; "", $B37 &lt;&gt; ""), IF($J37 &lt; $K37, AND(CD$7 &gt;= $J37, CD$7 &lt; $K37), IF(CD$7 &lt; 2400, CD$7 &gt;= $J37, CD$7 - 2400 &lt; $K37))), 1, "")</f>
        <v/>
      </c>
      <c r="CE37" s="45" t="str">
        <f>IF(AND(OR($A37 &lt;&gt; "", $B37 &lt;&gt; ""), IF($J37 &lt; $K37, AND(CE$7 &gt;= $J37, CE$7 &lt; $K37), IF(CE$7 &lt; 2400, CE$7 &gt;= $J37, CE$7 - 2400 &lt; $K37))), 1, "")</f>
        <v/>
      </c>
      <c r="CF37" s="45" t="str">
        <f>IF(AND(OR($A37 &lt;&gt; "", $B37 &lt;&gt; ""), IF($J37 &lt; $K37, AND(CF$7 &gt;= $J37, CF$7 &lt; $K37), IF(CF$7 &lt; 2400, CF$7 &gt;= $J37, CF$7 - 2400 &lt; $K37))), 1, "")</f>
        <v/>
      </c>
      <c r="CG37" s="45" t="str">
        <f>IF(AND(OR($A37 &lt;&gt; "", $B37 &lt;&gt; ""), IF($J37 &lt; $K37, AND(CG$7 &gt;= $J37, CG$7 &lt; $K37), IF(CG$7 &lt; 2400, CG$7 &gt;= $J37, CG$7 - 2400 &lt; $K37))), 1, "")</f>
        <v/>
      </c>
      <c r="CH37" s="45" t="str">
        <f>IF(AND(OR($A37 &lt;&gt; "", $B37 &lt;&gt; ""), IF($J37 &lt; $K37, AND(CH$7 &gt;= $J37, CH$7 &lt; $K37), IF(CH$7 &lt; 2400, CH$7 &gt;= $J37, CH$7 - 2400 &lt; $K37))), 1, "")</f>
        <v/>
      </c>
      <c r="CI37" s="45" t="str">
        <f>IF(AND(OR($A37 &lt;&gt; "", $B37 &lt;&gt; ""), IF($J37 &lt; $K37, AND(CI$7 &gt;= $J37, CI$7 &lt; $K37), IF(CI$7 &lt; 2400, CI$7 &gt;= $J37, CI$7 - 2400 &lt; $K37))), 1, "")</f>
        <v/>
      </c>
      <c r="CJ37" s="45" t="str">
        <f>IF(AND(OR($A37 &lt;&gt; "", $B37 &lt;&gt; ""), IF($J37 &lt; $K37, AND(CJ$7 &gt;= $J37, CJ$7 &lt; $K37), IF(CJ$7 &lt; 2400, CJ$7 &gt;= $J37, CJ$7 - 2400 &lt; $K37))), 1, "")</f>
        <v/>
      </c>
      <c r="CK37" s="45" t="str">
        <f>IF(AND(OR($A37 &lt;&gt; "", $B37 &lt;&gt; ""), IF($J37 &lt; $K37, AND(CK$7 &gt;= $J37, CK$7 &lt; $K37), IF(CK$7 &lt; 2400, CK$7 &gt;= $J37, CK$7 - 2400 &lt; $K37))), 1, "")</f>
        <v/>
      </c>
      <c r="CL37" s="45" t="str">
        <f>IF(AND(OR($A37 &lt;&gt; "", $B37 &lt;&gt; ""), IF($J37 &lt; $K37, AND(CL$7 &gt;= $J37, CL$7 &lt; $K37), IF(CL$7 &lt; 2400, CL$7 &gt;= $J37, CL$7 - 2400 &lt; $K37))), 1, "")</f>
        <v/>
      </c>
      <c r="CM37" s="45" t="str">
        <f>IF(AND(OR($A37 &lt;&gt; "", $B37 &lt;&gt; ""), IF($J37 &lt; $K37, AND(CM$7 &gt;= $J37, CM$7 &lt; $K37), IF(CM$7 &lt; 2400, CM$7 &gt;= $J37, CM$7 - 2400 &lt; $K37))), 1, "")</f>
        <v/>
      </c>
      <c r="CN37" s="45" t="str">
        <f>IF(AND(OR($A37 &lt;&gt; "", $B37 &lt;&gt; ""), IF($J37 &lt; $K37, AND(CN$7 &gt;= $J37, CN$7 &lt; $K37), IF(CN$7 &lt; 2400, CN$7 &gt;= $J37, CN$7 - 2400 &lt; $K37))), 1, "")</f>
        <v/>
      </c>
      <c r="CO37" s="45" t="str">
        <f>IF(AND(OR($A37 &lt;&gt; "", $B37 &lt;&gt; ""), IF($J37 &lt; $K37, AND(CO$7 &gt;= $J37, CO$7 &lt; $K37), IF(CO$7 &lt; 2400, CO$7 &gt;= $J37, CO$7 - 2400 &lt; $K37))), 1, "")</f>
        <v/>
      </c>
      <c r="CP37" s="45" t="str">
        <f>IF(AND(OR($A37 &lt;&gt; "", $B37 &lt;&gt; ""), IF($J37 &lt; $K37, AND(CP$7 &gt;= $J37, CP$7 &lt; $K37), IF(CP$7 &lt; 2400, CP$7 &gt;= $J37, CP$7 - 2400 &lt; $K37))), 1, "")</f>
        <v/>
      </c>
      <c r="CQ37" s="45" t="str">
        <f>IF(AND(OR($A37 &lt;&gt; "", $B37 &lt;&gt; ""), IF($J37 &lt; $K37, AND(CQ$7 &gt;= $J37, CQ$7 &lt; $K37), IF(CQ$7 &lt; 2400, CQ$7 &gt;= $J37, CQ$7 - 2400 &lt; $K37))), 1, "")</f>
        <v/>
      </c>
      <c r="CR37" s="45" t="str">
        <f>IF(AND(OR($A37 &lt;&gt; "", $B37 &lt;&gt; ""), IF($J37 &lt; $K37, AND(CR$7 &gt;= $J37, CR$7 &lt; $K37), IF(CR$7 &lt; 2400, CR$7 &gt;= $J37, CR$7 - 2400 &lt; $K37))), 1, "")</f>
        <v/>
      </c>
      <c r="CS37" s="45" t="str">
        <f>IF(AND(OR($A37 &lt;&gt; "", $B37 &lt;&gt; ""), IF($J37 &lt; $K37, AND(CS$7 &gt;= $J37, CS$7 &lt; $K37), IF(CS$7 &lt; 2400, CS$7 &gt;= $J37, CS$7 - 2400 &lt; $K37))), 1, "")</f>
        <v/>
      </c>
      <c r="CT37" s="45" t="str">
        <f>IF(AND(OR($A37 &lt;&gt; "", $B37 &lt;&gt; ""), IF($J37 &lt; $K37, AND(CT$7 &gt;= $J37, CT$7 &lt; $K37), IF(CT$7 &lt; 2400, CT$7 &gt;= $J37, CT$7 - 2400 &lt; $K37))), 1, "")</f>
        <v/>
      </c>
      <c r="CU37" s="45" t="str">
        <f>IF(AND(OR($A37 &lt;&gt; "", $B37 &lt;&gt; ""), IF($J37 &lt; $K37, AND(CU$7 &gt;= $J37, CU$7 &lt; $K37), IF(CU$7 &lt; 2400, CU$7 &gt;= $J37, CU$7 - 2400 &lt; $K37))), 1, "")</f>
        <v/>
      </c>
      <c r="CV37" s="45" t="str">
        <f>IF(AND(OR($A37 &lt;&gt; "", $B37 &lt;&gt; ""), IF($J37 &lt; $K37, AND(CV$7 &gt;= $J37, CV$7 &lt; $K37), IF(CV$7 &lt; 2400, CV$7 &gt;= $J37, CV$7 - 2400 &lt; $K37))), 1, "")</f>
        <v/>
      </c>
      <c r="CW37" s="45" t="str">
        <f>IF(AND(OR($A37 &lt;&gt; "", $B37 &lt;&gt; ""), IF($J37 &lt; $K37, AND(CW$7 &gt;= $J37, CW$7 &lt; $K37), IF(CW$7 &lt; 2400, CW$7 &gt;= $J37, CW$7 - 2400 &lt; $K37))), 1, "")</f>
        <v/>
      </c>
      <c r="CX37" s="45" t="str">
        <f>IF(AND(OR($A37 &lt;&gt; "", $B37 &lt;&gt; ""), IF($J37 &lt; $K37, AND(CX$7 &gt;= $J37, CX$7 &lt; $K37), IF(CX$7 &lt; 2400, CX$7 &gt;= $J37, CX$7 - 2400 &lt; $K37))), 1, "")</f>
        <v/>
      </c>
      <c r="CY37" s="45" t="str">
        <f>IF(AND(OR($A37 &lt;&gt; "", $B37 &lt;&gt; ""), IF($J37 &lt; $K37, AND(CY$7 &gt;= $J37, CY$7 &lt; $K37), IF(CY$7 &lt; 2400, CY$7 &gt;= $J37, CY$7 - 2400 &lt; $K37))), 1, "")</f>
        <v/>
      </c>
      <c r="CZ37" s="45" t="str">
        <f>IF(AND(OR($A37 &lt;&gt; "", $B37 &lt;&gt; ""), IF($J37 &lt; $K37, AND(CZ$7 &gt;= $J37, CZ$7 &lt; $K37), IF(CZ$7 &lt; 2400, CZ$7 &gt;= $J37, CZ$7 - 2400 &lt; $K37))), 1, "")</f>
        <v/>
      </c>
      <c r="DA37" s="45" t="str">
        <f>IF(AND(OR($A37 &lt;&gt; "", $B37 &lt;&gt; ""), IF($J37 &lt; $K37, AND(DA$7 &gt;= $J37, DA$7 &lt; $K37), IF(DA$7 &lt; 2400, DA$7 &gt;= $J37, DA$7 - 2400 &lt; $K37))), 1, "")</f>
        <v/>
      </c>
      <c r="DB37" s="45" t="str">
        <f>IF(AND(OR($A37 &lt;&gt; "", $B37 &lt;&gt; ""), IF($J37 &lt; $K37, AND(DB$7 &gt;= $J37, DB$7 &lt; $K37), IF(DB$7 &lt; 2400, DB$7 &gt;= $J37, DB$7 - 2400 &lt; $K37))), 1, "")</f>
        <v/>
      </c>
      <c r="DC37" s="45" t="str">
        <f>IF(AND(OR($A37 &lt;&gt; "", $B37 &lt;&gt; ""), IF($J37 &lt; $K37, AND(DC$7 &gt;= $J37, DC$7 &lt; $K37), IF(DC$7 &lt; 2400, DC$7 &gt;= $J37, DC$7 - 2400 &lt; $K37))), 1, "")</f>
        <v/>
      </c>
      <c r="DD37" s="45" t="str">
        <f>IF(AND(OR($A37 &lt;&gt; "", $B37 &lt;&gt; ""), IF($J37 &lt; $K37, AND(DD$7 &gt;= $J37, DD$7 &lt; $K37), IF(DD$7 &lt; 2400, DD$7 &gt;= $J37, DD$7 - 2400 &lt; $K37))), 1, "")</f>
        <v/>
      </c>
      <c r="DE37" s="45" t="str">
        <f>IF(AND(OR($A37 &lt;&gt; "", $B37 &lt;&gt; ""), IF($J37 &lt; $K37, AND(DE$7 &gt;= $J37, DE$7 &lt; $K37), IF(DE$7 &lt; 2400, DE$7 &gt;= $J37, DE$7 - 2400 &lt; $K37))), 1, "")</f>
        <v/>
      </c>
      <c r="DF37" s="45" t="str">
        <f>IF(AND(OR($A37 &lt;&gt; "", $B37 &lt;&gt; ""), IF($J37 &lt; $K37, AND(DF$7 &gt;= $J37, DF$7 &lt; $K37), IF(DF$7 &lt; 2400, DF$7 &gt;= $J37, DF$7 - 2400 &lt; $K37))), 1, "")</f>
        <v/>
      </c>
      <c r="DG37" s="45" t="str">
        <f>IF(AND(OR($A37 &lt;&gt; "", $B37 &lt;&gt; ""), IF($J37 &lt; $K37, AND(DG$7 &gt;= $J37, DG$7 &lt; $K37), IF(DG$7 &lt; 2400, DG$7 &gt;= $J37, DG$7 - 2400 &lt; $K37))), 1, "")</f>
        <v/>
      </c>
      <c r="DH37" s="45" t="str">
        <f>IF(AND(OR($A37 &lt;&gt; "", $B37 &lt;&gt; ""), IF($J37 &lt; $K37, AND(DH$7 &gt;= $J37, DH$7 &lt; $K37), IF(DH$7 &lt; 2400, DH$7 &gt;= $J37, DH$7 - 2400 &lt; $K37))), 1, "")</f>
        <v/>
      </c>
      <c r="DI37" s="45" t="str">
        <f>IF(AND(OR($A37 &lt;&gt; "", $B37 &lt;&gt; ""), IF($J37 &lt; $K37, AND(DI$7 &gt;= $J37, DI$7 &lt; $K37), IF(DI$7 &lt; 2400, DI$7 &gt;= $J37, DI$7 - 2400 &lt; $K37))), 1, "")</f>
        <v/>
      </c>
      <c r="DJ37" s="45" t="str">
        <f>IF(AND(OR($A37 &lt;&gt; "", $B37 &lt;&gt; ""), IF($J37 &lt; $K37, AND(DJ$7 &gt;= $J37, DJ$7 &lt; $K37), IF(DJ$7 &lt; 2400, DJ$7 &gt;= $J37, DJ$7 - 2400 &lt; $K37))), 1, "")</f>
        <v/>
      </c>
      <c r="DK37" s="45" t="str">
        <f>IF(AND(OR($A37 &lt;&gt; "", $B37 &lt;&gt; ""), IF($J37 &lt; $K37, AND(DK$7 &gt;= $J37, DK$7 &lt; $K37), IF(DK$7 &lt; 2400, DK$7 &gt;= $J37, DK$7 - 2400 &lt; $K37))), 1, "")</f>
        <v/>
      </c>
      <c r="DL37" s="45" t="str">
        <f>IF(AND(OR($A37 &lt;&gt; "", $B37 &lt;&gt; ""), IF($J37 &lt; $K37, AND(DL$7 &gt;= $J37, DL$7 &lt; $K37), IF(DL$7 &lt; 2400, DL$7 &gt;= $J37, DL$7 - 2400 &lt; $K37))), 1, "")</f>
        <v/>
      </c>
      <c r="DM37" s="45" t="str">
        <f>IF(AND(OR($A37 &lt;&gt; "", $B37 &lt;&gt; ""), IF($J37 &lt; $K37, AND(DM$7 &gt;= $J37, DM$7 &lt; $K37), IF(DM$7 &lt; 2400, DM$7 &gt;= $J37, DM$7 - 2400 &lt; $K37))), 1, "")</f>
        <v/>
      </c>
      <c r="DN37" s="45" t="str">
        <f>IF(AND(OR($A37 &lt;&gt; "", $B37 &lt;&gt; ""), IF($J37 &lt; $K37, AND(DN$7 &gt;= $J37, DN$7 &lt; $K37), IF(DN$7 &lt; 2400, DN$7 &gt;= $J37, DN$7 - 2400 &lt; $K37))), 1, "")</f>
        <v/>
      </c>
      <c r="DO37" s="45" t="str">
        <f>IF(AND(OR($A37 &lt;&gt; "", $B37 &lt;&gt; ""), IF($J37 &lt; $K37, AND(DO$7 &gt;= $J37, DO$7 &lt; $K37), IF(DO$7 &lt; 2400, DO$7 &gt;= $J37, DO$7 - 2400 &lt; $K37))), 1, "")</f>
        <v/>
      </c>
      <c r="DP37" s="45" t="str">
        <f>IF(AND(OR($A37 &lt;&gt; "", $B37 &lt;&gt; ""), IF($J37 &lt; $K37, AND(DP$7 &gt;= $J37, DP$7 &lt; $K37), IF(DP$7 &lt; 2400, DP$7 &gt;= $J37, DP$7 - 2400 &lt; $K37))), 1, "")</f>
        <v/>
      </c>
      <c r="DQ37" s="45" t="str">
        <f>IF(AND(OR($A37 &lt;&gt; "", $B37 &lt;&gt; ""), IF($J37 &lt; $K37, AND(DQ$7 &gt;= $J37, DQ$7 &lt; $K37), IF(DQ$7 &lt; 2400, DQ$7 &gt;= $J37, DQ$7 - 2400 &lt; $K37))), 1, "")</f>
        <v/>
      </c>
      <c r="DR37" s="45" t="str">
        <f>IF(AND(OR($A37 &lt;&gt; "", $B37 &lt;&gt; ""), IF($J37 &lt; $K37, AND(DR$7 &gt;= $J37, DR$7 &lt; $K37), IF(DR$7 &lt; 2400, DR$7 &gt;= $J37, DR$7 - 2400 &lt; $K37))), 1, "")</f>
        <v/>
      </c>
      <c r="DS37" s="45" t="str">
        <f>IF(AND(OR($A37 &lt;&gt; "", $B37 &lt;&gt; ""), IF($J37 &lt; $K37, AND(DS$7 &gt;= $J37, DS$7 &lt; $K37), IF(DS$7 &lt; 2400, DS$7 &gt;= $J37, DS$7 - 2400 &lt; $K37))), 1, "")</f>
        <v/>
      </c>
      <c r="DT37" s="45" t="str">
        <f>IF(AND(OR($A37 &lt;&gt; "", $B37 &lt;&gt; ""), IF($J37 &lt; $K37, AND(DT$7 &gt;= $J37, DT$7 &lt; $K37), IF(DT$7 &lt; 2400, DT$7 &gt;= $J37, DT$7 - 2400 &lt; $K37))), 1, "")</f>
        <v/>
      </c>
      <c r="DU37" s="47" t="str">
        <f>IF(OR(A37 &lt;&gt; "", B37 &lt;&gt; ""), _xlfn.TEXTJOIN(":", TRUE, AI37, YEAR(H37), MONTH(H37), DAY(H37), J37), "")</f>
        <v/>
      </c>
      <c r="DV37" s="47" t="str">
        <f>IF(OR(A37 &lt;&gt; "", B37 &lt;&gt; ""), IF(AK37 &lt; 9000, CONCATENATE(AD37, AE37, "様（", F37, "）"), F37), "")</f>
        <v/>
      </c>
    </row>
    <row r="38" spans="1:126">
      <c r="A38" s="18"/>
      <c r="B38" s="18"/>
      <c r="C38" s="52"/>
      <c r="D38" s="18"/>
      <c r="E38" s="52"/>
      <c r="F38" s="18"/>
      <c r="G38" s="18"/>
      <c r="H38" s="19"/>
      <c r="I38" s="55" t="str">
        <f t="shared" si="49"/>
        <v/>
      </c>
      <c r="J38" s="22"/>
      <c r="K38" s="23"/>
      <c r="L38" s="42" t="str">
        <f t="shared" si="57"/>
        <v/>
      </c>
      <c r="M38" s="43" t="str">
        <f t="shared" si="58"/>
        <v/>
      </c>
      <c r="N38" s="43" t="str">
        <f t="shared" si="42"/>
        <v/>
      </c>
      <c r="O38" s="44" t="str">
        <f t="shared" si="43"/>
        <v/>
      </c>
      <c r="P38" s="26"/>
      <c r="Q38" s="27"/>
      <c r="R38" s="27"/>
      <c r="S38" s="43" t="str">
        <f t="shared" si="53"/>
        <v/>
      </c>
      <c r="T38" s="43" t="str">
        <f t="shared" si="30"/>
        <v/>
      </c>
      <c r="U38" s="43" t="str">
        <f t="shared" si="30"/>
        <v/>
      </c>
      <c r="V38" s="49"/>
      <c r="W38" s="44" t="str">
        <f>IF(OR(A38 &lt;&gt; "", B38 &lt;&gt; ""), IF(AK38 &lt; 8000, FLOOR(AY38 / 60, 1) * 100 + MOD(AY38, 60), M38), "")</f>
        <v/>
      </c>
      <c r="X38" s="82"/>
      <c r="Y38" s="82"/>
      <c r="Z38" s="82"/>
      <c r="AA38" s="82"/>
      <c r="AB38" s="18"/>
      <c r="AC38" s="53"/>
      <c r="AD38" s="45" t="str">
        <f>_xlfn.IFNA(VLOOKUP($A38, 利用者一覧!$A:$D, 2, FALSE), "-")</f>
        <v>-</v>
      </c>
      <c r="AE38" s="45" t="str">
        <f>_xlfn.IFNA(VLOOKUP($A38, 利用者一覧!$A:$D, 3, FALSE), "-")</f>
        <v>-</v>
      </c>
      <c r="AF38" s="45" t="str">
        <f>_xlfn.IFNA(VLOOKUP($A38, 利用者一覧!$A:$D, 4, FALSE), "-")</f>
        <v>-</v>
      </c>
      <c r="AG38" s="45" t="str">
        <f>_xlfn.IFNA(VLOOKUP($B38, スタッフ一覧!$A:$D, 2, FALSE), "-")</f>
        <v>-</v>
      </c>
      <c r="AH38" s="45" t="str">
        <f>_xlfn.IFNA(VLOOKUP($B38, スタッフ一覧!$A:$D, 3, FALSE), "-")</f>
        <v>-</v>
      </c>
      <c r="AI38" s="45" t="str">
        <f>_xlfn.IFNA(VLOOKUP($B38, スタッフ一覧!$A:$D, 4, FALSE), "-")</f>
        <v>-</v>
      </c>
      <c r="AJ38" s="45" t="str">
        <f>_xlfn.IFNA(VLOOKUP(AB38, スタッフ一覧!$A:$D, 4, FALSE), "-")</f>
        <v>-</v>
      </c>
      <c r="AK38" s="45" t="str">
        <f>_xlfn.IFNA(VLOOKUP(F38, 予定区分!$A:$C, 3, FALSE), "-")</f>
        <v>-</v>
      </c>
      <c r="AL38" s="46">
        <f t="shared" si="31"/>
        <v>0</v>
      </c>
      <c r="AM38" s="46">
        <f t="shared" si="32"/>
        <v>0</v>
      </c>
      <c r="AN38" s="46">
        <f t="shared" si="59"/>
        <v>0</v>
      </c>
      <c r="AO38" s="46">
        <f t="shared" si="33"/>
        <v>0</v>
      </c>
      <c r="AP38" s="46">
        <f t="shared" si="45"/>
        <v>0</v>
      </c>
      <c r="AQ38" s="46">
        <f t="shared" si="34"/>
        <v>0</v>
      </c>
      <c r="AR38" s="46">
        <f t="shared" si="35"/>
        <v>0</v>
      </c>
      <c r="AS38" s="46">
        <f t="shared" si="36"/>
        <v>0</v>
      </c>
      <c r="AT38" s="46">
        <f t="shared" si="37"/>
        <v>0</v>
      </c>
      <c r="AU38" s="46">
        <f t="shared" si="38"/>
        <v>0</v>
      </c>
      <c r="AV38" s="46">
        <f t="shared" si="46"/>
        <v>0</v>
      </c>
      <c r="AW38" s="46">
        <f t="shared" si="47"/>
        <v>0</v>
      </c>
      <c r="AX38" s="46">
        <f t="shared" si="39"/>
        <v>0</v>
      </c>
      <c r="AY38" s="40">
        <f t="shared" si="48"/>
        <v>0</v>
      </c>
      <c r="AZ38" s="45" t="str">
        <f>IF(AND(OR($A38 &lt;&gt; "", $B38 &lt;&gt; ""), IF($J38 &lt; $K38, AND(AZ$7 &gt;= $J38, AZ$7 &lt; $K38), IF(AZ$7 &lt; 2400, AZ$7 &gt;= $J38, AZ$7 - 2400 &lt; $K38))), 1, "")</f>
        <v/>
      </c>
      <c r="BA38" s="45" t="str">
        <f>IF(AND(OR($A38 &lt;&gt; "", $B38 &lt;&gt; ""), IF($J38 &lt; $K38, AND(BA$7 &gt;= $J38, BA$7 &lt; $K38), IF(BA$7 &lt; 2400, BA$7 &gt;= $J38, BA$7 - 2400 &lt; $K38))), 1, "")</f>
        <v/>
      </c>
      <c r="BB38" s="45" t="str">
        <f>IF(AND(OR($A38 &lt;&gt; "", $B38 &lt;&gt; ""), IF($J38 &lt; $K38, AND(BB$7 &gt;= $J38, BB$7 &lt; $K38), IF(BB$7 &lt; 2400, BB$7 &gt;= $J38, BB$7 - 2400 &lt; $K38))), 1, "")</f>
        <v/>
      </c>
      <c r="BC38" s="45" t="str">
        <f>IF(AND(OR($A38 &lt;&gt; "", $B38 &lt;&gt; ""), IF($J38 &lt; $K38, AND(BC$7 &gt;= $J38, BC$7 &lt; $K38), IF(BC$7 &lt; 2400, BC$7 &gt;= $J38, BC$7 - 2400 &lt; $K38))), 1, "")</f>
        <v/>
      </c>
      <c r="BD38" s="45" t="str">
        <f>IF(AND(OR($A38 &lt;&gt; "", $B38 &lt;&gt; ""), IF($J38 &lt; $K38, AND(BD$7 &gt;= $J38, BD$7 &lt; $K38), IF(BD$7 &lt; 2400, BD$7 &gt;= $J38, BD$7 - 2400 &lt; $K38))), 1, "")</f>
        <v/>
      </c>
      <c r="BE38" s="45" t="str">
        <f>IF(AND(OR($A38 &lt;&gt; "", $B38 &lt;&gt; ""), IF($J38 &lt; $K38, AND(BE$7 &gt;= $J38, BE$7 &lt; $K38), IF(BE$7 &lt; 2400, BE$7 &gt;= $J38, BE$7 - 2400 &lt; $K38))), 1, "")</f>
        <v/>
      </c>
      <c r="BF38" s="45" t="str">
        <f>IF(AND(OR($A38 &lt;&gt; "", $B38 &lt;&gt; ""), IF($J38 &lt; $K38, AND(BF$7 &gt;= $J38, BF$7 &lt; $K38), IF(BF$7 &lt; 2400, BF$7 &gt;= $J38, BF$7 - 2400 &lt; $K38))), 1, "")</f>
        <v/>
      </c>
      <c r="BG38" s="45" t="str">
        <f>IF(AND(OR($A38 &lt;&gt; "", $B38 &lt;&gt; ""), IF($J38 &lt; $K38, AND(BG$7 &gt;= $J38, BG$7 &lt; $K38), IF(BG$7 &lt; 2400, BG$7 &gt;= $J38, BG$7 - 2400 &lt; $K38))), 1, "")</f>
        <v/>
      </c>
      <c r="BH38" s="45" t="str">
        <f>IF(AND(OR($A38 &lt;&gt; "", $B38 &lt;&gt; ""), IF($J38 &lt; $K38, AND(BH$7 &gt;= $J38, BH$7 &lt; $K38), IF(BH$7 &lt; 2400, BH$7 &gt;= $J38, BH$7 - 2400 &lt; $K38))), 1, "")</f>
        <v/>
      </c>
      <c r="BI38" s="45" t="str">
        <f>IF(AND(OR($A38 &lt;&gt; "", $B38 &lt;&gt; ""), IF($J38 &lt; $K38, AND(BI$7 &gt;= $J38, BI$7 &lt; $K38), IF(BI$7 &lt; 2400, BI$7 &gt;= $J38, BI$7 - 2400 &lt; $K38))), 1, "")</f>
        <v/>
      </c>
      <c r="BJ38" s="45" t="str">
        <f>IF(AND(OR($A38 &lt;&gt; "", $B38 &lt;&gt; ""), IF($J38 &lt; $K38, AND(BJ$7 &gt;= $J38, BJ$7 &lt; $K38), IF(BJ$7 &lt; 2400, BJ$7 &gt;= $J38, BJ$7 - 2400 &lt; $K38))), 1, "")</f>
        <v/>
      </c>
      <c r="BK38" s="45" t="str">
        <f>IF(AND(OR($A38 &lt;&gt; "", $B38 &lt;&gt; ""), IF($J38 &lt; $K38, AND(BK$7 &gt;= $J38, BK$7 &lt; $K38), IF(BK$7 &lt; 2400, BK$7 &gt;= $J38, BK$7 - 2400 &lt; $K38))), 1, "")</f>
        <v/>
      </c>
      <c r="BL38" s="45" t="str">
        <f>IF(AND(OR($A38 &lt;&gt; "", $B38 &lt;&gt; ""), IF($J38 &lt; $K38, AND(BL$7 &gt;= $J38, BL$7 &lt; $K38), IF(BL$7 &lt; 2400, BL$7 &gt;= $J38, BL$7 - 2400 &lt; $K38))), 1, "")</f>
        <v/>
      </c>
      <c r="BM38" s="45" t="str">
        <f>IF(AND(OR($A38 &lt;&gt; "", $B38 &lt;&gt; ""), IF($J38 &lt; $K38, AND(BM$7 &gt;= $J38, BM$7 &lt; $K38), IF(BM$7 &lt; 2400, BM$7 &gt;= $J38, BM$7 - 2400 &lt; $K38))), 1, "")</f>
        <v/>
      </c>
      <c r="BN38" s="45" t="str">
        <f>IF(AND(OR($A38 &lt;&gt; "", $B38 &lt;&gt; ""), IF($J38 &lt; $K38, AND(BN$7 &gt;= $J38, BN$7 &lt; $K38), IF(BN$7 &lt; 2400, BN$7 &gt;= $J38, BN$7 - 2400 &lt; $K38))), 1, "")</f>
        <v/>
      </c>
      <c r="BO38" s="45" t="str">
        <f>IF(AND(OR($A38 &lt;&gt; "", $B38 &lt;&gt; ""), IF($J38 &lt; $K38, AND(BO$7 &gt;= $J38, BO$7 &lt; $K38), IF(BO$7 &lt; 2400, BO$7 &gt;= $J38, BO$7 - 2400 &lt; $K38))), 1, "")</f>
        <v/>
      </c>
      <c r="BP38" s="45" t="str">
        <f>IF(AND(OR($A38 &lt;&gt; "", $B38 &lt;&gt; ""), IF($J38 &lt; $K38, AND(BP$7 &gt;= $J38, BP$7 &lt; $K38), IF(BP$7 &lt; 2400, BP$7 &gt;= $J38, BP$7 - 2400 &lt; $K38))), 1, "")</f>
        <v/>
      </c>
      <c r="BQ38" s="45" t="str">
        <f>IF(AND(OR($A38 &lt;&gt; "", $B38 &lt;&gt; ""), IF($J38 &lt; $K38, AND(BQ$7 &gt;= $J38, BQ$7 &lt; $K38), IF(BQ$7 &lt; 2400, BQ$7 &gt;= $J38, BQ$7 - 2400 &lt; $K38))), 1, "")</f>
        <v/>
      </c>
      <c r="BR38" s="45" t="str">
        <f>IF(AND(OR($A38 &lt;&gt; "", $B38 &lt;&gt; ""), IF($J38 &lt; $K38, AND(BR$7 &gt;= $J38, BR$7 &lt; $K38), IF(BR$7 &lt; 2400, BR$7 &gt;= $J38, BR$7 - 2400 &lt; $K38))), 1, "")</f>
        <v/>
      </c>
      <c r="BS38" s="45" t="str">
        <f>IF(AND(OR($A38 &lt;&gt; "", $B38 &lt;&gt; ""), IF($J38 &lt; $K38, AND(BS$7 &gt;= $J38, BS$7 &lt; $K38), IF(BS$7 &lt; 2400, BS$7 &gt;= $J38, BS$7 - 2400 &lt; $K38))), 1, "")</f>
        <v/>
      </c>
      <c r="BT38" s="45" t="str">
        <f>IF(AND(OR($A38 &lt;&gt; "", $B38 &lt;&gt; ""), IF($J38 &lt; $K38, AND(BT$7 &gt;= $J38, BT$7 &lt; $K38), IF(BT$7 &lt; 2400, BT$7 &gt;= $J38, BT$7 - 2400 &lt; $K38))), 1, "")</f>
        <v/>
      </c>
      <c r="BU38" s="45" t="str">
        <f>IF(AND(OR($A38 &lt;&gt; "", $B38 &lt;&gt; ""), IF($J38 &lt; $K38, AND(BU$7 &gt;= $J38, BU$7 &lt; $K38), IF(BU$7 &lt; 2400, BU$7 &gt;= $J38, BU$7 - 2400 &lt; $K38))), 1, "")</f>
        <v/>
      </c>
      <c r="BV38" s="45" t="str">
        <f>IF(AND(OR($A38 &lt;&gt; "", $B38 &lt;&gt; ""), IF($J38 &lt; $K38, AND(BV$7 &gt;= $J38, BV$7 &lt; $K38), IF(BV$7 &lt; 2400, BV$7 &gt;= $J38, BV$7 - 2400 &lt; $K38))), 1, "")</f>
        <v/>
      </c>
      <c r="BW38" s="45" t="str">
        <f>IF(AND(OR($A38 &lt;&gt; "", $B38 &lt;&gt; ""), IF($J38 &lt; $K38, AND(BW$7 &gt;= $J38, BW$7 &lt; $K38), IF(BW$7 &lt; 2400, BW$7 &gt;= $J38, BW$7 - 2400 &lt; $K38))), 1, "")</f>
        <v/>
      </c>
      <c r="BX38" s="45" t="str">
        <f>IF(AND(OR($A38 &lt;&gt; "", $B38 &lt;&gt; ""), IF($J38 &lt; $K38, AND(BX$7 &gt;= $J38, BX$7 &lt; $K38), IF(BX$7 &lt; 2400, BX$7 &gt;= $J38, BX$7 - 2400 &lt; $K38))), 1, "")</f>
        <v/>
      </c>
      <c r="BY38" s="45" t="str">
        <f>IF(AND(OR($A38 &lt;&gt; "", $B38 &lt;&gt; ""), IF($J38 &lt; $K38, AND(BY$7 &gt;= $J38, BY$7 &lt; $K38), IF(BY$7 &lt; 2400, BY$7 &gt;= $J38, BY$7 - 2400 &lt; $K38))), 1, "")</f>
        <v/>
      </c>
      <c r="BZ38" s="45" t="str">
        <f>IF(AND(OR($A38 &lt;&gt; "", $B38 &lt;&gt; ""), IF($J38 &lt; $K38, AND(BZ$7 &gt;= $J38, BZ$7 &lt; $K38), IF(BZ$7 &lt; 2400, BZ$7 &gt;= $J38, BZ$7 - 2400 &lt; $K38))), 1, "")</f>
        <v/>
      </c>
      <c r="CA38" s="45" t="str">
        <f>IF(AND(OR($A38 &lt;&gt; "", $B38 &lt;&gt; ""), IF($J38 &lt; $K38, AND(CA$7 &gt;= $J38, CA$7 &lt; $K38), IF(CA$7 &lt; 2400, CA$7 &gt;= $J38, CA$7 - 2400 &lt; $K38))), 1, "")</f>
        <v/>
      </c>
      <c r="CB38" s="45" t="str">
        <f>IF(AND(OR($A38 &lt;&gt; "", $B38 &lt;&gt; ""), IF($J38 &lt; $K38, AND(CB$7 &gt;= $J38, CB$7 &lt; $K38), IF(CB$7 &lt; 2400, CB$7 &gt;= $J38, CB$7 - 2400 &lt; $K38))), 1, "")</f>
        <v/>
      </c>
      <c r="CC38" s="45" t="str">
        <f>IF(AND(OR($A38 &lt;&gt; "", $B38 &lt;&gt; ""), IF($J38 &lt; $K38, AND(CC$7 &gt;= $J38, CC$7 &lt; $K38), IF(CC$7 &lt; 2400, CC$7 &gt;= $J38, CC$7 - 2400 &lt; $K38))), 1, "")</f>
        <v/>
      </c>
      <c r="CD38" s="45" t="str">
        <f>IF(AND(OR($A38 &lt;&gt; "", $B38 &lt;&gt; ""), IF($J38 &lt; $K38, AND(CD$7 &gt;= $J38, CD$7 &lt; $K38), IF(CD$7 &lt; 2400, CD$7 &gt;= $J38, CD$7 - 2400 &lt; $K38))), 1, "")</f>
        <v/>
      </c>
      <c r="CE38" s="45" t="str">
        <f>IF(AND(OR($A38 &lt;&gt; "", $B38 &lt;&gt; ""), IF($J38 &lt; $K38, AND(CE$7 &gt;= $J38, CE$7 &lt; $K38), IF(CE$7 &lt; 2400, CE$7 &gt;= $J38, CE$7 - 2400 &lt; $K38))), 1, "")</f>
        <v/>
      </c>
      <c r="CF38" s="45" t="str">
        <f>IF(AND(OR($A38 &lt;&gt; "", $B38 &lt;&gt; ""), IF($J38 &lt; $K38, AND(CF$7 &gt;= $J38, CF$7 &lt; $K38), IF(CF$7 &lt; 2400, CF$7 &gt;= $J38, CF$7 - 2400 &lt; $K38))), 1, "")</f>
        <v/>
      </c>
      <c r="CG38" s="45" t="str">
        <f>IF(AND(OR($A38 &lt;&gt; "", $B38 &lt;&gt; ""), IF($J38 &lt; $K38, AND(CG$7 &gt;= $J38, CG$7 &lt; $K38), IF(CG$7 &lt; 2400, CG$7 &gt;= $J38, CG$7 - 2400 &lt; $K38))), 1, "")</f>
        <v/>
      </c>
      <c r="CH38" s="45" t="str">
        <f>IF(AND(OR($A38 &lt;&gt; "", $B38 &lt;&gt; ""), IF($J38 &lt; $K38, AND(CH$7 &gt;= $J38, CH$7 &lt; $K38), IF(CH$7 &lt; 2400, CH$7 &gt;= $J38, CH$7 - 2400 &lt; $K38))), 1, "")</f>
        <v/>
      </c>
      <c r="CI38" s="45" t="str">
        <f>IF(AND(OR($A38 &lt;&gt; "", $B38 &lt;&gt; ""), IF($J38 &lt; $K38, AND(CI$7 &gt;= $J38, CI$7 &lt; $K38), IF(CI$7 &lt; 2400, CI$7 &gt;= $J38, CI$7 - 2400 &lt; $K38))), 1, "")</f>
        <v/>
      </c>
      <c r="CJ38" s="45" t="str">
        <f>IF(AND(OR($A38 &lt;&gt; "", $B38 &lt;&gt; ""), IF($J38 &lt; $K38, AND(CJ$7 &gt;= $J38, CJ$7 &lt; $K38), IF(CJ$7 &lt; 2400, CJ$7 &gt;= $J38, CJ$7 - 2400 &lt; $K38))), 1, "")</f>
        <v/>
      </c>
      <c r="CK38" s="45" t="str">
        <f>IF(AND(OR($A38 &lt;&gt; "", $B38 &lt;&gt; ""), IF($J38 &lt; $K38, AND(CK$7 &gt;= $J38, CK$7 &lt; $K38), IF(CK$7 &lt; 2400, CK$7 &gt;= $J38, CK$7 - 2400 &lt; $K38))), 1, "")</f>
        <v/>
      </c>
      <c r="CL38" s="45" t="str">
        <f>IF(AND(OR($A38 &lt;&gt; "", $B38 &lt;&gt; ""), IF($J38 &lt; $K38, AND(CL$7 &gt;= $J38, CL$7 &lt; $K38), IF(CL$7 &lt; 2400, CL$7 &gt;= $J38, CL$7 - 2400 &lt; $K38))), 1, "")</f>
        <v/>
      </c>
      <c r="CM38" s="45" t="str">
        <f>IF(AND(OR($A38 &lt;&gt; "", $B38 &lt;&gt; ""), IF($J38 &lt; $K38, AND(CM$7 &gt;= $J38, CM$7 &lt; $K38), IF(CM$7 &lt; 2400, CM$7 &gt;= $J38, CM$7 - 2400 &lt; $K38))), 1, "")</f>
        <v/>
      </c>
      <c r="CN38" s="45" t="str">
        <f>IF(AND(OR($A38 &lt;&gt; "", $B38 &lt;&gt; ""), IF($J38 &lt; $K38, AND(CN$7 &gt;= $J38, CN$7 &lt; $K38), IF(CN$7 &lt; 2400, CN$7 &gt;= $J38, CN$7 - 2400 &lt; $K38))), 1, "")</f>
        <v/>
      </c>
      <c r="CO38" s="45" t="str">
        <f>IF(AND(OR($A38 &lt;&gt; "", $B38 &lt;&gt; ""), IF($J38 &lt; $K38, AND(CO$7 &gt;= $J38, CO$7 &lt; $K38), IF(CO$7 &lt; 2400, CO$7 &gt;= $J38, CO$7 - 2400 &lt; $K38))), 1, "")</f>
        <v/>
      </c>
      <c r="CP38" s="45" t="str">
        <f>IF(AND(OR($A38 &lt;&gt; "", $B38 &lt;&gt; ""), IF($J38 &lt; $K38, AND(CP$7 &gt;= $J38, CP$7 &lt; $K38), IF(CP$7 &lt; 2400, CP$7 &gt;= $J38, CP$7 - 2400 &lt; $K38))), 1, "")</f>
        <v/>
      </c>
      <c r="CQ38" s="45" t="str">
        <f>IF(AND(OR($A38 &lt;&gt; "", $B38 &lt;&gt; ""), IF($J38 &lt; $K38, AND(CQ$7 &gt;= $J38, CQ$7 &lt; $K38), IF(CQ$7 &lt; 2400, CQ$7 &gt;= $J38, CQ$7 - 2400 &lt; $K38))), 1, "")</f>
        <v/>
      </c>
      <c r="CR38" s="45" t="str">
        <f>IF(AND(OR($A38 &lt;&gt; "", $B38 &lt;&gt; ""), IF($J38 &lt; $K38, AND(CR$7 &gt;= $J38, CR$7 &lt; $K38), IF(CR$7 &lt; 2400, CR$7 &gt;= $J38, CR$7 - 2400 &lt; $K38))), 1, "")</f>
        <v/>
      </c>
      <c r="CS38" s="45" t="str">
        <f>IF(AND(OR($A38 &lt;&gt; "", $B38 &lt;&gt; ""), IF($J38 &lt; $K38, AND(CS$7 &gt;= $J38, CS$7 &lt; $K38), IF(CS$7 &lt; 2400, CS$7 &gt;= $J38, CS$7 - 2400 &lt; $K38))), 1, "")</f>
        <v/>
      </c>
      <c r="CT38" s="45" t="str">
        <f>IF(AND(OR($A38 &lt;&gt; "", $B38 &lt;&gt; ""), IF($J38 &lt; $K38, AND(CT$7 &gt;= $J38, CT$7 &lt; $K38), IF(CT$7 &lt; 2400, CT$7 &gt;= $J38, CT$7 - 2400 &lt; $K38))), 1, "")</f>
        <v/>
      </c>
      <c r="CU38" s="45" t="str">
        <f>IF(AND(OR($A38 &lt;&gt; "", $B38 &lt;&gt; ""), IF($J38 &lt; $K38, AND(CU$7 &gt;= $J38, CU$7 &lt; $K38), IF(CU$7 &lt; 2400, CU$7 &gt;= $J38, CU$7 - 2400 &lt; $K38))), 1, "")</f>
        <v/>
      </c>
      <c r="CV38" s="45" t="str">
        <f>IF(AND(OR($A38 &lt;&gt; "", $B38 &lt;&gt; ""), IF($J38 &lt; $K38, AND(CV$7 &gt;= $J38, CV$7 &lt; $K38), IF(CV$7 &lt; 2400, CV$7 &gt;= $J38, CV$7 - 2400 &lt; $K38))), 1, "")</f>
        <v/>
      </c>
      <c r="CW38" s="45" t="str">
        <f>IF(AND(OR($A38 &lt;&gt; "", $B38 &lt;&gt; ""), IF($J38 &lt; $K38, AND(CW$7 &gt;= $J38, CW$7 &lt; $K38), IF(CW$7 &lt; 2400, CW$7 &gt;= $J38, CW$7 - 2400 &lt; $K38))), 1, "")</f>
        <v/>
      </c>
      <c r="CX38" s="45" t="str">
        <f>IF(AND(OR($A38 &lt;&gt; "", $B38 &lt;&gt; ""), IF($J38 &lt; $K38, AND(CX$7 &gt;= $J38, CX$7 &lt; $K38), IF(CX$7 &lt; 2400, CX$7 &gt;= $J38, CX$7 - 2400 &lt; $K38))), 1, "")</f>
        <v/>
      </c>
      <c r="CY38" s="45" t="str">
        <f>IF(AND(OR($A38 &lt;&gt; "", $B38 &lt;&gt; ""), IF($J38 &lt; $K38, AND(CY$7 &gt;= $J38, CY$7 &lt; $K38), IF(CY$7 &lt; 2400, CY$7 &gt;= $J38, CY$7 - 2400 &lt; $K38))), 1, "")</f>
        <v/>
      </c>
      <c r="CZ38" s="45" t="str">
        <f>IF(AND(OR($A38 &lt;&gt; "", $B38 &lt;&gt; ""), IF($J38 &lt; $K38, AND(CZ$7 &gt;= $J38, CZ$7 &lt; $K38), IF(CZ$7 &lt; 2400, CZ$7 &gt;= $J38, CZ$7 - 2400 &lt; $K38))), 1, "")</f>
        <v/>
      </c>
      <c r="DA38" s="45" t="str">
        <f>IF(AND(OR($A38 &lt;&gt; "", $B38 &lt;&gt; ""), IF($J38 &lt; $K38, AND(DA$7 &gt;= $J38, DA$7 &lt; $K38), IF(DA$7 &lt; 2400, DA$7 &gt;= $J38, DA$7 - 2400 &lt; $K38))), 1, "")</f>
        <v/>
      </c>
      <c r="DB38" s="45" t="str">
        <f>IF(AND(OR($A38 &lt;&gt; "", $B38 &lt;&gt; ""), IF($J38 &lt; $K38, AND(DB$7 &gt;= $J38, DB$7 &lt; $K38), IF(DB$7 &lt; 2400, DB$7 &gt;= $J38, DB$7 - 2400 &lt; $K38))), 1, "")</f>
        <v/>
      </c>
      <c r="DC38" s="45" t="str">
        <f>IF(AND(OR($A38 &lt;&gt; "", $B38 &lt;&gt; ""), IF($J38 &lt; $K38, AND(DC$7 &gt;= $J38, DC$7 &lt; $K38), IF(DC$7 &lt; 2400, DC$7 &gt;= $J38, DC$7 - 2400 &lt; $K38))), 1, "")</f>
        <v/>
      </c>
      <c r="DD38" s="45" t="str">
        <f>IF(AND(OR($A38 &lt;&gt; "", $B38 &lt;&gt; ""), IF($J38 &lt; $K38, AND(DD$7 &gt;= $J38, DD$7 &lt; $K38), IF(DD$7 &lt; 2400, DD$7 &gt;= $J38, DD$7 - 2400 &lt; $K38))), 1, "")</f>
        <v/>
      </c>
      <c r="DE38" s="45" t="str">
        <f>IF(AND(OR($A38 &lt;&gt; "", $B38 &lt;&gt; ""), IF($J38 &lt; $K38, AND(DE$7 &gt;= $J38, DE$7 &lt; $K38), IF(DE$7 &lt; 2400, DE$7 &gt;= $J38, DE$7 - 2400 &lt; $K38))), 1, "")</f>
        <v/>
      </c>
      <c r="DF38" s="45" t="str">
        <f>IF(AND(OR($A38 &lt;&gt; "", $B38 &lt;&gt; ""), IF($J38 &lt; $K38, AND(DF$7 &gt;= $J38, DF$7 &lt; $K38), IF(DF$7 &lt; 2400, DF$7 &gt;= $J38, DF$7 - 2400 &lt; $K38))), 1, "")</f>
        <v/>
      </c>
      <c r="DG38" s="45" t="str">
        <f>IF(AND(OR($A38 &lt;&gt; "", $B38 &lt;&gt; ""), IF($J38 &lt; $K38, AND(DG$7 &gt;= $J38, DG$7 &lt; $K38), IF(DG$7 &lt; 2400, DG$7 &gt;= $J38, DG$7 - 2400 &lt; $K38))), 1, "")</f>
        <v/>
      </c>
      <c r="DH38" s="45" t="str">
        <f>IF(AND(OR($A38 &lt;&gt; "", $B38 &lt;&gt; ""), IF($J38 &lt; $K38, AND(DH$7 &gt;= $J38, DH$7 &lt; $K38), IF(DH$7 &lt; 2400, DH$7 &gt;= $J38, DH$7 - 2400 &lt; $K38))), 1, "")</f>
        <v/>
      </c>
      <c r="DI38" s="45" t="str">
        <f>IF(AND(OR($A38 &lt;&gt; "", $B38 &lt;&gt; ""), IF($J38 &lt; $K38, AND(DI$7 &gt;= $J38, DI$7 &lt; $K38), IF(DI$7 &lt; 2400, DI$7 &gt;= $J38, DI$7 - 2400 &lt; $K38))), 1, "")</f>
        <v/>
      </c>
      <c r="DJ38" s="45" t="str">
        <f>IF(AND(OR($A38 &lt;&gt; "", $B38 &lt;&gt; ""), IF($J38 &lt; $K38, AND(DJ$7 &gt;= $J38, DJ$7 &lt; $K38), IF(DJ$7 &lt; 2400, DJ$7 &gt;= $J38, DJ$7 - 2400 &lt; $K38))), 1, "")</f>
        <v/>
      </c>
      <c r="DK38" s="45" t="str">
        <f>IF(AND(OR($A38 &lt;&gt; "", $B38 &lt;&gt; ""), IF($J38 &lt; $K38, AND(DK$7 &gt;= $J38, DK$7 &lt; $K38), IF(DK$7 &lt; 2400, DK$7 &gt;= $J38, DK$7 - 2400 &lt; $K38))), 1, "")</f>
        <v/>
      </c>
      <c r="DL38" s="45" t="str">
        <f>IF(AND(OR($A38 &lt;&gt; "", $B38 &lt;&gt; ""), IF($J38 &lt; $K38, AND(DL$7 &gt;= $J38, DL$7 &lt; $K38), IF(DL$7 &lt; 2400, DL$7 &gt;= $J38, DL$7 - 2400 &lt; $K38))), 1, "")</f>
        <v/>
      </c>
      <c r="DM38" s="45" t="str">
        <f>IF(AND(OR($A38 &lt;&gt; "", $B38 &lt;&gt; ""), IF($J38 &lt; $K38, AND(DM$7 &gt;= $J38, DM$7 &lt; $K38), IF(DM$7 &lt; 2400, DM$7 &gt;= $J38, DM$7 - 2400 &lt; $K38))), 1, "")</f>
        <v/>
      </c>
      <c r="DN38" s="45" t="str">
        <f>IF(AND(OR($A38 &lt;&gt; "", $B38 &lt;&gt; ""), IF($J38 &lt; $K38, AND(DN$7 &gt;= $J38, DN$7 &lt; $K38), IF(DN$7 &lt; 2400, DN$7 &gt;= $J38, DN$7 - 2400 &lt; $K38))), 1, "")</f>
        <v/>
      </c>
      <c r="DO38" s="45" t="str">
        <f>IF(AND(OR($A38 &lt;&gt; "", $B38 &lt;&gt; ""), IF($J38 &lt; $K38, AND(DO$7 &gt;= $J38, DO$7 &lt; $K38), IF(DO$7 &lt; 2400, DO$7 &gt;= $J38, DO$7 - 2400 &lt; $K38))), 1, "")</f>
        <v/>
      </c>
      <c r="DP38" s="45" t="str">
        <f>IF(AND(OR($A38 &lt;&gt; "", $B38 &lt;&gt; ""), IF($J38 &lt; $K38, AND(DP$7 &gt;= $J38, DP$7 &lt; $K38), IF(DP$7 &lt; 2400, DP$7 &gt;= $J38, DP$7 - 2400 &lt; $K38))), 1, "")</f>
        <v/>
      </c>
      <c r="DQ38" s="45" t="str">
        <f>IF(AND(OR($A38 &lt;&gt; "", $B38 &lt;&gt; ""), IF($J38 &lt; $K38, AND(DQ$7 &gt;= $J38, DQ$7 &lt; $K38), IF(DQ$7 &lt; 2400, DQ$7 &gt;= $J38, DQ$7 - 2400 &lt; $K38))), 1, "")</f>
        <v/>
      </c>
      <c r="DR38" s="45" t="str">
        <f>IF(AND(OR($A38 &lt;&gt; "", $B38 &lt;&gt; ""), IF($J38 &lt; $K38, AND(DR$7 &gt;= $J38, DR$7 &lt; $K38), IF(DR$7 &lt; 2400, DR$7 &gt;= $J38, DR$7 - 2400 &lt; $K38))), 1, "")</f>
        <v/>
      </c>
      <c r="DS38" s="45" t="str">
        <f>IF(AND(OR($A38 &lt;&gt; "", $B38 &lt;&gt; ""), IF($J38 &lt; $K38, AND(DS$7 &gt;= $J38, DS$7 &lt; $K38), IF(DS$7 &lt; 2400, DS$7 &gt;= $J38, DS$7 - 2400 &lt; $K38))), 1, "")</f>
        <v/>
      </c>
      <c r="DT38" s="45" t="str">
        <f>IF(AND(OR($A38 &lt;&gt; "", $B38 &lt;&gt; ""), IF($J38 &lt; $K38, AND(DT$7 &gt;= $J38, DT$7 &lt; $K38), IF(DT$7 &lt; 2400, DT$7 &gt;= $J38, DT$7 - 2400 &lt; $K38))), 1, "")</f>
        <v/>
      </c>
      <c r="DU38" s="47" t="str">
        <f>IF(OR(A38 &lt;&gt; "", B38 &lt;&gt; ""), _xlfn.TEXTJOIN(":", TRUE, AI38, YEAR(H38), MONTH(H38), DAY(H38), J38), "")</f>
        <v/>
      </c>
      <c r="DV38" s="47" t="str">
        <f>IF(OR(A38 &lt;&gt; "", B38 &lt;&gt; ""), IF(AK38 &lt; 9000, CONCATENATE(AD38, AE38, "様（", F38, "）"), F38), "")</f>
        <v/>
      </c>
    </row>
    <row r="39" spans="1:126">
      <c r="A39" s="18"/>
      <c r="B39" s="18"/>
      <c r="C39" s="52"/>
      <c r="D39" s="18"/>
      <c r="E39" s="52"/>
      <c r="F39" s="18"/>
      <c r="G39" s="18"/>
      <c r="H39" s="19"/>
      <c r="I39" s="55" t="str">
        <f t="shared" si="49"/>
        <v/>
      </c>
      <c r="J39" s="22"/>
      <c r="K39" s="23"/>
      <c r="L39" s="42" t="str">
        <f t="shared" si="57"/>
        <v/>
      </c>
      <c r="M39" s="43" t="str">
        <f t="shared" si="58"/>
        <v/>
      </c>
      <c r="N39" s="43" t="str">
        <f t="shared" si="42"/>
        <v/>
      </c>
      <c r="O39" s="44" t="str">
        <f t="shared" si="43"/>
        <v/>
      </c>
      <c r="P39" s="26"/>
      <c r="Q39" s="27"/>
      <c r="R39" s="27"/>
      <c r="S39" s="43" t="str">
        <f t="shared" si="53"/>
        <v/>
      </c>
      <c r="T39" s="43" t="str">
        <f t="shared" si="30"/>
        <v/>
      </c>
      <c r="U39" s="43" t="str">
        <f t="shared" si="30"/>
        <v/>
      </c>
      <c r="V39" s="49"/>
      <c r="W39" s="44" t="str">
        <f>IF(OR(A39 &lt;&gt; "", B39 &lt;&gt; ""), IF(AK39 &lt; 8000, FLOOR(AY39 / 60, 1) * 100 + MOD(AY39, 60), M39), "")</f>
        <v/>
      </c>
      <c r="X39" s="82"/>
      <c r="Y39" s="82"/>
      <c r="Z39" s="82"/>
      <c r="AA39" s="82"/>
      <c r="AB39" s="18"/>
      <c r="AC39" s="53"/>
      <c r="AD39" s="45" t="str">
        <f>_xlfn.IFNA(VLOOKUP($A39, 利用者一覧!$A:$D, 2, FALSE), "-")</f>
        <v>-</v>
      </c>
      <c r="AE39" s="45" t="str">
        <f>_xlfn.IFNA(VLOOKUP($A39, 利用者一覧!$A:$D, 3, FALSE), "-")</f>
        <v>-</v>
      </c>
      <c r="AF39" s="45" t="str">
        <f>_xlfn.IFNA(VLOOKUP($A39, 利用者一覧!$A:$D, 4, FALSE), "-")</f>
        <v>-</v>
      </c>
      <c r="AG39" s="45" t="str">
        <f>_xlfn.IFNA(VLOOKUP($B39, スタッフ一覧!$A:$D, 2, FALSE), "-")</f>
        <v>-</v>
      </c>
      <c r="AH39" s="45" t="str">
        <f>_xlfn.IFNA(VLOOKUP($B39, スタッフ一覧!$A:$D, 3, FALSE), "-")</f>
        <v>-</v>
      </c>
      <c r="AI39" s="45" t="str">
        <f>_xlfn.IFNA(VLOOKUP($B39, スタッフ一覧!$A:$D, 4, FALSE), "-")</f>
        <v>-</v>
      </c>
      <c r="AJ39" s="45" t="str">
        <f>_xlfn.IFNA(VLOOKUP(AB39, スタッフ一覧!$A:$D, 4, FALSE), "-")</f>
        <v>-</v>
      </c>
      <c r="AK39" s="45" t="str">
        <f>_xlfn.IFNA(VLOOKUP(F39, 予定区分!$A:$C, 3, FALSE), "-")</f>
        <v>-</v>
      </c>
      <c r="AL39" s="46">
        <f t="shared" si="31"/>
        <v>0</v>
      </c>
      <c r="AM39" s="46">
        <f t="shared" si="32"/>
        <v>0</v>
      </c>
      <c r="AN39" s="46">
        <f t="shared" si="59"/>
        <v>0</v>
      </c>
      <c r="AO39" s="46">
        <f t="shared" si="33"/>
        <v>0</v>
      </c>
      <c r="AP39" s="46">
        <f t="shared" si="45"/>
        <v>0</v>
      </c>
      <c r="AQ39" s="46">
        <f t="shared" si="34"/>
        <v>0</v>
      </c>
      <c r="AR39" s="46">
        <f t="shared" si="35"/>
        <v>0</v>
      </c>
      <c r="AS39" s="46">
        <f t="shared" si="36"/>
        <v>0</v>
      </c>
      <c r="AT39" s="46">
        <f t="shared" si="37"/>
        <v>0</v>
      </c>
      <c r="AU39" s="46">
        <f t="shared" si="38"/>
        <v>0</v>
      </c>
      <c r="AV39" s="46">
        <f t="shared" si="46"/>
        <v>0</v>
      </c>
      <c r="AW39" s="46">
        <f t="shared" si="47"/>
        <v>0</v>
      </c>
      <c r="AX39" s="46">
        <f t="shared" si="39"/>
        <v>0</v>
      </c>
      <c r="AY39" s="40">
        <f t="shared" si="48"/>
        <v>0</v>
      </c>
      <c r="AZ39" s="45" t="str">
        <f>IF(AND(OR($A39 &lt;&gt; "", $B39 &lt;&gt; ""), IF($J39 &lt; $K39, AND(AZ$7 &gt;= $J39, AZ$7 &lt; $K39), IF(AZ$7 &lt; 2400, AZ$7 &gt;= $J39, AZ$7 - 2400 &lt; $K39))), 1, "")</f>
        <v/>
      </c>
      <c r="BA39" s="45" t="str">
        <f>IF(AND(OR($A39 &lt;&gt; "", $B39 &lt;&gt; ""), IF($J39 &lt; $K39, AND(BA$7 &gt;= $J39, BA$7 &lt; $K39), IF(BA$7 &lt; 2400, BA$7 &gt;= $J39, BA$7 - 2400 &lt; $K39))), 1, "")</f>
        <v/>
      </c>
      <c r="BB39" s="45" t="str">
        <f>IF(AND(OR($A39 &lt;&gt; "", $B39 &lt;&gt; ""), IF($J39 &lt; $K39, AND(BB$7 &gt;= $J39, BB$7 &lt; $K39), IF(BB$7 &lt; 2400, BB$7 &gt;= $J39, BB$7 - 2400 &lt; $K39))), 1, "")</f>
        <v/>
      </c>
      <c r="BC39" s="45" t="str">
        <f>IF(AND(OR($A39 &lt;&gt; "", $B39 &lt;&gt; ""), IF($J39 &lt; $K39, AND(BC$7 &gt;= $J39, BC$7 &lt; $K39), IF(BC$7 &lt; 2400, BC$7 &gt;= $J39, BC$7 - 2400 &lt; $K39))), 1, "")</f>
        <v/>
      </c>
      <c r="BD39" s="45" t="str">
        <f>IF(AND(OR($A39 &lt;&gt; "", $B39 &lt;&gt; ""), IF($J39 &lt; $K39, AND(BD$7 &gt;= $J39, BD$7 &lt; $K39), IF(BD$7 &lt; 2400, BD$7 &gt;= $J39, BD$7 - 2400 &lt; $K39))), 1, "")</f>
        <v/>
      </c>
      <c r="BE39" s="45" t="str">
        <f>IF(AND(OR($A39 &lt;&gt; "", $B39 &lt;&gt; ""), IF($J39 &lt; $K39, AND(BE$7 &gt;= $J39, BE$7 &lt; $K39), IF(BE$7 &lt; 2400, BE$7 &gt;= $J39, BE$7 - 2400 &lt; $K39))), 1, "")</f>
        <v/>
      </c>
      <c r="BF39" s="45" t="str">
        <f>IF(AND(OR($A39 &lt;&gt; "", $B39 &lt;&gt; ""), IF($J39 &lt; $K39, AND(BF$7 &gt;= $J39, BF$7 &lt; $K39), IF(BF$7 &lt; 2400, BF$7 &gt;= $J39, BF$7 - 2400 &lt; $K39))), 1, "")</f>
        <v/>
      </c>
      <c r="BG39" s="45" t="str">
        <f>IF(AND(OR($A39 &lt;&gt; "", $B39 &lt;&gt; ""), IF($J39 &lt; $K39, AND(BG$7 &gt;= $J39, BG$7 &lt; $K39), IF(BG$7 &lt; 2400, BG$7 &gt;= $J39, BG$7 - 2400 &lt; $K39))), 1, "")</f>
        <v/>
      </c>
      <c r="BH39" s="45" t="str">
        <f>IF(AND(OR($A39 &lt;&gt; "", $B39 &lt;&gt; ""), IF($J39 &lt; $K39, AND(BH$7 &gt;= $J39, BH$7 &lt; $K39), IF(BH$7 &lt; 2400, BH$7 &gt;= $J39, BH$7 - 2400 &lt; $K39))), 1, "")</f>
        <v/>
      </c>
      <c r="BI39" s="45" t="str">
        <f>IF(AND(OR($A39 &lt;&gt; "", $B39 &lt;&gt; ""), IF($J39 &lt; $K39, AND(BI$7 &gt;= $J39, BI$7 &lt; $K39), IF(BI$7 &lt; 2400, BI$7 &gt;= $J39, BI$7 - 2400 &lt; $K39))), 1, "")</f>
        <v/>
      </c>
      <c r="BJ39" s="45" t="str">
        <f>IF(AND(OR($A39 &lt;&gt; "", $B39 &lt;&gt; ""), IF($J39 &lt; $K39, AND(BJ$7 &gt;= $J39, BJ$7 &lt; $K39), IF(BJ$7 &lt; 2400, BJ$7 &gt;= $J39, BJ$7 - 2400 &lt; $K39))), 1, "")</f>
        <v/>
      </c>
      <c r="BK39" s="45" t="str">
        <f>IF(AND(OR($A39 &lt;&gt; "", $B39 &lt;&gt; ""), IF($J39 &lt; $K39, AND(BK$7 &gt;= $J39, BK$7 &lt; $K39), IF(BK$7 &lt; 2400, BK$7 &gt;= $J39, BK$7 - 2400 &lt; $K39))), 1, "")</f>
        <v/>
      </c>
      <c r="BL39" s="45" t="str">
        <f>IF(AND(OR($A39 &lt;&gt; "", $B39 &lt;&gt; ""), IF($J39 &lt; $K39, AND(BL$7 &gt;= $J39, BL$7 &lt; $K39), IF(BL$7 &lt; 2400, BL$7 &gt;= $J39, BL$7 - 2400 &lt; $K39))), 1, "")</f>
        <v/>
      </c>
      <c r="BM39" s="45" t="str">
        <f>IF(AND(OR($A39 &lt;&gt; "", $B39 &lt;&gt; ""), IF($J39 &lt; $K39, AND(BM$7 &gt;= $J39, BM$7 &lt; $K39), IF(BM$7 &lt; 2400, BM$7 &gt;= $J39, BM$7 - 2400 &lt; $K39))), 1, "")</f>
        <v/>
      </c>
      <c r="BN39" s="45" t="str">
        <f>IF(AND(OR($A39 &lt;&gt; "", $B39 &lt;&gt; ""), IF($J39 &lt; $K39, AND(BN$7 &gt;= $J39, BN$7 &lt; $K39), IF(BN$7 &lt; 2400, BN$7 &gt;= $J39, BN$7 - 2400 &lt; $K39))), 1, "")</f>
        <v/>
      </c>
      <c r="BO39" s="45" t="str">
        <f>IF(AND(OR($A39 &lt;&gt; "", $B39 &lt;&gt; ""), IF($J39 &lt; $K39, AND(BO$7 &gt;= $J39, BO$7 &lt; $K39), IF(BO$7 &lt; 2400, BO$7 &gt;= $J39, BO$7 - 2400 &lt; $K39))), 1, "")</f>
        <v/>
      </c>
      <c r="BP39" s="45" t="str">
        <f>IF(AND(OR($A39 &lt;&gt; "", $B39 &lt;&gt; ""), IF($J39 &lt; $K39, AND(BP$7 &gt;= $J39, BP$7 &lt; $K39), IF(BP$7 &lt; 2400, BP$7 &gt;= $J39, BP$7 - 2400 &lt; $K39))), 1, "")</f>
        <v/>
      </c>
      <c r="BQ39" s="45" t="str">
        <f>IF(AND(OR($A39 &lt;&gt; "", $B39 &lt;&gt; ""), IF($J39 &lt; $K39, AND(BQ$7 &gt;= $J39, BQ$7 &lt; $K39), IF(BQ$7 &lt; 2400, BQ$7 &gt;= $J39, BQ$7 - 2400 &lt; $K39))), 1, "")</f>
        <v/>
      </c>
      <c r="BR39" s="45" t="str">
        <f>IF(AND(OR($A39 &lt;&gt; "", $B39 &lt;&gt; ""), IF($J39 &lt; $K39, AND(BR$7 &gt;= $J39, BR$7 &lt; $K39), IF(BR$7 &lt; 2400, BR$7 &gt;= $J39, BR$7 - 2400 &lt; $K39))), 1, "")</f>
        <v/>
      </c>
      <c r="BS39" s="45" t="str">
        <f>IF(AND(OR($A39 &lt;&gt; "", $B39 &lt;&gt; ""), IF($J39 &lt; $K39, AND(BS$7 &gt;= $J39, BS$7 &lt; $K39), IF(BS$7 &lt; 2400, BS$7 &gt;= $J39, BS$7 - 2400 &lt; $K39))), 1, "")</f>
        <v/>
      </c>
      <c r="BT39" s="45" t="str">
        <f>IF(AND(OR($A39 &lt;&gt; "", $B39 &lt;&gt; ""), IF($J39 &lt; $K39, AND(BT$7 &gt;= $J39, BT$7 &lt; $K39), IF(BT$7 &lt; 2400, BT$7 &gt;= $J39, BT$7 - 2400 &lt; $K39))), 1, "")</f>
        <v/>
      </c>
      <c r="BU39" s="45" t="str">
        <f>IF(AND(OR($A39 &lt;&gt; "", $B39 &lt;&gt; ""), IF($J39 &lt; $K39, AND(BU$7 &gt;= $J39, BU$7 &lt; $K39), IF(BU$7 &lt; 2400, BU$7 &gt;= $J39, BU$7 - 2400 &lt; $K39))), 1, "")</f>
        <v/>
      </c>
      <c r="BV39" s="45" t="str">
        <f>IF(AND(OR($A39 &lt;&gt; "", $B39 &lt;&gt; ""), IF($J39 &lt; $K39, AND(BV$7 &gt;= $J39, BV$7 &lt; $K39), IF(BV$7 &lt; 2400, BV$7 &gt;= $J39, BV$7 - 2400 &lt; $K39))), 1, "")</f>
        <v/>
      </c>
      <c r="BW39" s="45" t="str">
        <f>IF(AND(OR($A39 &lt;&gt; "", $B39 &lt;&gt; ""), IF($J39 &lt; $K39, AND(BW$7 &gt;= $J39, BW$7 &lt; $K39), IF(BW$7 &lt; 2400, BW$7 &gt;= $J39, BW$7 - 2400 &lt; $K39))), 1, "")</f>
        <v/>
      </c>
      <c r="BX39" s="45" t="str">
        <f>IF(AND(OR($A39 &lt;&gt; "", $B39 &lt;&gt; ""), IF($J39 &lt; $K39, AND(BX$7 &gt;= $J39, BX$7 &lt; $K39), IF(BX$7 &lt; 2400, BX$7 &gt;= $J39, BX$7 - 2400 &lt; $K39))), 1, "")</f>
        <v/>
      </c>
      <c r="BY39" s="45" t="str">
        <f>IF(AND(OR($A39 &lt;&gt; "", $B39 &lt;&gt; ""), IF($J39 &lt; $K39, AND(BY$7 &gt;= $J39, BY$7 &lt; $K39), IF(BY$7 &lt; 2400, BY$7 &gt;= $J39, BY$7 - 2400 &lt; $K39))), 1, "")</f>
        <v/>
      </c>
      <c r="BZ39" s="45" t="str">
        <f>IF(AND(OR($A39 &lt;&gt; "", $B39 &lt;&gt; ""), IF($J39 &lt; $K39, AND(BZ$7 &gt;= $J39, BZ$7 &lt; $K39), IF(BZ$7 &lt; 2400, BZ$7 &gt;= $J39, BZ$7 - 2400 &lt; $K39))), 1, "")</f>
        <v/>
      </c>
      <c r="CA39" s="45" t="str">
        <f>IF(AND(OR($A39 &lt;&gt; "", $B39 &lt;&gt; ""), IF($J39 &lt; $K39, AND(CA$7 &gt;= $J39, CA$7 &lt; $K39), IF(CA$7 &lt; 2400, CA$7 &gt;= $J39, CA$7 - 2400 &lt; $K39))), 1, "")</f>
        <v/>
      </c>
      <c r="CB39" s="45" t="str">
        <f>IF(AND(OR($A39 &lt;&gt; "", $B39 &lt;&gt; ""), IF($J39 &lt; $K39, AND(CB$7 &gt;= $J39, CB$7 &lt; $K39), IF(CB$7 &lt; 2400, CB$7 &gt;= $J39, CB$7 - 2400 &lt; $K39))), 1, "")</f>
        <v/>
      </c>
      <c r="CC39" s="45" t="str">
        <f>IF(AND(OR($A39 &lt;&gt; "", $B39 &lt;&gt; ""), IF($J39 &lt; $K39, AND(CC$7 &gt;= $J39, CC$7 &lt; $K39), IF(CC$7 &lt; 2400, CC$7 &gt;= $J39, CC$7 - 2400 &lt; $K39))), 1, "")</f>
        <v/>
      </c>
      <c r="CD39" s="45" t="str">
        <f>IF(AND(OR($A39 &lt;&gt; "", $B39 &lt;&gt; ""), IF($J39 &lt; $K39, AND(CD$7 &gt;= $J39, CD$7 &lt; $K39), IF(CD$7 &lt; 2400, CD$7 &gt;= $J39, CD$7 - 2400 &lt; $K39))), 1, "")</f>
        <v/>
      </c>
      <c r="CE39" s="45" t="str">
        <f>IF(AND(OR($A39 &lt;&gt; "", $B39 &lt;&gt; ""), IF($J39 &lt; $K39, AND(CE$7 &gt;= $J39, CE$7 &lt; $K39), IF(CE$7 &lt; 2400, CE$7 &gt;= $J39, CE$7 - 2400 &lt; $K39))), 1, "")</f>
        <v/>
      </c>
      <c r="CF39" s="45" t="str">
        <f>IF(AND(OR($A39 &lt;&gt; "", $B39 &lt;&gt; ""), IF($J39 &lt; $K39, AND(CF$7 &gt;= $J39, CF$7 &lt; $K39), IF(CF$7 &lt; 2400, CF$7 &gt;= $J39, CF$7 - 2400 &lt; $K39))), 1, "")</f>
        <v/>
      </c>
      <c r="CG39" s="45" t="str">
        <f>IF(AND(OR($A39 &lt;&gt; "", $B39 &lt;&gt; ""), IF($J39 &lt; $K39, AND(CG$7 &gt;= $J39, CG$7 &lt; $K39), IF(CG$7 &lt; 2400, CG$7 &gt;= $J39, CG$7 - 2400 &lt; $K39))), 1, "")</f>
        <v/>
      </c>
      <c r="CH39" s="45" t="str">
        <f>IF(AND(OR($A39 &lt;&gt; "", $B39 &lt;&gt; ""), IF($J39 &lt; $K39, AND(CH$7 &gt;= $J39, CH$7 &lt; $K39), IF(CH$7 &lt; 2400, CH$7 &gt;= $J39, CH$7 - 2400 &lt; $K39))), 1, "")</f>
        <v/>
      </c>
      <c r="CI39" s="45" t="str">
        <f>IF(AND(OR($A39 &lt;&gt; "", $B39 &lt;&gt; ""), IF($J39 &lt; $K39, AND(CI$7 &gt;= $J39, CI$7 &lt; $K39), IF(CI$7 &lt; 2400, CI$7 &gt;= $J39, CI$7 - 2400 &lt; $K39))), 1, "")</f>
        <v/>
      </c>
      <c r="CJ39" s="45" t="str">
        <f>IF(AND(OR($A39 &lt;&gt; "", $B39 &lt;&gt; ""), IF($J39 &lt; $K39, AND(CJ$7 &gt;= $J39, CJ$7 &lt; $K39), IF(CJ$7 &lt; 2400, CJ$7 &gt;= $J39, CJ$7 - 2400 &lt; $K39))), 1, "")</f>
        <v/>
      </c>
      <c r="CK39" s="45" t="str">
        <f>IF(AND(OR($A39 &lt;&gt; "", $B39 &lt;&gt; ""), IF($J39 &lt; $K39, AND(CK$7 &gt;= $J39, CK$7 &lt; $K39), IF(CK$7 &lt; 2400, CK$7 &gt;= $J39, CK$7 - 2400 &lt; $K39))), 1, "")</f>
        <v/>
      </c>
      <c r="CL39" s="45" t="str">
        <f>IF(AND(OR($A39 &lt;&gt; "", $B39 &lt;&gt; ""), IF($J39 &lt; $K39, AND(CL$7 &gt;= $J39, CL$7 &lt; $K39), IF(CL$7 &lt; 2400, CL$7 &gt;= $J39, CL$7 - 2400 &lt; $K39))), 1, "")</f>
        <v/>
      </c>
      <c r="CM39" s="45" t="str">
        <f>IF(AND(OR($A39 &lt;&gt; "", $B39 &lt;&gt; ""), IF($J39 &lt; $K39, AND(CM$7 &gt;= $J39, CM$7 &lt; $K39), IF(CM$7 &lt; 2400, CM$7 &gt;= $J39, CM$7 - 2400 &lt; $K39))), 1, "")</f>
        <v/>
      </c>
      <c r="CN39" s="45" t="str">
        <f>IF(AND(OR($A39 &lt;&gt; "", $B39 &lt;&gt; ""), IF($J39 &lt; $K39, AND(CN$7 &gt;= $J39, CN$7 &lt; $K39), IF(CN$7 &lt; 2400, CN$7 &gt;= $J39, CN$7 - 2400 &lt; $K39))), 1, "")</f>
        <v/>
      </c>
      <c r="CO39" s="45" t="str">
        <f>IF(AND(OR($A39 &lt;&gt; "", $B39 &lt;&gt; ""), IF($J39 &lt; $K39, AND(CO$7 &gt;= $J39, CO$7 &lt; $K39), IF(CO$7 &lt; 2400, CO$7 &gt;= $J39, CO$7 - 2400 &lt; $K39))), 1, "")</f>
        <v/>
      </c>
      <c r="CP39" s="45" t="str">
        <f>IF(AND(OR($A39 &lt;&gt; "", $B39 &lt;&gt; ""), IF($J39 &lt; $K39, AND(CP$7 &gt;= $J39, CP$7 &lt; $K39), IF(CP$7 &lt; 2400, CP$7 &gt;= $J39, CP$7 - 2400 &lt; $K39))), 1, "")</f>
        <v/>
      </c>
      <c r="CQ39" s="45" t="str">
        <f>IF(AND(OR($A39 &lt;&gt; "", $B39 &lt;&gt; ""), IF($J39 &lt; $K39, AND(CQ$7 &gt;= $J39, CQ$7 &lt; $K39), IF(CQ$7 &lt; 2400, CQ$7 &gt;= $J39, CQ$7 - 2400 &lt; $K39))), 1, "")</f>
        <v/>
      </c>
      <c r="CR39" s="45" t="str">
        <f>IF(AND(OR($A39 &lt;&gt; "", $B39 &lt;&gt; ""), IF($J39 &lt; $K39, AND(CR$7 &gt;= $J39, CR$7 &lt; $K39), IF(CR$7 &lt; 2400, CR$7 &gt;= $J39, CR$7 - 2400 &lt; $K39))), 1, "")</f>
        <v/>
      </c>
      <c r="CS39" s="45" t="str">
        <f>IF(AND(OR($A39 &lt;&gt; "", $B39 &lt;&gt; ""), IF($J39 &lt; $K39, AND(CS$7 &gt;= $J39, CS$7 &lt; $K39), IF(CS$7 &lt; 2400, CS$7 &gt;= $J39, CS$7 - 2400 &lt; $K39))), 1, "")</f>
        <v/>
      </c>
      <c r="CT39" s="45" t="str">
        <f>IF(AND(OR($A39 &lt;&gt; "", $B39 &lt;&gt; ""), IF($J39 &lt; $K39, AND(CT$7 &gt;= $J39, CT$7 &lt; $K39), IF(CT$7 &lt; 2400, CT$7 &gt;= $J39, CT$7 - 2400 &lt; $K39))), 1, "")</f>
        <v/>
      </c>
      <c r="CU39" s="45" t="str">
        <f>IF(AND(OR($A39 &lt;&gt; "", $B39 &lt;&gt; ""), IF($J39 &lt; $K39, AND(CU$7 &gt;= $J39, CU$7 &lt; $K39), IF(CU$7 &lt; 2400, CU$7 &gt;= $J39, CU$7 - 2400 &lt; $K39))), 1, "")</f>
        <v/>
      </c>
      <c r="CV39" s="45" t="str">
        <f>IF(AND(OR($A39 &lt;&gt; "", $B39 &lt;&gt; ""), IF($J39 &lt; $K39, AND(CV$7 &gt;= $J39, CV$7 &lt; $K39), IF(CV$7 &lt; 2400, CV$7 &gt;= $J39, CV$7 - 2400 &lt; $K39))), 1, "")</f>
        <v/>
      </c>
      <c r="CW39" s="45" t="str">
        <f>IF(AND(OR($A39 &lt;&gt; "", $B39 &lt;&gt; ""), IF($J39 &lt; $K39, AND(CW$7 &gt;= $J39, CW$7 &lt; $K39), IF(CW$7 &lt; 2400, CW$7 &gt;= $J39, CW$7 - 2400 &lt; $K39))), 1, "")</f>
        <v/>
      </c>
      <c r="CX39" s="45" t="str">
        <f>IF(AND(OR($A39 &lt;&gt; "", $B39 &lt;&gt; ""), IF($J39 &lt; $K39, AND(CX$7 &gt;= $J39, CX$7 &lt; $K39), IF(CX$7 &lt; 2400, CX$7 &gt;= $J39, CX$7 - 2400 &lt; $K39))), 1, "")</f>
        <v/>
      </c>
      <c r="CY39" s="45" t="str">
        <f>IF(AND(OR($A39 &lt;&gt; "", $B39 &lt;&gt; ""), IF($J39 &lt; $K39, AND(CY$7 &gt;= $J39, CY$7 &lt; $K39), IF(CY$7 &lt; 2400, CY$7 &gt;= $J39, CY$7 - 2400 &lt; $K39))), 1, "")</f>
        <v/>
      </c>
      <c r="CZ39" s="45" t="str">
        <f>IF(AND(OR($A39 &lt;&gt; "", $B39 &lt;&gt; ""), IF($J39 &lt; $K39, AND(CZ$7 &gt;= $J39, CZ$7 &lt; $K39), IF(CZ$7 &lt; 2400, CZ$7 &gt;= $J39, CZ$7 - 2400 &lt; $K39))), 1, "")</f>
        <v/>
      </c>
      <c r="DA39" s="45" t="str">
        <f>IF(AND(OR($A39 &lt;&gt; "", $B39 &lt;&gt; ""), IF($J39 &lt; $K39, AND(DA$7 &gt;= $J39, DA$7 &lt; $K39), IF(DA$7 &lt; 2400, DA$7 &gt;= $J39, DA$7 - 2400 &lt; $K39))), 1, "")</f>
        <v/>
      </c>
      <c r="DB39" s="45" t="str">
        <f>IF(AND(OR($A39 &lt;&gt; "", $B39 &lt;&gt; ""), IF($J39 &lt; $K39, AND(DB$7 &gt;= $J39, DB$7 &lt; $K39), IF(DB$7 &lt; 2400, DB$7 &gt;= $J39, DB$7 - 2400 &lt; $K39))), 1, "")</f>
        <v/>
      </c>
      <c r="DC39" s="45" t="str">
        <f>IF(AND(OR($A39 &lt;&gt; "", $B39 &lt;&gt; ""), IF($J39 &lt; $K39, AND(DC$7 &gt;= $J39, DC$7 &lt; $K39), IF(DC$7 &lt; 2400, DC$7 &gt;= $J39, DC$7 - 2400 &lt; $K39))), 1, "")</f>
        <v/>
      </c>
      <c r="DD39" s="45" t="str">
        <f>IF(AND(OR($A39 &lt;&gt; "", $B39 &lt;&gt; ""), IF($J39 &lt; $K39, AND(DD$7 &gt;= $J39, DD$7 &lt; $K39), IF(DD$7 &lt; 2400, DD$7 &gt;= $J39, DD$7 - 2400 &lt; $K39))), 1, "")</f>
        <v/>
      </c>
      <c r="DE39" s="45" t="str">
        <f>IF(AND(OR($A39 &lt;&gt; "", $B39 &lt;&gt; ""), IF($J39 &lt; $K39, AND(DE$7 &gt;= $J39, DE$7 &lt; $K39), IF(DE$7 &lt; 2400, DE$7 &gt;= $J39, DE$7 - 2400 &lt; $K39))), 1, "")</f>
        <v/>
      </c>
      <c r="DF39" s="45" t="str">
        <f>IF(AND(OR($A39 &lt;&gt; "", $B39 &lt;&gt; ""), IF($J39 &lt; $K39, AND(DF$7 &gt;= $J39, DF$7 &lt; $K39), IF(DF$7 &lt; 2400, DF$7 &gt;= $J39, DF$7 - 2400 &lt; $K39))), 1, "")</f>
        <v/>
      </c>
      <c r="DG39" s="45" t="str">
        <f>IF(AND(OR($A39 &lt;&gt; "", $B39 &lt;&gt; ""), IF($J39 &lt; $K39, AND(DG$7 &gt;= $J39, DG$7 &lt; $K39), IF(DG$7 &lt; 2400, DG$7 &gt;= $J39, DG$7 - 2400 &lt; $K39))), 1, "")</f>
        <v/>
      </c>
      <c r="DH39" s="45" t="str">
        <f>IF(AND(OR($A39 &lt;&gt; "", $B39 &lt;&gt; ""), IF($J39 &lt; $K39, AND(DH$7 &gt;= $J39, DH$7 &lt; $K39), IF(DH$7 &lt; 2400, DH$7 &gt;= $J39, DH$7 - 2400 &lt; $K39))), 1, "")</f>
        <v/>
      </c>
      <c r="DI39" s="45" t="str">
        <f>IF(AND(OR($A39 &lt;&gt; "", $B39 &lt;&gt; ""), IF($J39 &lt; $K39, AND(DI$7 &gt;= $J39, DI$7 &lt; $K39), IF(DI$7 &lt; 2400, DI$7 &gt;= $J39, DI$7 - 2400 &lt; $K39))), 1, "")</f>
        <v/>
      </c>
      <c r="DJ39" s="45" t="str">
        <f>IF(AND(OR($A39 &lt;&gt; "", $B39 &lt;&gt; ""), IF($J39 &lt; $K39, AND(DJ$7 &gt;= $J39, DJ$7 &lt; $K39), IF(DJ$7 &lt; 2400, DJ$7 &gt;= $J39, DJ$7 - 2400 &lt; $K39))), 1, "")</f>
        <v/>
      </c>
      <c r="DK39" s="45" t="str">
        <f>IF(AND(OR($A39 &lt;&gt; "", $B39 &lt;&gt; ""), IF($J39 &lt; $K39, AND(DK$7 &gt;= $J39, DK$7 &lt; $K39), IF(DK$7 &lt; 2400, DK$7 &gt;= $J39, DK$7 - 2400 &lt; $K39))), 1, "")</f>
        <v/>
      </c>
      <c r="DL39" s="45" t="str">
        <f>IF(AND(OR($A39 &lt;&gt; "", $B39 &lt;&gt; ""), IF($J39 &lt; $K39, AND(DL$7 &gt;= $J39, DL$7 &lt; $K39), IF(DL$7 &lt; 2400, DL$7 &gt;= $J39, DL$7 - 2400 &lt; $K39))), 1, "")</f>
        <v/>
      </c>
      <c r="DM39" s="45" t="str">
        <f>IF(AND(OR($A39 &lt;&gt; "", $B39 &lt;&gt; ""), IF($J39 &lt; $K39, AND(DM$7 &gt;= $J39, DM$7 &lt; $K39), IF(DM$7 &lt; 2400, DM$7 &gt;= $J39, DM$7 - 2400 &lt; $K39))), 1, "")</f>
        <v/>
      </c>
      <c r="DN39" s="45" t="str">
        <f>IF(AND(OR($A39 &lt;&gt; "", $B39 &lt;&gt; ""), IF($J39 &lt; $K39, AND(DN$7 &gt;= $J39, DN$7 &lt; $K39), IF(DN$7 &lt; 2400, DN$7 &gt;= $J39, DN$7 - 2400 &lt; $K39))), 1, "")</f>
        <v/>
      </c>
      <c r="DO39" s="45" t="str">
        <f>IF(AND(OR($A39 &lt;&gt; "", $B39 &lt;&gt; ""), IF($J39 &lt; $K39, AND(DO$7 &gt;= $J39, DO$7 &lt; $K39), IF(DO$7 &lt; 2400, DO$7 &gt;= $J39, DO$7 - 2400 &lt; $K39))), 1, "")</f>
        <v/>
      </c>
      <c r="DP39" s="45" t="str">
        <f>IF(AND(OR($A39 &lt;&gt; "", $B39 &lt;&gt; ""), IF($J39 &lt; $K39, AND(DP$7 &gt;= $J39, DP$7 &lt; $K39), IF(DP$7 &lt; 2400, DP$7 &gt;= $J39, DP$7 - 2400 &lt; $K39))), 1, "")</f>
        <v/>
      </c>
      <c r="DQ39" s="45" t="str">
        <f>IF(AND(OR($A39 &lt;&gt; "", $B39 &lt;&gt; ""), IF($J39 &lt; $K39, AND(DQ$7 &gt;= $J39, DQ$7 &lt; $K39), IF(DQ$7 &lt; 2400, DQ$7 &gt;= $J39, DQ$7 - 2400 &lt; $K39))), 1, "")</f>
        <v/>
      </c>
      <c r="DR39" s="45" t="str">
        <f>IF(AND(OR($A39 &lt;&gt; "", $B39 &lt;&gt; ""), IF($J39 &lt; $K39, AND(DR$7 &gt;= $J39, DR$7 &lt; $K39), IF(DR$7 &lt; 2400, DR$7 &gt;= $J39, DR$7 - 2400 &lt; $K39))), 1, "")</f>
        <v/>
      </c>
      <c r="DS39" s="45" t="str">
        <f>IF(AND(OR($A39 &lt;&gt; "", $B39 &lt;&gt; ""), IF($J39 &lt; $K39, AND(DS$7 &gt;= $J39, DS$7 &lt; $K39), IF(DS$7 &lt; 2400, DS$7 &gt;= $J39, DS$7 - 2400 &lt; $K39))), 1, "")</f>
        <v/>
      </c>
      <c r="DT39" s="45" t="str">
        <f>IF(AND(OR($A39 &lt;&gt; "", $B39 &lt;&gt; ""), IF($J39 &lt; $K39, AND(DT$7 &gt;= $J39, DT$7 &lt; $K39), IF(DT$7 &lt; 2400, DT$7 &gt;= $J39, DT$7 - 2400 &lt; $K39))), 1, "")</f>
        <v/>
      </c>
      <c r="DU39" s="47" t="str">
        <f>IF(OR(A39 &lt;&gt; "", B39 &lt;&gt; ""), _xlfn.TEXTJOIN(":", TRUE, AI39, YEAR(H39), MONTH(H39), DAY(H39), J39), "")</f>
        <v/>
      </c>
      <c r="DV39" s="47" t="str">
        <f>IF(OR(A39 &lt;&gt; "", B39 &lt;&gt; ""), IF(AK39 &lt; 9000, CONCATENATE(AD39, AE39, "様（", F39, "）"), F39), "")</f>
        <v/>
      </c>
    </row>
    <row r="40" spans="1:126">
      <c r="A40" s="18"/>
      <c r="B40" s="18"/>
      <c r="C40" s="52"/>
      <c r="D40" s="18"/>
      <c r="E40" s="52"/>
      <c r="F40" s="18"/>
      <c r="G40" s="18"/>
      <c r="H40" s="19"/>
      <c r="I40" s="55" t="str">
        <f t="shared" si="49"/>
        <v/>
      </c>
      <c r="J40" s="22"/>
      <c r="K40" s="23"/>
      <c r="L40" s="42" t="str">
        <f t="shared" si="57"/>
        <v/>
      </c>
      <c r="M40" s="43" t="str">
        <f t="shared" si="58"/>
        <v/>
      </c>
      <c r="N40" s="43" t="str">
        <f t="shared" si="42"/>
        <v/>
      </c>
      <c r="O40" s="44" t="str">
        <f t="shared" si="43"/>
        <v/>
      </c>
      <c r="P40" s="26"/>
      <c r="Q40" s="27"/>
      <c r="R40" s="27"/>
      <c r="S40" s="43" t="str">
        <f t="shared" si="53"/>
        <v/>
      </c>
      <c r="T40" s="43" t="str">
        <f t="shared" si="30"/>
        <v/>
      </c>
      <c r="U40" s="43" t="str">
        <f t="shared" si="30"/>
        <v/>
      </c>
      <c r="V40" s="49"/>
      <c r="W40" s="44" t="str">
        <f>IF(OR(A40 &lt;&gt; "", B40 &lt;&gt; ""), IF(AK40 &lt; 8000, FLOOR(AY40 / 60, 1) * 100 + MOD(AY40, 60), M40), "")</f>
        <v/>
      </c>
      <c r="X40" s="82"/>
      <c r="Y40" s="82"/>
      <c r="Z40" s="82"/>
      <c r="AA40" s="82"/>
      <c r="AB40" s="18"/>
      <c r="AC40" s="53"/>
      <c r="AD40" s="45" t="str">
        <f>_xlfn.IFNA(VLOOKUP($A40, 利用者一覧!$A:$D, 2, FALSE), "-")</f>
        <v>-</v>
      </c>
      <c r="AE40" s="45" t="str">
        <f>_xlfn.IFNA(VLOOKUP($A40, 利用者一覧!$A:$D, 3, FALSE), "-")</f>
        <v>-</v>
      </c>
      <c r="AF40" s="45" t="str">
        <f>_xlfn.IFNA(VLOOKUP($A40, 利用者一覧!$A:$D, 4, FALSE), "-")</f>
        <v>-</v>
      </c>
      <c r="AG40" s="45" t="str">
        <f>_xlfn.IFNA(VLOOKUP($B40, スタッフ一覧!$A:$D, 2, FALSE), "-")</f>
        <v>-</v>
      </c>
      <c r="AH40" s="45" t="str">
        <f>_xlfn.IFNA(VLOOKUP($B40, スタッフ一覧!$A:$D, 3, FALSE), "-")</f>
        <v>-</v>
      </c>
      <c r="AI40" s="45" t="str">
        <f>_xlfn.IFNA(VLOOKUP($B40, スタッフ一覧!$A:$D, 4, FALSE), "-")</f>
        <v>-</v>
      </c>
      <c r="AJ40" s="45" t="str">
        <f>_xlfn.IFNA(VLOOKUP(AB40, スタッフ一覧!$A:$D, 4, FALSE), "-")</f>
        <v>-</v>
      </c>
      <c r="AK40" s="45" t="str">
        <f>_xlfn.IFNA(VLOOKUP(F40, 予定区分!$A:$C, 3, FALSE), "-")</f>
        <v>-</v>
      </c>
      <c r="AL40" s="46">
        <f t="shared" si="31"/>
        <v>0</v>
      </c>
      <c r="AM40" s="46">
        <f t="shared" si="32"/>
        <v>0</v>
      </c>
      <c r="AN40" s="46">
        <f t="shared" si="59"/>
        <v>0</v>
      </c>
      <c r="AO40" s="46">
        <f t="shared" si="33"/>
        <v>0</v>
      </c>
      <c r="AP40" s="46">
        <f t="shared" si="45"/>
        <v>0</v>
      </c>
      <c r="AQ40" s="46">
        <f t="shared" si="34"/>
        <v>0</v>
      </c>
      <c r="AR40" s="46">
        <f t="shared" si="35"/>
        <v>0</v>
      </c>
      <c r="AS40" s="46">
        <f t="shared" si="36"/>
        <v>0</v>
      </c>
      <c r="AT40" s="46">
        <f t="shared" si="37"/>
        <v>0</v>
      </c>
      <c r="AU40" s="46">
        <f t="shared" si="38"/>
        <v>0</v>
      </c>
      <c r="AV40" s="46">
        <f t="shared" si="46"/>
        <v>0</v>
      </c>
      <c r="AW40" s="46">
        <f t="shared" si="47"/>
        <v>0</v>
      </c>
      <c r="AX40" s="46">
        <f t="shared" si="39"/>
        <v>0</v>
      </c>
      <c r="AY40" s="40">
        <f t="shared" si="48"/>
        <v>0</v>
      </c>
      <c r="AZ40" s="45" t="str">
        <f>IF(AND(OR($A40 &lt;&gt; "", $B40 &lt;&gt; ""), IF($J40 &lt; $K40, AND(AZ$7 &gt;= $J40, AZ$7 &lt; $K40), IF(AZ$7 &lt; 2400, AZ$7 &gt;= $J40, AZ$7 - 2400 &lt; $K40))), 1, "")</f>
        <v/>
      </c>
      <c r="BA40" s="45" t="str">
        <f>IF(AND(OR($A40 &lt;&gt; "", $B40 &lt;&gt; ""), IF($J40 &lt; $K40, AND(BA$7 &gt;= $J40, BA$7 &lt; $K40), IF(BA$7 &lt; 2400, BA$7 &gt;= $J40, BA$7 - 2400 &lt; $K40))), 1, "")</f>
        <v/>
      </c>
      <c r="BB40" s="45" t="str">
        <f>IF(AND(OR($A40 &lt;&gt; "", $B40 &lt;&gt; ""), IF($J40 &lt; $K40, AND(BB$7 &gt;= $J40, BB$7 &lt; $K40), IF(BB$7 &lt; 2400, BB$7 &gt;= $J40, BB$7 - 2400 &lt; $K40))), 1, "")</f>
        <v/>
      </c>
      <c r="BC40" s="45" t="str">
        <f>IF(AND(OR($A40 &lt;&gt; "", $B40 &lt;&gt; ""), IF($J40 &lt; $K40, AND(BC$7 &gt;= $J40, BC$7 &lt; $K40), IF(BC$7 &lt; 2400, BC$7 &gt;= $J40, BC$7 - 2400 &lt; $K40))), 1, "")</f>
        <v/>
      </c>
      <c r="BD40" s="45" t="str">
        <f>IF(AND(OR($A40 &lt;&gt; "", $B40 &lt;&gt; ""), IF($J40 &lt; $K40, AND(BD$7 &gt;= $J40, BD$7 &lt; $K40), IF(BD$7 &lt; 2400, BD$7 &gt;= $J40, BD$7 - 2400 &lt; $K40))), 1, "")</f>
        <v/>
      </c>
      <c r="BE40" s="45" t="str">
        <f>IF(AND(OR($A40 &lt;&gt; "", $B40 &lt;&gt; ""), IF($J40 &lt; $K40, AND(BE$7 &gt;= $J40, BE$7 &lt; $K40), IF(BE$7 &lt; 2400, BE$7 &gt;= $J40, BE$7 - 2400 &lt; $K40))), 1, "")</f>
        <v/>
      </c>
      <c r="BF40" s="45" t="str">
        <f>IF(AND(OR($A40 &lt;&gt; "", $B40 &lt;&gt; ""), IF($J40 &lt; $K40, AND(BF$7 &gt;= $J40, BF$7 &lt; $K40), IF(BF$7 &lt; 2400, BF$7 &gt;= $J40, BF$7 - 2400 &lt; $K40))), 1, "")</f>
        <v/>
      </c>
      <c r="BG40" s="45" t="str">
        <f>IF(AND(OR($A40 &lt;&gt; "", $B40 &lt;&gt; ""), IF($J40 &lt; $K40, AND(BG$7 &gt;= $J40, BG$7 &lt; $K40), IF(BG$7 &lt; 2400, BG$7 &gt;= $J40, BG$7 - 2400 &lt; $K40))), 1, "")</f>
        <v/>
      </c>
      <c r="BH40" s="45" t="str">
        <f>IF(AND(OR($A40 &lt;&gt; "", $B40 &lt;&gt; ""), IF($J40 &lt; $K40, AND(BH$7 &gt;= $J40, BH$7 &lt; $K40), IF(BH$7 &lt; 2400, BH$7 &gt;= $J40, BH$7 - 2400 &lt; $K40))), 1, "")</f>
        <v/>
      </c>
      <c r="BI40" s="45" t="str">
        <f>IF(AND(OR($A40 &lt;&gt; "", $B40 &lt;&gt; ""), IF($J40 &lt; $K40, AND(BI$7 &gt;= $J40, BI$7 &lt; $K40), IF(BI$7 &lt; 2400, BI$7 &gt;= $J40, BI$7 - 2400 &lt; $K40))), 1, "")</f>
        <v/>
      </c>
      <c r="BJ40" s="45" t="str">
        <f>IF(AND(OR($A40 &lt;&gt; "", $B40 &lt;&gt; ""), IF($J40 &lt; $K40, AND(BJ$7 &gt;= $J40, BJ$7 &lt; $K40), IF(BJ$7 &lt; 2400, BJ$7 &gt;= $J40, BJ$7 - 2400 &lt; $K40))), 1, "")</f>
        <v/>
      </c>
      <c r="BK40" s="45" t="str">
        <f>IF(AND(OR($A40 &lt;&gt; "", $B40 &lt;&gt; ""), IF($J40 &lt; $K40, AND(BK$7 &gt;= $J40, BK$7 &lt; $K40), IF(BK$7 &lt; 2400, BK$7 &gt;= $J40, BK$7 - 2400 &lt; $K40))), 1, "")</f>
        <v/>
      </c>
      <c r="BL40" s="45" t="str">
        <f>IF(AND(OR($A40 &lt;&gt; "", $B40 &lt;&gt; ""), IF($J40 &lt; $K40, AND(BL$7 &gt;= $J40, BL$7 &lt; $K40), IF(BL$7 &lt; 2400, BL$7 &gt;= $J40, BL$7 - 2400 &lt; $K40))), 1, "")</f>
        <v/>
      </c>
      <c r="BM40" s="45" t="str">
        <f>IF(AND(OR($A40 &lt;&gt; "", $B40 &lt;&gt; ""), IF($J40 &lt; $K40, AND(BM$7 &gt;= $J40, BM$7 &lt; $K40), IF(BM$7 &lt; 2400, BM$7 &gt;= $J40, BM$7 - 2400 &lt; $K40))), 1, "")</f>
        <v/>
      </c>
      <c r="BN40" s="45" t="str">
        <f>IF(AND(OR($A40 &lt;&gt; "", $B40 &lt;&gt; ""), IF($J40 &lt; $K40, AND(BN$7 &gt;= $J40, BN$7 &lt; $K40), IF(BN$7 &lt; 2400, BN$7 &gt;= $J40, BN$7 - 2400 &lt; $K40))), 1, "")</f>
        <v/>
      </c>
      <c r="BO40" s="45" t="str">
        <f>IF(AND(OR($A40 &lt;&gt; "", $B40 &lt;&gt; ""), IF($J40 &lt; $K40, AND(BO$7 &gt;= $J40, BO$7 &lt; $K40), IF(BO$7 &lt; 2400, BO$7 &gt;= $J40, BO$7 - 2400 &lt; $K40))), 1, "")</f>
        <v/>
      </c>
      <c r="BP40" s="45" t="str">
        <f>IF(AND(OR($A40 &lt;&gt; "", $B40 &lt;&gt; ""), IF($J40 &lt; $K40, AND(BP$7 &gt;= $J40, BP$7 &lt; $K40), IF(BP$7 &lt; 2400, BP$7 &gt;= $J40, BP$7 - 2400 &lt; $K40))), 1, "")</f>
        <v/>
      </c>
      <c r="BQ40" s="45" t="str">
        <f>IF(AND(OR($A40 &lt;&gt; "", $B40 &lt;&gt; ""), IF($J40 &lt; $K40, AND(BQ$7 &gt;= $J40, BQ$7 &lt; $K40), IF(BQ$7 &lt; 2400, BQ$7 &gt;= $J40, BQ$7 - 2400 &lt; $K40))), 1, "")</f>
        <v/>
      </c>
      <c r="BR40" s="45" t="str">
        <f>IF(AND(OR($A40 &lt;&gt; "", $B40 &lt;&gt; ""), IF($J40 &lt; $K40, AND(BR$7 &gt;= $J40, BR$7 &lt; $K40), IF(BR$7 &lt; 2400, BR$7 &gt;= $J40, BR$7 - 2400 &lt; $K40))), 1, "")</f>
        <v/>
      </c>
      <c r="BS40" s="45" t="str">
        <f>IF(AND(OR($A40 &lt;&gt; "", $B40 &lt;&gt; ""), IF($J40 &lt; $K40, AND(BS$7 &gt;= $J40, BS$7 &lt; $K40), IF(BS$7 &lt; 2400, BS$7 &gt;= $J40, BS$7 - 2400 &lt; $K40))), 1, "")</f>
        <v/>
      </c>
      <c r="BT40" s="45" t="str">
        <f>IF(AND(OR($A40 &lt;&gt; "", $B40 &lt;&gt; ""), IF($J40 &lt; $K40, AND(BT$7 &gt;= $J40, BT$7 &lt; $K40), IF(BT$7 &lt; 2400, BT$7 &gt;= $J40, BT$7 - 2400 &lt; $K40))), 1, "")</f>
        <v/>
      </c>
      <c r="BU40" s="45" t="str">
        <f>IF(AND(OR($A40 &lt;&gt; "", $B40 &lt;&gt; ""), IF($J40 &lt; $K40, AND(BU$7 &gt;= $J40, BU$7 &lt; $K40), IF(BU$7 &lt; 2400, BU$7 &gt;= $J40, BU$7 - 2400 &lt; $K40))), 1, "")</f>
        <v/>
      </c>
      <c r="BV40" s="45" t="str">
        <f>IF(AND(OR($A40 &lt;&gt; "", $B40 &lt;&gt; ""), IF($J40 &lt; $K40, AND(BV$7 &gt;= $J40, BV$7 &lt; $K40), IF(BV$7 &lt; 2400, BV$7 &gt;= $J40, BV$7 - 2400 &lt; $K40))), 1, "")</f>
        <v/>
      </c>
      <c r="BW40" s="45" t="str">
        <f>IF(AND(OR($A40 &lt;&gt; "", $B40 &lt;&gt; ""), IF($J40 &lt; $K40, AND(BW$7 &gt;= $J40, BW$7 &lt; $K40), IF(BW$7 &lt; 2400, BW$7 &gt;= $J40, BW$7 - 2400 &lt; $K40))), 1, "")</f>
        <v/>
      </c>
      <c r="BX40" s="45" t="str">
        <f>IF(AND(OR($A40 &lt;&gt; "", $B40 &lt;&gt; ""), IF($J40 &lt; $K40, AND(BX$7 &gt;= $J40, BX$7 &lt; $K40), IF(BX$7 &lt; 2400, BX$7 &gt;= $J40, BX$7 - 2400 &lt; $K40))), 1, "")</f>
        <v/>
      </c>
      <c r="BY40" s="45" t="str">
        <f>IF(AND(OR($A40 &lt;&gt; "", $B40 &lt;&gt; ""), IF($J40 &lt; $K40, AND(BY$7 &gt;= $J40, BY$7 &lt; $K40), IF(BY$7 &lt; 2400, BY$7 &gt;= $J40, BY$7 - 2400 &lt; $K40))), 1, "")</f>
        <v/>
      </c>
      <c r="BZ40" s="45" t="str">
        <f>IF(AND(OR($A40 &lt;&gt; "", $B40 &lt;&gt; ""), IF($J40 &lt; $K40, AND(BZ$7 &gt;= $J40, BZ$7 &lt; $K40), IF(BZ$7 &lt; 2400, BZ$7 &gt;= $J40, BZ$7 - 2400 &lt; $K40))), 1, "")</f>
        <v/>
      </c>
      <c r="CA40" s="45" t="str">
        <f>IF(AND(OR($A40 &lt;&gt; "", $B40 &lt;&gt; ""), IF($J40 &lt; $K40, AND(CA$7 &gt;= $J40, CA$7 &lt; $K40), IF(CA$7 &lt; 2400, CA$7 &gt;= $J40, CA$7 - 2400 &lt; $K40))), 1, "")</f>
        <v/>
      </c>
      <c r="CB40" s="45" t="str">
        <f>IF(AND(OR($A40 &lt;&gt; "", $B40 &lt;&gt; ""), IF($J40 &lt; $K40, AND(CB$7 &gt;= $J40, CB$7 &lt; $K40), IF(CB$7 &lt; 2400, CB$7 &gt;= $J40, CB$7 - 2400 &lt; $K40))), 1, "")</f>
        <v/>
      </c>
      <c r="CC40" s="45" t="str">
        <f>IF(AND(OR($A40 &lt;&gt; "", $B40 &lt;&gt; ""), IF($J40 &lt; $K40, AND(CC$7 &gt;= $J40, CC$7 &lt; $K40), IF(CC$7 &lt; 2400, CC$7 &gt;= $J40, CC$7 - 2400 &lt; $K40))), 1, "")</f>
        <v/>
      </c>
      <c r="CD40" s="45" t="str">
        <f>IF(AND(OR($A40 &lt;&gt; "", $B40 &lt;&gt; ""), IF($J40 &lt; $K40, AND(CD$7 &gt;= $J40, CD$7 &lt; $K40), IF(CD$7 &lt; 2400, CD$7 &gt;= $J40, CD$7 - 2400 &lt; $K40))), 1, "")</f>
        <v/>
      </c>
      <c r="CE40" s="45" t="str">
        <f>IF(AND(OR($A40 &lt;&gt; "", $B40 &lt;&gt; ""), IF($J40 &lt; $K40, AND(CE$7 &gt;= $J40, CE$7 &lt; $K40), IF(CE$7 &lt; 2400, CE$7 &gt;= $J40, CE$7 - 2400 &lt; $K40))), 1, "")</f>
        <v/>
      </c>
      <c r="CF40" s="45" t="str">
        <f>IF(AND(OR($A40 &lt;&gt; "", $B40 &lt;&gt; ""), IF($J40 &lt; $K40, AND(CF$7 &gt;= $J40, CF$7 &lt; $K40), IF(CF$7 &lt; 2400, CF$7 &gt;= $J40, CF$7 - 2400 &lt; $K40))), 1, "")</f>
        <v/>
      </c>
      <c r="CG40" s="45" t="str">
        <f>IF(AND(OR($A40 &lt;&gt; "", $B40 &lt;&gt; ""), IF($J40 &lt; $K40, AND(CG$7 &gt;= $J40, CG$7 &lt; $K40), IF(CG$7 &lt; 2400, CG$7 &gt;= $J40, CG$7 - 2400 &lt; $K40))), 1, "")</f>
        <v/>
      </c>
      <c r="CH40" s="45" t="str">
        <f>IF(AND(OR($A40 &lt;&gt; "", $B40 &lt;&gt; ""), IF($J40 &lt; $K40, AND(CH$7 &gt;= $J40, CH$7 &lt; $K40), IF(CH$7 &lt; 2400, CH$7 &gt;= $J40, CH$7 - 2400 &lt; $K40))), 1, "")</f>
        <v/>
      </c>
      <c r="CI40" s="45" t="str">
        <f>IF(AND(OR($A40 &lt;&gt; "", $B40 &lt;&gt; ""), IF($J40 &lt; $K40, AND(CI$7 &gt;= $J40, CI$7 &lt; $K40), IF(CI$7 &lt; 2400, CI$7 &gt;= $J40, CI$7 - 2400 &lt; $K40))), 1, "")</f>
        <v/>
      </c>
      <c r="CJ40" s="45" t="str">
        <f>IF(AND(OR($A40 &lt;&gt; "", $B40 &lt;&gt; ""), IF($J40 &lt; $K40, AND(CJ$7 &gt;= $J40, CJ$7 &lt; $K40), IF(CJ$7 &lt; 2400, CJ$7 &gt;= $J40, CJ$7 - 2400 &lt; $K40))), 1, "")</f>
        <v/>
      </c>
      <c r="CK40" s="45" t="str">
        <f>IF(AND(OR($A40 &lt;&gt; "", $B40 &lt;&gt; ""), IF($J40 &lt; $K40, AND(CK$7 &gt;= $J40, CK$7 &lt; $K40), IF(CK$7 &lt; 2400, CK$7 &gt;= $J40, CK$7 - 2400 &lt; $K40))), 1, "")</f>
        <v/>
      </c>
      <c r="CL40" s="45" t="str">
        <f>IF(AND(OR($A40 &lt;&gt; "", $B40 &lt;&gt; ""), IF($J40 &lt; $K40, AND(CL$7 &gt;= $J40, CL$7 &lt; $K40), IF(CL$7 &lt; 2400, CL$7 &gt;= $J40, CL$7 - 2400 &lt; $K40))), 1, "")</f>
        <v/>
      </c>
      <c r="CM40" s="45" t="str">
        <f>IF(AND(OR($A40 &lt;&gt; "", $B40 &lt;&gt; ""), IF($J40 &lt; $K40, AND(CM$7 &gt;= $J40, CM$7 &lt; $K40), IF(CM$7 &lt; 2400, CM$7 &gt;= $J40, CM$7 - 2400 &lt; $K40))), 1, "")</f>
        <v/>
      </c>
      <c r="CN40" s="45" t="str">
        <f>IF(AND(OR($A40 &lt;&gt; "", $B40 &lt;&gt; ""), IF($J40 &lt; $K40, AND(CN$7 &gt;= $J40, CN$7 &lt; $K40), IF(CN$7 &lt; 2400, CN$7 &gt;= $J40, CN$7 - 2400 &lt; $K40))), 1, "")</f>
        <v/>
      </c>
      <c r="CO40" s="45" t="str">
        <f>IF(AND(OR($A40 &lt;&gt; "", $B40 &lt;&gt; ""), IF($J40 &lt; $K40, AND(CO$7 &gt;= $J40, CO$7 &lt; $K40), IF(CO$7 &lt; 2400, CO$7 &gt;= $J40, CO$7 - 2400 &lt; $K40))), 1, "")</f>
        <v/>
      </c>
      <c r="CP40" s="45" t="str">
        <f>IF(AND(OR($A40 &lt;&gt; "", $B40 &lt;&gt; ""), IF($J40 &lt; $K40, AND(CP$7 &gt;= $J40, CP$7 &lt; $K40), IF(CP$7 &lt; 2400, CP$7 &gt;= $J40, CP$7 - 2400 &lt; $K40))), 1, "")</f>
        <v/>
      </c>
      <c r="CQ40" s="45" t="str">
        <f>IF(AND(OR($A40 &lt;&gt; "", $B40 &lt;&gt; ""), IF($J40 &lt; $K40, AND(CQ$7 &gt;= $J40, CQ$7 &lt; $K40), IF(CQ$7 &lt; 2400, CQ$7 &gt;= $J40, CQ$7 - 2400 &lt; $K40))), 1, "")</f>
        <v/>
      </c>
      <c r="CR40" s="45" t="str">
        <f>IF(AND(OR($A40 &lt;&gt; "", $B40 &lt;&gt; ""), IF($J40 &lt; $K40, AND(CR$7 &gt;= $J40, CR$7 &lt; $K40), IF(CR$7 &lt; 2400, CR$7 &gt;= $J40, CR$7 - 2400 &lt; $K40))), 1, "")</f>
        <v/>
      </c>
      <c r="CS40" s="45" t="str">
        <f>IF(AND(OR($A40 &lt;&gt; "", $B40 &lt;&gt; ""), IF($J40 &lt; $K40, AND(CS$7 &gt;= $J40, CS$7 &lt; $K40), IF(CS$7 &lt; 2400, CS$7 &gt;= $J40, CS$7 - 2400 &lt; $K40))), 1, "")</f>
        <v/>
      </c>
      <c r="CT40" s="45" t="str">
        <f>IF(AND(OR($A40 &lt;&gt; "", $B40 &lt;&gt; ""), IF($J40 &lt; $K40, AND(CT$7 &gt;= $J40, CT$7 &lt; $K40), IF(CT$7 &lt; 2400, CT$7 &gt;= $J40, CT$7 - 2400 &lt; $K40))), 1, "")</f>
        <v/>
      </c>
      <c r="CU40" s="45" t="str">
        <f>IF(AND(OR($A40 &lt;&gt; "", $B40 &lt;&gt; ""), IF($J40 &lt; $K40, AND(CU$7 &gt;= $J40, CU$7 &lt; $K40), IF(CU$7 &lt; 2400, CU$7 &gt;= $J40, CU$7 - 2400 &lt; $K40))), 1, "")</f>
        <v/>
      </c>
      <c r="CV40" s="45" t="str">
        <f>IF(AND(OR($A40 &lt;&gt; "", $B40 &lt;&gt; ""), IF($J40 &lt; $K40, AND(CV$7 &gt;= $J40, CV$7 &lt; $K40), IF(CV$7 &lt; 2400, CV$7 &gt;= $J40, CV$7 - 2400 &lt; $K40))), 1, "")</f>
        <v/>
      </c>
      <c r="CW40" s="45" t="str">
        <f>IF(AND(OR($A40 &lt;&gt; "", $B40 &lt;&gt; ""), IF($J40 &lt; $K40, AND(CW$7 &gt;= $J40, CW$7 &lt; $K40), IF(CW$7 &lt; 2400, CW$7 &gt;= $J40, CW$7 - 2400 &lt; $K40))), 1, "")</f>
        <v/>
      </c>
      <c r="CX40" s="45" t="str">
        <f>IF(AND(OR($A40 &lt;&gt; "", $B40 &lt;&gt; ""), IF($J40 &lt; $K40, AND(CX$7 &gt;= $J40, CX$7 &lt; $K40), IF(CX$7 &lt; 2400, CX$7 &gt;= $J40, CX$7 - 2400 &lt; $K40))), 1, "")</f>
        <v/>
      </c>
      <c r="CY40" s="45" t="str">
        <f>IF(AND(OR($A40 &lt;&gt; "", $B40 &lt;&gt; ""), IF($J40 &lt; $K40, AND(CY$7 &gt;= $J40, CY$7 &lt; $K40), IF(CY$7 &lt; 2400, CY$7 &gt;= $J40, CY$7 - 2400 &lt; $K40))), 1, "")</f>
        <v/>
      </c>
      <c r="CZ40" s="45" t="str">
        <f>IF(AND(OR($A40 &lt;&gt; "", $B40 &lt;&gt; ""), IF($J40 &lt; $K40, AND(CZ$7 &gt;= $J40, CZ$7 &lt; $K40), IF(CZ$7 &lt; 2400, CZ$7 &gt;= $J40, CZ$7 - 2400 &lt; $K40))), 1, "")</f>
        <v/>
      </c>
      <c r="DA40" s="45" t="str">
        <f>IF(AND(OR($A40 &lt;&gt; "", $B40 &lt;&gt; ""), IF($J40 &lt; $K40, AND(DA$7 &gt;= $J40, DA$7 &lt; $K40), IF(DA$7 &lt; 2400, DA$7 &gt;= $J40, DA$7 - 2400 &lt; $K40))), 1, "")</f>
        <v/>
      </c>
      <c r="DB40" s="45" t="str">
        <f>IF(AND(OR($A40 &lt;&gt; "", $B40 &lt;&gt; ""), IF($J40 &lt; $K40, AND(DB$7 &gt;= $J40, DB$7 &lt; $K40), IF(DB$7 &lt; 2400, DB$7 &gt;= $J40, DB$7 - 2400 &lt; $K40))), 1, "")</f>
        <v/>
      </c>
      <c r="DC40" s="45" t="str">
        <f>IF(AND(OR($A40 &lt;&gt; "", $B40 &lt;&gt; ""), IF($J40 &lt; $K40, AND(DC$7 &gt;= $J40, DC$7 &lt; $K40), IF(DC$7 &lt; 2400, DC$7 &gt;= $J40, DC$7 - 2400 &lt; $K40))), 1, "")</f>
        <v/>
      </c>
      <c r="DD40" s="45" t="str">
        <f>IF(AND(OR($A40 &lt;&gt; "", $B40 &lt;&gt; ""), IF($J40 &lt; $K40, AND(DD$7 &gt;= $J40, DD$7 &lt; $K40), IF(DD$7 &lt; 2400, DD$7 &gt;= $J40, DD$7 - 2400 &lt; $K40))), 1, "")</f>
        <v/>
      </c>
      <c r="DE40" s="45" t="str">
        <f>IF(AND(OR($A40 &lt;&gt; "", $B40 &lt;&gt; ""), IF($J40 &lt; $K40, AND(DE$7 &gt;= $J40, DE$7 &lt; $K40), IF(DE$7 &lt; 2400, DE$7 &gt;= $J40, DE$7 - 2400 &lt; $K40))), 1, "")</f>
        <v/>
      </c>
      <c r="DF40" s="45" t="str">
        <f>IF(AND(OR($A40 &lt;&gt; "", $B40 &lt;&gt; ""), IF($J40 &lt; $K40, AND(DF$7 &gt;= $J40, DF$7 &lt; $K40), IF(DF$7 &lt; 2400, DF$7 &gt;= $J40, DF$7 - 2400 &lt; $K40))), 1, "")</f>
        <v/>
      </c>
      <c r="DG40" s="45" t="str">
        <f>IF(AND(OR($A40 &lt;&gt; "", $B40 &lt;&gt; ""), IF($J40 &lt; $K40, AND(DG$7 &gt;= $J40, DG$7 &lt; $K40), IF(DG$7 &lt; 2400, DG$7 &gt;= $J40, DG$7 - 2400 &lt; $K40))), 1, "")</f>
        <v/>
      </c>
      <c r="DH40" s="45" t="str">
        <f>IF(AND(OR($A40 &lt;&gt; "", $B40 &lt;&gt; ""), IF($J40 &lt; $K40, AND(DH$7 &gt;= $J40, DH$7 &lt; $K40), IF(DH$7 &lt; 2400, DH$7 &gt;= $J40, DH$7 - 2400 &lt; $K40))), 1, "")</f>
        <v/>
      </c>
      <c r="DI40" s="45" t="str">
        <f>IF(AND(OR($A40 &lt;&gt; "", $B40 &lt;&gt; ""), IF($J40 &lt; $K40, AND(DI$7 &gt;= $J40, DI$7 &lt; $K40), IF(DI$7 &lt; 2400, DI$7 &gt;= $J40, DI$7 - 2400 &lt; $K40))), 1, "")</f>
        <v/>
      </c>
      <c r="DJ40" s="45" t="str">
        <f>IF(AND(OR($A40 &lt;&gt; "", $B40 &lt;&gt; ""), IF($J40 &lt; $K40, AND(DJ$7 &gt;= $J40, DJ$7 &lt; $K40), IF(DJ$7 &lt; 2400, DJ$7 &gt;= $J40, DJ$7 - 2400 &lt; $K40))), 1, "")</f>
        <v/>
      </c>
      <c r="DK40" s="45" t="str">
        <f>IF(AND(OR($A40 &lt;&gt; "", $B40 &lt;&gt; ""), IF($J40 &lt; $K40, AND(DK$7 &gt;= $J40, DK$7 &lt; $K40), IF(DK$7 &lt; 2400, DK$7 &gt;= $J40, DK$7 - 2400 &lt; $K40))), 1, "")</f>
        <v/>
      </c>
      <c r="DL40" s="45" t="str">
        <f>IF(AND(OR($A40 &lt;&gt; "", $B40 &lt;&gt; ""), IF($J40 &lt; $K40, AND(DL$7 &gt;= $J40, DL$7 &lt; $K40), IF(DL$7 &lt; 2400, DL$7 &gt;= $J40, DL$7 - 2400 &lt; $K40))), 1, "")</f>
        <v/>
      </c>
      <c r="DM40" s="45" t="str">
        <f>IF(AND(OR($A40 &lt;&gt; "", $B40 &lt;&gt; ""), IF($J40 &lt; $K40, AND(DM$7 &gt;= $J40, DM$7 &lt; $K40), IF(DM$7 &lt; 2400, DM$7 &gt;= $J40, DM$7 - 2400 &lt; $K40))), 1, "")</f>
        <v/>
      </c>
      <c r="DN40" s="45" t="str">
        <f>IF(AND(OR($A40 &lt;&gt; "", $B40 &lt;&gt; ""), IF($J40 &lt; $K40, AND(DN$7 &gt;= $J40, DN$7 &lt; $K40), IF(DN$7 &lt; 2400, DN$7 &gt;= $J40, DN$7 - 2400 &lt; $K40))), 1, "")</f>
        <v/>
      </c>
      <c r="DO40" s="45" t="str">
        <f>IF(AND(OR($A40 &lt;&gt; "", $B40 &lt;&gt; ""), IF($J40 &lt; $K40, AND(DO$7 &gt;= $J40, DO$7 &lt; $K40), IF(DO$7 &lt; 2400, DO$7 &gt;= $J40, DO$7 - 2400 &lt; $K40))), 1, "")</f>
        <v/>
      </c>
      <c r="DP40" s="45" t="str">
        <f>IF(AND(OR($A40 &lt;&gt; "", $B40 &lt;&gt; ""), IF($J40 &lt; $K40, AND(DP$7 &gt;= $J40, DP$7 &lt; $K40), IF(DP$7 &lt; 2400, DP$7 &gt;= $J40, DP$7 - 2400 &lt; $K40))), 1, "")</f>
        <v/>
      </c>
      <c r="DQ40" s="45" t="str">
        <f>IF(AND(OR($A40 &lt;&gt; "", $B40 &lt;&gt; ""), IF($J40 &lt; $K40, AND(DQ$7 &gt;= $J40, DQ$7 &lt; $K40), IF(DQ$7 &lt; 2400, DQ$7 &gt;= $J40, DQ$7 - 2400 &lt; $K40))), 1, "")</f>
        <v/>
      </c>
      <c r="DR40" s="45" t="str">
        <f>IF(AND(OR($A40 &lt;&gt; "", $B40 &lt;&gt; ""), IF($J40 &lt; $K40, AND(DR$7 &gt;= $J40, DR$7 &lt; $K40), IF(DR$7 &lt; 2400, DR$7 &gt;= $J40, DR$7 - 2400 &lt; $K40))), 1, "")</f>
        <v/>
      </c>
      <c r="DS40" s="45" t="str">
        <f>IF(AND(OR($A40 &lt;&gt; "", $B40 &lt;&gt; ""), IF($J40 &lt; $K40, AND(DS$7 &gt;= $J40, DS$7 &lt; $K40), IF(DS$7 &lt; 2400, DS$7 &gt;= $J40, DS$7 - 2400 &lt; $K40))), 1, "")</f>
        <v/>
      </c>
      <c r="DT40" s="45" t="str">
        <f>IF(AND(OR($A40 &lt;&gt; "", $B40 &lt;&gt; ""), IF($J40 &lt; $K40, AND(DT$7 &gt;= $J40, DT$7 &lt; $K40), IF(DT$7 &lt; 2400, DT$7 &gt;= $J40, DT$7 - 2400 &lt; $K40))), 1, "")</f>
        <v/>
      </c>
      <c r="DU40" s="47" t="str">
        <f>IF(OR(A40 &lt;&gt; "", B40 &lt;&gt; ""), _xlfn.TEXTJOIN(":", TRUE, AI40, YEAR(H40), MONTH(H40), DAY(H40), J40), "")</f>
        <v/>
      </c>
      <c r="DV40" s="47" t="str">
        <f>IF(OR(A40 &lt;&gt; "", B40 &lt;&gt; ""), IF(AK40 &lt; 9000, CONCATENATE(AD40, AE40, "様（", F40, "）"), F40), "")</f>
        <v/>
      </c>
    </row>
    <row r="41" spans="1:126">
      <c r="A41" s="18"/>
      <c r="B41" s="18"/>
      <c r="C41" s="52"/>
      <c r="D41" s="18"/>
      <c r="E41" s="52"/>
      <c r="F41" s="18"/>
      <c r="G41" s="18"/>
      <c r="H41" s="19"/>
      <c r="I41" s="55" t="str">
        <f t="shared" si="49"/>
        <v/>
      </c>
      <c r="J41" s="22"/>
      <c r="K41" s="23"/>
      <c r="L41" s="42" t="str">
        <f t="shared" si="57"/>
        <v/>
      </c>
      <c r="M41" s="43" t="str">
        <f t="shared" si="58"/>
        <v/>
      </c>
      <c r="N41" s="43" t="str">
        <f t="shared" si="42"/>
        <v/>
      </c>
      <c r="O41" s="44" t="str">
        <f t="shared" si="43"/>
        <v/>
      </c>
      <c r="P41" s="26"/>
      <c r="Q41" s="27"/>
      <c r="R41" s="27"/>
      <c r="S41" s="43" t="str">
        <f t="shared" si="53"/>
        <v/>
      </c>
      <c r="T41" s="43" t="str">
        <f t="shared" si="53"/>
        <v/>
      </c>
      <c r="U41" s="43" t="str">
        <f t="shared" si="53"/>
        <v/>
      </c>
      <c r="V41" s="49"/>
      <c r="W41" s="44" t="str">
        <f>IF(OR(A41 &lt;&gt; "", B41 &lt;&gt; ""), IF(AK41 &lt; 8000, FLOOR(AY41 / 60, 1) * 100 + MOD(AY41, 60), M41), "")</f>
        <v/>
      </c>
      <c r="X41" s="82"/>
      <c r="Y41" s="82"/>
      <c r="Z41" s="82"/>
      <c r="AA41" s="82"/>
      <c r="AB41" s="18"/>
      <c r="AC41" s="53"/>
      <c r="AD41" s="45" t="str">
        <f>_xlfn.IFNA(VLOOKUP($A41, 利用者一覧!$A:$D, 2, FALSE), "-")</f>
        <v>-</v>
      </c>
      <c r="AE41" s="45" t="str">
        <f>_xlfn.IFNA(VLOOKUP($A41, 利用者一覧!$A:$D, 3, FALSE), "-")</f>
        <v>-</v>
      </c>
      <c r="AF41" s="45" t="str">
        <f>_xlfn.IFNA(VLOOKUP($A41, 利用者一覧!$A:$D, 4, FALSE), "-")</f>
        <v>-</v>
      </c>
      <c r="AG41" s="45" t="str">
        <f>_xlfn.IFNA(VLOOKUP($B41, スタッフ一覧!$A:$D, 2, FALSE), "-")</f>
        <v>-</v>
      </c>
      <c r="AH41" s="45" t="str">
        <f>_xlfn.IFNA(VLOOKUP($B41, スタッフ一覧!$A:$D, 3, FALSE), "-")</f>
        <v>-</v>
      </c>
      <c r="AI41" s="45" t="str">
        <f>_xlfn.IFNA(VLOOKUP($B41, スタッフ一覧!$A:$D, 4, FALSE), "-")</f>
        <v>-</v>
      </c>
      <c r="AJ41" s="45" t="str">
        <f>_xlfn.IFNA(VLOOKUP(AB41, スタッフ一覧!$A:$D, 4, FALSE), "-")</f>
        <v>-</v>
      </c>
      <c r="AK41" s="45" t="str">
        <f>_xlfn.IFNA(VLOOKUP(F41, 予定区分!$A:$C, 3, FALSE), "-")</f>
        <v>-</v>
      </c>
      <c r="AL41" s="46">
        <f t="shared" ref="AL41:AL72" si="60">FLOOR(J41 / 100, 1) * 60 + MOD(J41, 100)</f>
        <v>0</v>
      </c>
      <c r="AM41" s="46">
        <f t="shared" ref="AM41:AM72" si="61">FLOOR(K41 / 100, 1) * 60 + MOD(K41, 100)</f>
        <v>0</v>
      </c>
      <c r="AN41" s="46">
        <f t="shared" si="59"/>
        <v>0</v>
      </c>
      <c r="AO41" s="46">
        <f t="shared" ref="AO41:AO72" si="62">IF(AND(AK41 &gt;= 1000, AK41 &lt; 2000, AK41 &lt;&gt; 1006), AN41 - AX41, 0)</f>
        <v>0</v>
      </c>
      <c r="AP41" s="46">
        <f t="shared" si="45"/>
        <v>0</v>
      </c>
      <c r="AQ41" s="46">
        <f t="shared" ref="AQ41:AQ72" si="63">IF($AK41 = 1006, FLOOR(P41 / 100, 1) * 60 + MOD(P41, 100), 0)</f>
        <v>0</v>
      </c>
      <c r="AR41" s="46">
        <f t="shared" ref="AR41:AR72" si="64">FLOOR(Q41 / 100, 1) * 60 + MOD(Q41, 100)</f>
        <v>0</v>
      </c>
      <c r="AS41" s="46">
        <f t="shared" ref="AS41:AS72" si="65">FLOOR(R41 / 100, 1) * 60 + MOD(R41, 100)</f>
        <v>0</v>
      </c>
      <c r="AT41" s="46">
        <f t="shared" ref="AT41:AT72" si="66">IF(AND($AK41 &gt;= 3000, $AK41 &lt; 4000), $AN41 - $AX41, 0)</f>
        <v>0</v>
      </c>
      <c r="AU41" s="46">
        <f t="shared" ref="AU41:AU72" si="67">IF(AND($AK41 &gt;= 4000, $AK41 &lt; 5000), $AN41 - $AX41, 0)</f>
        <v>0</v>
      </c>
      <c r="AV41" s="46">
        <f t="shared" si="46"/>
        <v>0</v>
      </c>
      <c r="AW41" s="46">
        <f t="shared" si="47"/>
        <v>0</v>
      </c>
      <c r="AX41" s="46">
        <f t="shared" ref="AX41:AX72" si="68">FLOOR(V41 / 100, 1) * 60 + MOD(V41, 100)</f>
        <v>0</v>
      </c>
      <c r="AY41" s="40">
        <f t="shared" si="48"/>
        <v>0</v>
      </c>
      <c r="AZ41" s="45" t="str">
        <f>IF(AND(OR($A41 &lt;&gt; "", $B41 &lt;&gt; ""), IF($J41 &lt; $K41, AND(AZ$7 &gt;= $J41, AZ$7 &lt; $K41), IF(AZ$7 &lt; 2400, AZ$7 &gt;= $J41, AZ$7 - 2400 &lt; $K41))), 1, "")</f>
        <v/>
      </c>
      <c r="BA41" s="45" t="str">
        <f>IF(AND(OR($A41 &lt;&gt; "", $B41 &lt;&gt; ""), IF($J41 &lt; $K41, AND(BA$7 &gt;= $J41, BA$7 &lt; $K41), IF(BA$7 &lt; 2400, BA$7 &gt;= $J41, BA$7 - 2400 &lt; $K41))), 1, "")</f>
        <v/>
      </c>
      <c r="BB41" s="45" t="str">
        <f>IF(AND(OR($A41 &lt;&gt; "", $B41 &lt;&gt; ""), IF($J41 &lt; $K41, AND(BB$7 &gt;= $J41, BB$7 &lt; $K41), IF(BB$7 &lt; 2400, BB$7 &gt;= $J41, BB$7 - 2400 &lt; $K41))), 1, "")</f>
        <v/>
      </c>
      <c r="BC41" s="45" t="str">
        <f>IF(AND(OR($A41 &lt;&gt; "", $B41 &lt;&gt; ""), IF($J41 &lt; $K41, AND(BC$7 &gt;= $J41, BC$7 &lt; $K41), IF(BC$7 &lt; 2400, BC$7 &gt;= $J41, BC$7 - 2400 &lt; $K41))), 1, "")</f>
        <v/>
      </c>
      <c r="BD41" s="45" t="str">
        <f>IF(AND(OR($A41 &lt;&gt; "", $B41 &lt;&gt; ""), IF($J41 &lt; $K41, AND(BD$7 &gt;= $J41, BD$7 &lt; $K41), IF(BD$7 &lt; 2400, BD$7 &gt;= $J41, BD$7 - 2400 &lt; $K41))), 1, "")</f>
        <v/>
      </c>
      <c r="BE41" s="45" t="str">
        <f>IF(AND(OR($A41 &lt;&gt; "", $B41 &lt;&gt; ""), IF($J41 &lt; $K41, AND(BE$7 &gt;= $J41, BE$7 &lt; $K41), IF(BE$7 &lt; 2400, BE$7 &gt;= $J41, BE$7 - 2400 &lt; $K41))), 1, "")</f>
        <v/>
      </c>
      <c r="BF41" s="45" t="str">
        <f>IF(AND(OR($A41 &lt;&gt; "", $B41 &lt;&gt; ""), IF($J41 &lt; $K41, AND(BF$7 &gt;= $J41, BF$7 &lt; $K41), IF(BF$7 &lt; 2400, BF$7 &gt;= $J41, BF$7 - 2400 &lt; $K41))), 1, "")</f>
        <v/>
      </c>
      <c r="BG41" s="45" t="str">
        <f>IF(AND(OR($A41 &lt;&gt; "", $B41 &lt;&gt; ""), IF($J41 &lt; $K41, AND(BG$7 &gt;= $J41, BG$7 &lt; $K41), IF(BG$7 &lt; 2400, BG$7 &gt;= $J41, BG$7 - 2400 &lt; $K41))), 1, "")</f>
        <v/>
      </c>
      <c r="BH41" s="45" t="str">
        <f>IF(AND(OR($A41 &lt;&gt; "", $B41 &lt;&gt; ""), IF($J41 &lt; $K41, AND(BH$7 &gt;= $J41, BH$7 &lt; $K41), IF(BH$7 &lt; 2400, BH$7 &gt;= $J41, BH$7 - 2400 &lt; $K41))), 1, "")</f>
        <v/>
      </c>
      <c r="BI41" s="45" t="str">
        <f>IF(AND(OR($A41 &lt;&gt; "", $B41 &lt;&gt; ""), IF($J41 &lt; $K41, AND(BI$7 &gt;= $J41, BI$7 &lt; $K41), IF(BI$7 &lt; 2400, BI$7 &gt;= $J41, BI$7 - 2400 &lt; $K41))), 1, "")</f>
        <v/>
      </c>
      <c r="BJ41" s="45" t="str">
        <f>IF(AND(OR($A41 &lt;&gt; "", $B41 &lt;&gt; ""), IF($J41 &lt; $K41, AND(BJ$7 &gt;= $J41, BJ$7 &lt; $K41), IF(BJ$7 &lt; 2400, BJ$7 &gt;= $J41, BJ$7 - 2400 &lt; $K41))), 1, "")</f>
        <v/>
      </c>
      <c r="BK41" s="45" t="str">
        <f>IF(AND(OR($A41 &lt;&gt; "", $B41 &lt;&gt; ""), IF($J41 &lt; $K41, AND(BK$7 &gt;= $J41, BK$7 &lt; $K41), IF(BK$7 &lt; 2400, BK$7 &gt;= $J41, BK$7 - 2400 &lt; $K41))), 1, "")</f>
        <v/>
      </c>
      <c r="BL41" s="45" t="str">
        <f>IF(AND(OR($A41 &lt;&gt; "", $B41 &lt;&gt; ""), IF($J41 &lt; $K41, AND(BL$7 &gt;= $J41, BL$7 &lt; $K41), IF(BL$7 &lt; 2400, BL$7 &gt;= $J41, BL$7 - 2400 &lt; $K41))), 1, "")</f>
        <v/>
      </c>
      <c r="BM41" s="45" t="str">
        <f>IF(AND(OR($A41 &lt;&gt; "", $B41 &lt;&gt; ""), IF($J41 &lt; $K41, AND(BM$7 &gt;= $J41, BM$7 &lt; $K41), IF(BM$7 &lt; 2400, BM$7 &gt;= $J41, BM$7 - 2400 &lt; $K41))), 1, "")</f>
        <v/>
      </c>
      <c r="BN41" s="45" t="str">
        <f>IF(AND(OR($A41 &lt;&gt; "", $B41 &lt;&gt; ""), IF($J41 &lt; $K41, AND(BN$7 &gt;= $J41, BN$7 &lt; $K41), IF(BN$7 &lt; 2400, BN$7 &gt;= $J41, BN$7 - 2400 &lt; $K41))), 1, "")</f>
        <v/>
      </c>
      <c r="BO41" s="45" t="str">
        <f>IF(AND(OR($A41 &lt;&gt; "", $B41 &lt;&gt; ""), IF($J41 &lt; $K41, AND(BO$7 &gt;= $J41, BO$7 &lt; $K41), IF(BO$7 &lt; 2400, BO$7 &gt;= $J41, BO$7 - 2400 &lt; $K41))), 1, "")</f>
        <v/>
      </c>
      <c r="BP41" s="45" t="str">
        <f>IF(AND(OR($A41 &lt;&gt; "", $B41 &lt;&gt; ""), IF($J41 &lt; $K41, AND(BP$7 &gt;= $J41, BP$7 &lt; $K41), IF(BP$7 &lt; 2400, BP$7 &gt;= $J41, BP$7 - 2400 &lt; $K41))), 1, "")</f>
        <v/>
      </c>
      <c r="BQ41" s="45" t="str">
        <f>IF(AND(OR($A41 &lt;&gt; "", $B41 &lt;&gt; ""), IF($J41 &lt; $K41, AND(BQ$7 &gt;= $J41, BQ$7 &lt; $K41), IF(BQ$7 &lt; 2400, BQ$7 &gt;= $J41, BQ$7 - 2400 &lt; $K41))), 1, "")</f>
        <v/>
      </c>
      <c r="BR41" s="45" t="str">
        <f>IF(AND(OR($A41 &lt;&gt; "", $B41 &lt;&gt; ""), IF($J41 &lt; $K41, AND(BR$7 &gt;= $J41, BR$7 &lt; $K41), IF(BR$7 &lt; 2400, BR$7 &gt;= $J41, BR$7 - 2400 &lt; $K41))), 1, "")</f>
        <v/>
      </c>
      <c r="BS41" s="45" t="str">
        <f>IF(AND(OR($A41 &lt;&gt; "", $B41 &lt;&gt; ""), IF($J41 &lt; $K41, AND(BS$7 &gt;= $J41, BS$7 &lt; $K41), IF(BS$7 &lt; 2400, BS$7 &gt;= $J41, BS$7 - 2400 &lt; $K41))), 1, "")</f>
        <v/>
      </c>
      <c r="BT41" s="45" t="str">
        <f>IF(AND(OR($A41 &lt;&gt; "", $B41 &lt;&gt; ""), IF($J41 &lt; $K41, AND(BT$7 &gt;= $J41, BT$7 &lt; $K41), IF(BT$7 &lt; 2400, BT$7 &gt;= $J41, BT$7 - 2400 &lt; $K41))), 1, "")</f>
        <v/>
      </c>
      <c r="BU41" s="45" t="str">
        <f>IF(AND(OR($A41 &lt;&gt; "", $B41 &lt;&gt; ""), IF($J41 &lt; $K41, AND(BU$7 &gt;= $J41, BU$7 &lt; $K41), IF(BU$7 &lt; 2400, BU$7 &gt;= $J41, BU$7 - 2400 &lt; $K41))), 1, "")</f>
        <v/>
      </c>
      <c r="BV41" s="45" t="str">
        <f>IF(AND(OR($A41 &lt;&gt; "", $B41 &lt;&gt; ""), IF($J41 &lt; $K41, AND(BV$7 &gt;= $J41, BV$7 &lt; $K41), IF(BV$7 &lt; 2400, BV$7 &gt;= $J41, BV$7 - 2400 &lt; $K41))), 1, "")</f>
        <v/>
      </c>
      <c r="BW41" s="45" t="str">
        <f>IF(AND(OR($A41 &lt;&gt; "", $B41 &lt;&gt; ""), IF($J41 &lt; $K41, AND(BW$7 &gt;= $J41, BW$7 &lt; $K41), IF(BW$7 &lt; 2400, BW$7 &gt;= $J41, BW$7 - 2400 &lt; $K41))), 1, "")</f>
        <v/>
      </c>
      <c r="BX41" s="45" t="str">
        <f>IF(AND(OR($A41 &lt;&gt; "", $B41 &lt;&gt; ""), IF($J41 &lt; $K41, AND(BX$7 &gt;= $J41, BX$7 &lt; $K41), IF(BX$7 &lt; 2400, BX$7 &gt;= $J41, BX$7 - 2400 &lt; $K41))), 1, "")</f>
        <v/>
      </c>
      <c r="BY41" s="45" t="str">
        <f>IF(AND(OR($A41 &lt;&gt; "", $B41 &lt;&gt; ""), IF($J41 &lt; $K41, AND(BY$7 &gt;= $J41, BY$7 &lt; $K41), IF(BY$7 &lt; 2400, BY$7 &gt;= $J41, BY$7 - 2400 &lt; $K41))), 1, "")</f>
        <v/>
      </c>
      <c r="BZ41" s="45" t="str">
        <f>IF(AND(OR($A41 &lt;&gt; "", $B41 &lt;&gt; ""), IF($J41 &lt; $K41, AND(BZ$7 &gt;= $J41, BZ$7 &lt; $K41), IF(BZ$7 &lt; 2400, BZ$7 &gt;= $J41, BZ$7 - 2400 &lt; $K41))), 1, "")</f>
        <v/>
      </c>
      <c r="CA41" s="45" t="str">
        <f>IF(AND(OR($A41 &lt;&gt; "", $B41 &lt;&gt; ""), IF($J41 &lt; $K41, AND(CA$7 &gt;= $J41, CA$7 &lt; $K41), IF(CA$7 &lt; 2400, CA$7 &gt;= $J41, CA$7 - 2400 &lt; $K41))), 1, "")</f>
        <v/>
      </c>
      <c r="CB41" s="45" t="str">
        <f>IF(AND(OR($A41 &lt;&gt; "", $B41 &lt;&gt; ""), IF($J41 &lt; $K41, AND(CB$7 &gt;= $J41, CB$7 &lt; $K41), IF(CB$7 &lt; 2400, CB$7 &gt;= $J41, CB$7 - 2400 &lt; $K41))), 1, "")</f>
        <v/>
      </c>
      <c r="CC41" s="45" t="str">
        <f>IF(AND(OR($A41 &lt;&gt; "", $B41 &lt;&gt; ""), IF($J41 &lt; $K41, AND(CC$7 &gt;= $J41, CC$7 &lt; $K41), IF(CC$7 &lt; 2400, CC$7 &gt;= $J41, CC$7 - 2400 &lt; $K41))), 1, "")</f>
        <v/>
      </c>
      <c r="CD41" s="45" t="str">
        <f>IF(AND(OR($A41 &lt;&gt; "", $B41 &lt;&gt; ""), IF($J41 &lt; $K41, AND(CD$7 &gt;= $J41, CD$7 &lt; $K41), IF(CD$7 &lt; 2400, CD$7 &gt;= $J41, CD$7 - 2400 &lt; $K41))), 1, "")</f>
        <v/>
      </c>
      <c r="CE41" s="45" t="str">
        <f>IF(AND(OR($A41 &lt;&gt; "", $B41 &lt;&gt; ""), IF($J41 &lt; $K41, AND(CE$7 &gt;= $J41, CE$7 &lt; $K41), IF(CE$7 &lt; 2400, CE$7 &gt;= $J41, CE$7 - 2400 &lt; $K41))), 1, "")</f>
        <v/>
      </c>
      <c r="CF41" s="45" t="str">
        <f>IF(AND(OR($A41 &lt;&gt; "", $B41 &lt;&gt; ""), IF($J41 &lt; $K41, AND(CF$7 &gt;= $J41, CF$7 &lt; $K41), IF(CF$7 &lt; 2400, CF$7 &gt;= $J41, CF$7 - 2400 &lt; $K41))), 1, "")</f>
        <v/>
      </c>
      <c r="CG41" s="45" t="str">
        <f>IF(AND(OR($A41 &lt;&gt; "", $B41 &lt;&gt; ""), IF($J41 &lt; $K41, AND(CG$7 &gt;= $J41, CG$7 &lt; $K41), IF(CG$7 &lt; 2400, CG$7 &gt;= $J41, CG$7 - 2400 &lt; $K41))), 1, "")</f>
        <v/>
      </c>
      <c r="CH41" s="45" t="str">
        <f>IF(AND(OR($A41 &lt;&gt; "", $B41 &lt;&gt; ""), IF($J41 &lt; $K41, AND(CH$7 &gt;= $J41, CH$7 &lt; $K41), IF(CH$7 &lt; 2400, CH$7 &gt;= $J41, CH$7 - 2400 &lt; $K41))), 1, "")</f>
        <v/>
      </c>
      <c r="CI41" s="45" t="str">
        <f>IF(AND(OR($A41 &lt;&gt; "", $B41 &lt;&gt; ""), IF($J41 &lt; $K41, AND(CI$7 &gt;= $J41, CI$7 &lt; $K41), IF(CI$7 &lt; 2400, CI$7 &gt;= $J41, CI$7 - 2400 &lt; $K41))), 1, "")</f>
        <v/>
      </c>
      <c r="CJ41" s="45" t="str">
        <f>IF(AND(OR($A41 &lt;&gt; "", $B41 &lt;&gt; ""), IF($J41 &lt; $K41, AND(CJ$7 &gt;= $J41, CJ$7 &lt; $K41), IF(CJ$7 &lt; 2400, CJ$7 &gt;= $J41, CJ$7 - 2400 &lt; $K41))), 1, "")</f>
        <v/>
      </c>
      <c r="CK41" s="45" t="str">
        <f>IF(AND(OR($A41 &lt;&gt; "", $B41 &lt;&gt; ""), IF($J41 &lt; $K41, AND(CK$7 &gt;= $J41, CK$7 &lt; $K41), IF(CK$7 &lt; 2400, CK$7 &gt;= $J41, CK$7 - 2400 &lt; $K41))), 1, "")</f>
        <v/>
      </c>
      <c r="CL41" s="45" t="str">
        <f>IF(AND(OR($A41 &lt;&gt; "", $B41 &lt;&gt; ""), IF($J41 &lt; $K41, AND(CL$7 &gt;= $J41, CL$7 &lt; $K41), IF(CL$7 &lt; 2400, CL$7 &gt;= $J41, CL$7 - 2400 &lt; $K41))), 1, "")</f>
        <v/>
      </c>
      <c r="CM41" s="45" t="str">
        <f>IF(AND(OR($A41 &lt;&gt; "", $B41 &lt;&gt; ""), IF($J41 &lt; $K41, AND(CM$7 &gt;= $J41, CM$7 &lt; $K41), IF(CM$7 &lt; 2400, CM$7 &gt;= $J41, CM$7 - 2400 &lt; $K41))), 1, "")</f>
        <v/>
      </c>
      <c r="CN41" s="45" t="str">
        <f>IF(AND(OR($A41 &lt;&gt; "", $B41 &lt;&gt; ""), IF($J41 &lt; $K41, AND(CN$7 &gt;= $J41, CN$7 &lt; $K41), IF(CN$7 &lt; 2400, CN$7 &gt;= $J41, CN$7 - 2400 &lt; $K41))), 1, "")</f>
        <v/>
      </c>
      <c r="CO41" s="45" t="str">
        <f>IF(AND(OR($A41 &lt;&gt; "", $B41 &lt;&gt; ""), IF($J41 &lt; $K41, AND(CO$7 &gt;= $J41, CO$7 &lt; $K41), IF(CO$7 &lt; 2400, CO$7 &gt;= $J41, CO$7 - 2400 &lt; $K41))), 1, "")</f>
        <v/>
      </c>
      <c r="CP41" s="45" t="str">
        <f>IF(AND(OR($A41 &lt;&gt; "", $B41 &lt;&gt; ""), IF($J41 &lt; $K41, AND(CP$7 &gt;= $J41, CP$7 &lt; $K41), IF(CP$7 &lt; 2400, CP$7 &gt;= $J41, CP$7 - 2400 &lt; $K41))), 1, "")</f>
        <v/>
      </c>
      <c r="CQ41" s="45" t="str">
        <f>IF(AND(OR($A41 &lt;&gt; "", $B41 &lt;&gt; ""), IF($J41 &lt; $K41, AND(CQ$7 &gt;= $J41, CQ$7 &lt; $K41), IF(CQ$7 &lt; 2400, CQ$7 &gt;= $J41, CQ$7 - 2400 &lt; $K41))), 1, "")</f>
        <v/>
      </c>
      <c r="CR41" s="45" t="str">
        <f>IF(AND(OR($A41 &lt;&gt; "", $B41 &lt;&gt; ""), IF($J41 &lt; $K41, AND(CR$7 &gt;= $J41, CR$7 &lt; $K41), IF(CR$7 &lt; 2400, CR$7 &gt;= $J41, CR$7 - 2400 &lt; $K41))), 1, "")</f>
        <v/>
      </c>
      <c r="CS41" s="45" t="str">
        <f>IF(AND(OR($A41 &lt;&gt; "", $B41 &lt;&gt; ""), IF($J41 &lt; $K41, AND(CS$7 &gt;= $J41, CS$7 &lt; $K41), IF(CS$7 &lt; 2400, CS$7 &gt;= $J41, CS$7 - 2400 &lt; $K41))), 1, "")</f>
        <v/>
      </c>
      <c r="CT41" s="45" t="str">
        <f>IF(AND(OR($A41 &lt;&gt; "", $B41 &lt;&gt; ""), IF($J41 &lt; $K41, AND(CT$7 &gt;= $J41, CT$7 &lt; $K41), IF(CT$7 &lt; 2400, CT$7 &gt;= $J41, CT$7 - 2400 &lt; $K41))), 1, "")</f>
        <v/>
      </c>
      <c r="CU41" s="45" t="str">
        <f>IF(AND(OR($A41 &lt;&gt; "", $B41 &lt;&gt; ""), IF($J41 &lt; $K41, AND(CU$7 &gt;= $J41, CU$7 &lt; $K41), IF(CU$7 &lt; 2400, CU$7 &gt;= $J41, CU$7 - 2400 &lt; $K41))), 1, "")</f>
        <v/>
      </c>
      <c r="CV41" s="45" t="str">
        <f>IF(AND(OR($A41 &lt;&gt; "", $B41 &lt;&gt; ""), IF($J41 &lt; $K41, AND(CV$7 &gt;= $J41, CV$7 &lt; $K41), IF(CV$7 &lt; 2400, CV$7 &gt;= $J41, CV$7 - 2400 &lt; $K41))), 1, "")</f>
        <v/>
      </c>
      <c r="CW41" s="45" t="str">
        <f>IF(AND(OR($A41 &lt;&gt; "", $B41 &lt;&gt; ""), IF($J41 &lt; $K41, AND(CW$7 &gt;= $J41, CW$7 &lt; $K41), IF(CW$7 &lt; 2400, CW$7 &gt;= $J41, CW$7 - 2400 &lt; $K41))), 1, "")</f>
        <v/>
      </c>
      <c r="CX41" s="45" t="str">
        <f>IF(AND(OR($A41 &lt;&gt; "", $B41 &lt;&gt; ""), IF($J41 &lt; $K41, AND(CX$7 &gt;= $J41, CX$7 &lt; $K41), IF(CX$7 &lt; 2400, CX$7 &gt;= $J41, CX$7 - 2400 &lt; $K41))), 1, "")</f>
        <v/>
      </c>
      <c r="CY41" s="45" t="str">
        <f>IF(AND(OR($A41 &lt;&gt; "", $B41 &lt;&gt; ""), IF($J41 &lt; $K41, AND(CY$7 &gt;= $J41, CY$7 &lt; $K41), IF(CY$7 &lt; 2400, CY$7 &gt;= $J41, CY$7 - 2400 &lt; $K41))), 1, "")</f>
        <v/>
      </c>
      <c r="CZ41" s="45" t="str">
        <f>IF(AND(OR($A41 &lt;&gt; "", $B41 &lt;&gt; ""), IF($J41 &lt; $K41, AND(CZ$7 &gt;= $J41, CZ$7 &lt; $K41), IF(CZ$7 &lt; 2400, CZ$7 &gt;= $J41, CZ$7 - 2400 &lt; $K41))), 1, "")</f>
        <v/>
      </c>
      <c r="DA41" s="45" t="str">
        <f>IF(AND(OR($A41 &lt;&gt; "", $B41 &lt;&gt; ""), IF($J41 &lt; $K41, AND(DA$7 &gt;= $J41, DA$7 &lt; $K41), IF(DA$7 &lt; 2400, DA$7 &gt;= $J41, DA$7 - 2400 &lt; $K41))), 1, "")</f>
        <v/>
      </c>
      <c r="DB41" s="45" t="str">
        <f>IF(AND(OR($A41 &lt;&gt; "", $B41 &lt;&gt; ""), IF($J41 &lt; $K41, AND(DB$7 &gt;= $J41, DB$7 &lt; $K41), IF(DB$7 &lt; 2400, DB$7 &gt;= $J41, DB$7 - 2400 &lt; $K41))), 1, "")</f>
        <v/>
      </c>
      <c r="DC41" s="45" t="str">
        <f>IF(AND(OR($A41 &lt;&gt; "", $B41 &lt;&gt; ""), IF($J41 &lt; $K41, AND(DC$7 &gt;= $J41, DC$7 &lt; $K41), IF(DC$7 &lt; 2400, DC$7 &gt;= $J41, DC$7 - 2400 &lt; $K41))), 1, "")</f>
        <v/>
      </c>
      <c r="DD41" s="45" t="str">
        <f>IF(AND(OR($A41 &lt;&gt; "", $B41 &lt;&gt; ""), IF($J41 &lt; $K41, AND(DD$7 &gt;= $J41, DD$7 &lt; $K41), IF(DD$7 &lt; 2400, DD$7 &gt;= $J41, DD$7 - 2400 &lt; $K41))), 1, "")</f>
        <v/>
      </c>
      <c r="DE41" s="45" t="str">
        <f>IF(AND(OR($A41 &lt;&gt; "", $B41 &lt;&gt; ""), IF($J41 &lt; $K41, AND(DE$7 &gt;= $J41, DE$7 &lt; $K41), IF(DE$7 &lt; 2400, DE$7 &gt;= $J41, DE$7 - 2400 &lt; $K41))), 1, "")</f>
        <v/>
      </c>
      <c r="DF41" s="45" t="str">
        <f>IF(AND(OR($A41 &lt;&gt; "", $B41 &lt;&gt; ""), IF($J41 &lt; $K41, AND(DF$7 &gt;= $J41, DF$7 &lt; $K41), IF(DF$7 &lt; 2400, DF$7 &gt;= $J41, DF$7 - 2400 &lt; $K41))), 1, "")</f>
        <v/>
      </c>
      <c r="DG41" s="45" t="str">
        <f>IF(AND(OR($A41 &lt;&gt; "", $B41 &lt;&gt; ""), IF($J41 &lt; $K41, AND(DG$7 &gt;= $J41, DG$7 &lt; $K41), IF(DG$7 &lt; 2400, DG$7 &gt;= $J41, DG$7 - 2400 &lt; $K41))), 1, "")</f>
        <v/>
      </c>
      <c r="DH41" s="45" t="str">
        <f>IF(AND(OR($A41 &lt;&gt; "", $B41 &lt;&gt; ""), IF($J41 &lt; $K41, AND(DH$7 &gt;= $J41, DH$7 &lt; $K41), IF(DH$7 &lt; 2400, DH$7 &gt;= $J41, DH$7 - 2400 &lt; $K41))), 1, "")</f>
        <v/>
      </c>
      <c r="DI41" s="45" t="str">
        <f>IF(AND(OR($A41 &lt;&gt; "", $B41 &lt;&gt; ""), IF($J41 &lt; $K41, AND(DI$7 &gt;= $J41, DI$7 &lt; $K41), IF(DI$7 &lt; 2400, DI$7 &gt;= $J41, DI$7 - 2400 &lt; $K41))), 1, "")</f>
        <v/>
      </c>
      <c r="DJ41" s="45" t="str">
        <f>IF(AND(OR($A41 &lt;&gt; "", $B41 &lt;&gt; ""), IF($J41 &lt; $K41, AND(DJ$7 &gt;= $J41, DJ$7 &lt; $K41), IF(DJ$7 &lt; 2400, DJ$7 &gt;= $J41, DJ$7 - 2400 &lt; $K41))), 1, "")</f>
        <v/>
      </c>
      <c r="DK41" s="45" t="str">
        <f>IF(AND(OR($A41 &lt;&gt; "", $B41 &lt;&gt; ""), IF($J41 &lt; $K41, AND(DK$7 &gt;= $J41, DK$7 &lt; $K41), IF(DK$7 &lt; 2400, DK$7 &gt;= $J41, DK$7 - 2400 &lt; $K41))), 1, "")</f>
        <v/>
      </c>
      <c r="DL41" s="45" t="str">
        <f>IF(AND(OR($A41 &lt;&gt; "", $B41 &lt;&gt; ""), IF($J41 &lt; $K41, AND(DL$7 &gt;= $J41, DL$7 &lt; $K41), IF(DL$7 &lt; 2400, DL$7 &gt;= $J41, DL$7 - 2400 &lt; $K41))), 1, "")</f>
        <v/>
      </c>
      <c r="DM41" s="45" t="str">
        <f>IF(AND(OR($A41 &lt;&gt; "", $B41 &lt;&gt; ""), IF($J41 &lt; $K41, AND(DM$7 &gt;= $J41, DM$7 &lt; $K41), IF(DM$7 &lt; 2400, DM$7 &gt;= $J41, DM$7 - 2400 &lt; $K41))), 1, "")</f>
        <v/>
      </c>
      <c r="DN41" s="45" t="str">
        <f>IF(AND(OR($A41 &lt;&gt; "", $B41 &lt;&gt; ""), IF($J41 &lt; $K41, AND(DN$7 &gt;= $J41, DN$7 &lt; $K41), IF(DN$7 &lt; 2400, DN$7 &gt;= $J41, DN$7 - 2400 &lt; $K41))), 1, "")</f>
        <v/>
      </c>
      <c r="DO41" s="45" t="str">
        <f>IF(AND(OR($A41 &lt;&gt; "", $B41 &lt;&gt; ""), IF($J41 &lt; $K41, AND(DO$7 &gt;= $J41, DO$7 &lt; $K41), IF(DO$7 &lt; 2400, DO$7 &gt;= $J41, DO$7 - 2400 &lt; $K41))), 1, "")</f>
        <v/>
      </c>
      <c r="DP41" s="45" t="str">
        <f>IF(AND(OR($A41 &lt;&gt; "", $B41 &lt;&gt; ""), IF($J41 &lt; $K41, AND(DP$7 &gt;= $J41, DP$7 &lt; $K41), IF(DP$7 &lt; 2400, DP$7 &gt;= $J41, DP$7 - 2400 &lt; $K41))), 1, "")</f>
        <v/>
      </c>
      <c r="DQ41" s="45" t="str">
        <f>IF(AND(OR($A41 &lt;&gt; "", $B41 &lt;&gt; ""), IF($J41 &lt; $K41, AND(DQ$7 &gt;= $J41, DQ$7 &lt; $K41), IF(DQ$7 &lt; 2400, DQ$7 &gt;= $J41, DQ$7 - 2400 &lt; $K41))), 1, "")</f>
        <v/>
      </c>
      <c r="DR41" s="45" t="str">
        <f>IF(AND(OR($A41 &lt;&gt; "", $B41 &lt;&gt; ""), IF($J41 &lt; $K41, AND(DR$7 &gt;= $J41, DR$7 &lt; $K41), IF(DR$7 &lt; 2400, DR$7 &gt;= $J41, DR$7 - 2400 &lt; $K41))), 1, "")</f>
        <v/>
      </c>
      <c r="DS41" s="45" t="str">
        <f>IF(AND(OR($A41 &lt;&gt; "", $B41 &lt;&gt; ""), IF($J41 &lt; $K41, AND(DS$7 &gt;= $J41, DS$7 &lt; $K41), IF(DS$7 &lt; 2400, DS$7 &gt;= $J41, DS$7 - 2400 &lt; $K41))), 1, "")</f>
        <v/>
      </c>
      <c r="DT41" s="45" t="str">
        <f>IF(AND(OR($A41 &lt;&gt; "", $B41 &lt;&gt; ""), IF($J41 &lt; $K41, AND(DT$7 &gt;= $J41, DT$7 &lt; $K41), IF(DT$7 &lt; 2400, DT$7 &gt;= $J41, DT$7 - 2400 &lt; $K41))), 1, "")</f>
        <v/>
      </c>
      <c r="DU41" s="47" t="str">
        <f>IF(OR(A41 &lt;&gt; "", B41 &lt;&gt; ""), _xlfn.TEXTJOIN(":", TRUE, AI41, YEAR(H41), MONTH(H41), DAY(H41), J41), "")</f>
        <v/>
      </c>
      <c r="DV41" s="47" t="str">
        <f>IF(OR(A41 &lt;&gt; "", B41 &lt;&gt; ""), IF(AK41 &lt; 9000, CONCATENATE(AD41, AE41, "様（", F41, "）"), F41), "")</f>
        <v/>
      </c>
    </row>
    <row r="42" spans="1:126">
      <c r="A42" s="18"/>
      <c r="B42" s="18"/>
      <c r="C42" s="52"/>
      <c r="D42" s="18"/>
      <c r="E42" s="52"/>
      <c r="F42" s="18"/>
      <c r="G42" s="18"/>
      <c r="H42" s="19"/>
      <c r="I42" s="55" t="str">
        <f t="shared" si="49"/>
        <v/>
      </c>
      <c r="J42" s="22"/>
      <c r="K42" s="23"/>
      <c r="L42" s="42" t="str">
        <f t="shared" si="57"/>
        <v/>
      </c>
      <c r="M42" s="43" t="str">
        <f t="shared" si="58"/>
        <v/>
      </c>
      <c r="N42" s="43" t="str">
        <f t="shared" ref="N42:N73" si="69">IF(AO42 &gt; 0, FLOOR(AO42 / 60, 1) * 100 + MOD(AO42, 60), "")</f>
        <v/>
      </c>
      <c r="O42" s="44" t="str">
        <f t="shared" si="43"/>
        <v/>
      </c>
      <c r="P42" s="26"/>
      <c r="Q42" s="27"/>
      <c r="R42" s="27"/>
      <c r="S42" s="43" t="str">
        <f t="shared" si="53"/>
        <v/>
      </c>
      <c r="T42" s="43" t="str">
        <f t="shared" si="53"/>
        <v/>
      </c>
      <c r="U42" s="43" t="str">
        <f t="shared" si="53"/>
        <v/>
      </c>
      <c r="V42" s="49"/>
      <c r="W42" s="44" t="str">
        <f>IF(OR(A42 &lt;&gt; "", B42 &lt;&gt; ""), IF(AK42 &lt; 8000, FLOOR(AY42 / 60, 1) * 100 + MOD(AY42, 60), M42), "")</f>
        <v/>
      </c>
      <c r="X42" s="82"/>
      <c r="Y42" s="82"/>
      <c r="Z42" s="82"/>
      <c r="AA42" s="82"/>
      <c r="AB42" s="18"/>
      <c r="AC42" s="53"/>
      <c r="AD42" s="45" t="str">
        <f>_xlfn.IFNA(VLOOKUP($A42, 利用者一覧!$A:$D, 2, FALSE), "-")</f>
        <v>-</v>
      </c>
      <c r="AE42" s="45" t="str">
        <f>_xlfn.IFNA(VLOOKUP($A42, 利用者一覧!$A:$D, 3, FALSE), "-")</f>
        <v>-</v>
      </c>
      <c r="AF42" s="45" t="str">
        <f>_xlfn.IFNA(VLOOKUP($A42, 利用者一覧!$A:$D, 4, FALSE), "-")</f>
        <v>-</v>
      </c>
      <c r="AG42" s="45" t="str">
        <f>_xlfn.IFNA(VLOOKUP($B42, スタッフ一覧!$A:$D, 2, FALSE), "-")</f>
        <v>-</v>
      </c>
      <c r="AH42" s="45" t="str">
        <f>_xlfn.IFNA(VLOOKUP($B42, スタッフ一覧!$A:$D, 3, FALSE), "-")</f>
        <v>-</v>
      </c>
      <c r="AI42" s="45" t="str">
        <f>_xlfn.IFNA(VLOOKUP($B42, スタッフ一覧!$A:$D, 4, FALSE), "-")</f>
        <v>-</v>
      </c>
      <c r="AJ42" s="45" t="str">
        <f>_xlfn.IFNA(VLOOKUP(AB42, スタッフ一覧!$A:$D, 4, FALSE), "-")</f>
        <v>-</v>
      </c>
      <c r="AK42" s="45" t="str">
        <f>_xlfn.IFNA(VLOOKUP(F42, 予定区分!$A:$C, 3, FALSE), "-")</f>
        <v>-</v>
      </c>
      <c r="AL42" s="46">
        <f t="shared" si="60"/>
        <v>0</v>
      </c>
      <c r="AM42" s="46">
        <f t="shared" si="61"/>
        <v>0</v>
      </c>
      <c r="AN42" s="46">
        <f t="shared" si="59"/>
        <v>0</v>
      </c>
      <c r="AO42" s="46">
        <f t="shared" si="62"/>
        <v>0</v>
      </c>
      <c r="AP42" s="46">
        <f t="shared" si="45"/>
        <v>0</v>
      </c>
      <c r="AQ42" s="46">
        <f t="shared" si="63"/>
        <v>0</v>
      </c>
      <c r="AR42" s="46">
        <f t="shared" si="64"/>
        <v>0</v>
      </c>
      <c r="AS42" s="46">
        <f t="shared" si="65"/>
        <v>0</v>
      </c>
      <c r="AT42" s="46">
        <f t="shared" si="66"/>
        <v>0</v>
      </c>
      <c r="AU42" s="46">
        <f t="shared" si="67"/>
        <v>0</v>
      </c>
      <c r="AV42" s="46">
        <f t="shared" si="46"/>
        <v>0</v>
      </c>
      <c r="AW42" s="46">
        <f t="shared" si="47"/>
        <v>0</v>
      </c>
      <c r="AX42" s="46">
        <f t="shared" si="68"/>
        <v>0</v>
      </c>
      <c r="AY42" s="40">
        <f t="shared" si="48"/>
        <v>0</v>
      </c>
      <c r="AZ42" s="45" t="str">
        <f>IF(AND(OR($A42 &lt;&gt; "", $B42 &lt;&gt; ""), IF($J42 &lt; $K42, AND(AZ$7 &gt;= $J42, AZ$7 &lt; $K42), IF(AZ$7 &lt; 2400, AZ$7 &gt;= $J42, AZ$7 - 2400 &lt; $K42))), 1, "")</f>
        <v/>
      </c>
      <c r="BA42" s="45" t="str">
        <f>IF(AND(OR($A42 &lt;&gt; "", $B42 &lt;&gt; ""), IF($J42 &lt; $K42, AND(BA$7 &gt;= $J42, BA$7 &lt; $K42), IF(BA$7 &lt; 2400, BA$7 &gt;= $J42, BA$7 - 2400 &lt; $K42))), 1, "")</f>
        <v/>
      </c>
      <c r="BB42" s="45" t="str">
        <f>IF(AND(OR($A42 &lt;&gt; "", $B42 &lt;&gt; ""), IF($J42 &lt; $K42, AND(BB$7 &gt;= $J42, BB$7 &lt; $K42), IF(BB$7 &lt; 2400, BB$7 &gt;= $J42, BB$7 - 2400 &lt; $K42))), 1, "")</f>
        <v/>
      </c>
      <c r="BC42" s="45" t="str">
        <f>IF(AND(OR($A42 &lt;&gt; "", $B42 &lt;&gt; ""), IF($J42 &lt; $K42, AND(BC$7 &gt;= $J42, BC$7 &lt; $K42), IF(BC$7 &lt; 2400, BC$7 &gt;= $J42, BC$7 - 2400 &lt; $K42))), 1, "")</f>
        <v/>
      </c>
      <c r="BD42" s="45" t="str">
        <f>IF(AND(OR($A42 &lt;&gt; "", $B42 &lt;&gt; ""), IF($J42 &lt; $K42, AND(BD$7 &gt;= $J42, BD$7 &lt; $K42), IF(BD$7 &lt; 2400, BD$7 &gt;= $J42, BD$7 - 2400 &lt; $K42))), 1, "")</f>
        <v/>
      </c>
      <c r="BE42" s="45" t="str">
        <f>IF(AND(OR($A42 &lt;&gt; "", $B42 &lt;&gt; ""), IF($J42 &lt; $K42, AND(BE$7 &gt;= $J42, BE$7 &lt; $K42), IF(BE$7 &lt; 2400, BE$7 &gt;= $J42, BE$7 - 2400 &lt; $K42))), 1, "")</f>
        <v/>
      </c>
      <c r="BF42" s="45" t="str">
        <f>IF(AND(OR($A42 &lt;&gt; "", $B42 &lt;&gt; ""), IF($J42 &lt; $K42, AND(BF$7 &gt;= $J42, BF$7 &lt; $K42), IF(BF$7 &lt; 2400, BF$7 &gt;= $J42, BF$7 - 2400 &lt; $K42))), 1, "")</f>
        <v/>
      </c>
      <c r="BG42" s="45" t="str">
        <f>IF(AND(OR($A42 &lt;&gt; "", $B42 &lt;&gt; ""), IF($J42 &lt; $K42, AND(BG$7 &gt;= $J42, BG$7 &lt; $K42), IF(BG$7 &lt; 2400, BG$7 &gt;= $J42, BG$7 - 2400 &lt; $K42))), 1, "")</f>
        <v/>
      </c>
      <c r="BH42" s="45" t="str">
        <f>IF(AND(OR($A42 &lt;&gt; "", $B42 &lt;&gt; ""), IF($J42 &lt; $K42, AND(BH$7 &gt;= $J42, BH$7 &lt; $K42), IF(BH$7 &lt; 2400, BH$7 &gt;= $J42, BH$7 - 2400 &lt; $K42))), 1, "")</f>
        <v/>
      </c>
      <c r="BI42" s="45" t="str">
        <f>IF(AND(OR($A42 &lt;&gt; "", $B42 &lt;&gt; ""), IF($J42 &lt; $K42, AND(BI$7 &gt;= $J42, BI$7 &lt; $K42), IF(BI$7 &lt; 2400, BI$7 &gt;= $J42, BI$7 - 2400 &lt; $K42))), 1, "")</f>
        <v/>
      </c>
      <c r="BJ42" s="45" t="str">
        <f>IF(AND(OR($A42 &lt;&gt; "", $B42 &lt;&gt; ""), IF($J42 &lt; $K42, AND(BJ$7 &gt;= $J42, BJ$7 &lt; $K42), IF(BJ$7 &lt; 2400, BJ$7 &gt;= $J42, BJ$7 - 2400 &lt; $K42))), 1, "")</f>
        <v/>
      </c>
      <c r="BK42" s="45" t="str">
        <f>IF(AND(OR($A42 &lt;&gt; "", $B42 &lt;&gt; ""), IF($J42 &lt; $K42, AND(BK$7 &gt;= $J42, BK$7 &lt; $K42), IF(BK$7 &lt; 2400, BK$7 &gt;= $J42, BK$7 - 2400 &lt; $K42))), 1, "")</f>
        <v/>
      </c>
      <c r="BL42" s="45" t="str">
        <f>IF(AND(OR($A42 &lt;&gt; "", $B42 &lt;&gt; ""), IF($J42 &lt; $K42, AND(BL$7 &gt;= $J42, BL$7 &lt; $K42), IF(BL$7 &lt; 2400, BL$7 &gt;= $J42, BL$7 - 2400 &lt; $K42))), 1, "")</f>
        <v/>
      </c>
      <c r="BM42" s="45" t="str">
        <f>IF(AND(OR($A42 &lt;&gt; "", $B42 &lt;&gt; ""), IF($J42 &lt; $K42, AND(BM$7 &gt;= $J42, BM$7 &lt; $K42), IF(BM$7 &lt; 2400, BM$7 &gt;= $J42, BM$7 - 2400 &lt; $K42))), 1, "")</f>
        <v/>
      </c>
      <c r="BN42" s="45" t="str">
        <f>IF(AND(OR($A42 &lt;&gt; "", $B42 &lt;&gt; ""), IF($J42 &lt; $K42, AND(BN$7 &gt;= $J42, BN$7 &lt; $K42), IF(BN$7 &lt; 2400, BN$7 &gt;= $J42, BN$7 - 2400 &lt; $K42))), 1, "")</f>
        <v/>
      </c>
      <c r="BO42" s="45" t="str">
        <f>IF(AND(OR($A42 &lt;&gt; "", $B42 &lt;&gt; ""), IF($J42 &lt; $K42, AND(BO$7 &gt;= $J42, BO$7 &lt; $K42), IF(BO$7 &lt; 2400, BO$7 &gt;= $J42, BO$7 - 2400 &lt; $K42))), 1, "")</f>
        <v/>
      </c>
      <c r="BP42" s="45" t="str">
        <f>IF(AND(OR($A42 &lt;&gt; "", $B42 &lt;&gt; ""), IF($J42 &lt; $K42, AND(BP$7 &gt;= $J42, BP$7 &lt; $K42), IF(BP$7 &lt; 2400, BP$7 &gt;= $J42, BP$7 - 2400 &lt; $K42))), 1, "")</f>
        <v/>
      </c>
      <c r="BQ42" s="45" t="str">
        <f>IF(AND(OR($A42 &lt;&gt; "", $B42 &lt;&gt; ""), IF($J42 &lt; $K42, AND(BQ$7 &gt;= $J42, BQ$7 &lt; $K42), IF(BQ$7 &lt; 2400, BQ$7 &gt;= $J42, BQ$7 - 2400 &lt; $K42))), 1, "")</f>
        <v/>
      </c>
      <c r="BR42" s="45" t="str">
        <f>IF(AND(OR($A42 &lt;&gt; "", $B42 &lt;&gt; ""), IF($J42 &lt; $K42, AND(BR$7 &gt;= $J42, BR$7 &lt; $K42), IF(BR$7 &lt; 2400, BR$7 &gt;= $J42, BR$7 - 2400 &lt; $K42))), 1, "")</f>
        <v/>
      </c>
      <c r="BS42" s="45" t="str">
        <f>IF(AND(OR($A42 &lt;&gt; "", $B42 &lt;&gt; ""), IF($J42 &lt; $K42, AND(BS$7 &gt;= $J42, BS$7 &lt; $K42), IF(BS$7 &lt; 2400, BS$7 &gt;= $J42, BS$7 - 2400 &lt; $K42))), 1, "")</f>
        <v/>
      </c>
      <c r="BT42" s="45" t="str">
        <f>IF(AND(OR($A42 &lt;&gt; "", $B42 &lt;&gt; ""), IF($J42 &lt; $K42, AND(BT$7 &gt;= $J42, BT$7 &lt; $K42), IF(BT$7 &lt; 2400, BT$7 &gt;= $J42, BT$7 - 2400 &lt; $K42))), 1, "")</f>
        <v/>
      </c>
      <c r="BU42" s="45" t="str">
        <f>IF(AND(OR($A42 &lt;&gt; "", $B42 &lt;&gt; ""), IF($J42 &lt; $K42, AND(BU$7 &gt;= $J42, BU$7 &lt; $K42), IF(BU$7 &lt; 2400, BU$7 &gt;= $J42, BU$7 - 2400 &lt; $K42))), 1, "")</f>
        <v/>
      </c>
      <c r="BV42" s="45" t="str">
        <f>IF(AND(OR($A42 &lt;&gt; "", $B42 &lt;&gt; ""), IF($J42 &lt; $K42, AND(BV$7 &gt;= $J42, BV$7 &lt; $K42), IF(BV$7 &lt; 2400, BV$7 &gt;= $J42, BV$7 - 2400 &lt; $K42))), 1, "")</f>
        <v/>
      </c>
      <c r="BW42" s="45" t="str">
        <f>IF(AND(OR($A42 &lt;&gt; "", $B42 &lt;&gt; ""), IF($J42 &lt; $K42, AND(BW$7 &gt;= $J42, BW$7 &lt; $K42), IF(BW$7 &lt; 2400, BW$7 &gt;= $J42, BW$7 - 2400 &lt; $K42))), 1, "")</f>
        <v/>
      </c>
      <c r="BX42" s="45" t="str">
        <f>IF(AND(OR($A42 &lt;&gt; "", $B42 &lt;&gt; ""), IF($J42 &lt; $K42, AND(BX$7 &gt;= $J42, BX$7 &lt; $K42), IF(BX$7 &lt; 2400, BX$7 &gt;= $J42, BX$7 - 2400 &lt; $K42))), 1, "")</f>
        <v/>
      </c>
      <c r="BY42" s="45" t="str">
        <f>IF(AND(OR($A42 &lt;&gt; "", $B42 &lt;&gt; ""), IF($J42 &lt; $K42, AND(BY$7 &gt;= $J42, BY$7 &lt; $K42), IF(BY$7 &lt; 2400, BY$7 &gt;= $J42, BY$7 - 2400 &lt; $K42))), 1, "")</f>
        <v/>
      </c>
      <c r="BZ42" s="45" t="str">
        <f>IF(AND(OR($A42 &lt;&gt; "", $B42 &lt;&gt; ""), IF($J42 &lt; $K42, AND(BZ$7 &gt;= $J42, BZ$7 &lt; $K42), IF(BZ$7 &lt; 2400, BZ$7 &gt;= $J42, BZ$7 - 2400 &lt; $K42))), 1, "")</f>
        <v/>
      </c>
      <c r="CA42" s="45" t="str">
        <f>IF(AND(OR($A42 &lt;&gt; "", $B42 &lt;&gt; ""), IF($J42 &lt; $K42, AND(CA$7 &gt;= $J42, CA$7 &lt; $K42), IF(CA$7 &lt; 2400, CA$7 &gt;= $J42, CA$7 - 2400 &lt; $K42))), 1, "")</f>
        <v/>
      </c>
      <c r="CB42" s="45" t="str">
        <f>IF(AND(OR($A42 &lt;&gt; "", $B42 &lt;&gt; ""), IF($J42 &lt; $K42, AND(CB$7 &gt;= $J42, CB$7 &lt; $K42), IF(CB$7 &lt; 2400, CB$7 &gt;= $J42, CB$7 - 2400 &lt; $K42))), 1, "")</f>
        <v/>
      </c>
      <c r="CC42" s="45" t="str">
        <f>IF(AND(OR($A42 &lt;&gt; "", $B42 &lt;&gt; ""), IF($J42 &lt; $K42, AND(CC$7 &gt;= $J42, CC$7 &lt; $K42), IF(CC$7 &lt; 2400, CC$7 &gt;= $J42, CC$7 - 2400 &lt; $K42))), 1, "")</f>
        <v/>
      </c>
      <c r="CD42" s="45" t="str">
        <f>IF(AND(OR($A42 &lt;&gt; "", $B42 &lt;&gt; ""), IF($J42 &lt; $K42, AND(CD$7 &gt;= $J42, CD$7 &lt; $K42), IF(CD$7 &lt; 2400, CD$7 &gt;= $J42, CD$7 - 2400 &lt; $K42))), 1, "")</f>
        <v/>
      </c>
      <c r="CE42" s="45" t="str">
        <f>IF(AND(OR($A42 &lt;&gt; "", $B42 &lt;&gt; ""), IF($J42 &lt; $K42, AND(CE$7 &gt;= $J42, CE$7 &lt; $K42), IF(CE$7 &lt; 2400, CE$7 &gt;= $J42, CE$7 - 2400 &lt; $K42))), 1, "")</f>
        <v/>
      </c>
      <c r="CF42" s="45" t="str">
        <f>IF(AND(OR($A42 &lt;&gt; "", $B42 &lt;&gt; ""), IF($J42 &lt; $K42, AND(CF$7 &gt;= $J42, CF$7 &lt; $K42), IF(CF$7 &lt; 2400, CF$7 &gt;= $J42, CF$7 - 2400 &lt; $K42))), 1, "")</f>
        <v/>
      </c>
      <c r="CG42" s="45" t="str">
        <f>IF(AND(OR($A42 &lt;&gt; "", $B42 &lt;&gt; ""), IF($J42 &lt; $K42, AND(CG$7 &gt;= $J42, CG$7 &lt; $K42), IF(CG$7 &lt; 2400, CG$7 &gt;= $J42, CG$7 - 2400 &lt; $K42))), 1, "")</f>
        <v/>
      </c>
      <c r="CH42" s="45" t="str">
        <f>IF(AND(OR($A42 &lt;&gt; "", $B42 &lt;&gt; ""), IF($J42 &lt; $K42, AND(CH$7 &gt;= $J42, CH$7 &lt; $K42), IF(CH$7 &lt; 2400, CH$7 &gt;= $J42, CH$7 - 2400 &lt; $K42))), 1, "")</f>
        <v/>
      </c>
      <c r="CI42" s="45" t="str">
        <f>IF(AND(OR($A42 &lt;&gt; "", $B42 &lt;&gt; ""), IF($J42 &lt; $K42, AND(CI$7 &gt;= $J42, CI$7 &lt; $K42), IF(CI$7 &lt; 2400, CI$7 &gt;= $J42, CI$7 - 2400 &lt; $K42))), 1, "")</f>
        <v/>
      </c>
      <c r="CJ42" s="45" t="str">
        <f>IF(AND(OR($A42 &lt;&gt; "", $B42 &lt;&gt; ""), IF($J42 &lt; $K42, AND(CJ$7 &gt;= $J42, CJ$7 &lt; $K42), IF(CJ$7 &lt; 2400, CJ$7 &gt;= $J42, CJ$7 - 2400 &lt; $K42))), 1, "")</f>
        <v/>
      </c>
      <c r="CK42" s="45" t="str">
        <f>IF(AND(OR($A42 &lt;&gt; "", $B42 &lt;&gt; ""), IF($J42 &lt; $K42, AND(CK$7 &gt;= $J42, CK$7 &lt; $K42), IF(CK$7 &lt; 2400, CK$7 &gt;= $J42, CK$7 - 2400 &lt; $K42))), 1, "")</f>
        <v/>
      </c>
      <c r="CL42" s="45" t="str">
        <f>IF(AND(OR($A42 &lt;&gt; "", $B42 &lt;&gt; ""), IF($J42 &lt; $K42, AND(CL$7 &gt;= $J42, CL$7 &lt; $K42), IF(CL$7 &lt; 2400, CL$7 &gt;= $J42, CL$7 - 2400 &lt; $K42))), 1, "")</f>
        <v/>
      </c>
      <c r="CM42" s="45" t="str">
        <f>IF(AND(OR($A42 &lt;&gt; "", $B42 &lt;&gt; ""), IF($J42 &lt; $K42, AND(CM$7 &gt;= $J42, CM$7 &lt; $K42), IF(CM$7 &lt; 2400, CM$7 &gt;= $J42, CM$7 - 2400 &lt; $K42))), 1, "")</f>
        <v/>
      </c>
      <c r="CN42" s="45" t="str">
        <f>IF(AND(OR($A42 &lt;&gt; "", $B42 &lt;&gt; ""), IF($J42 &lt; $K42, AND(CN$7 &gt;= $J42, CN$7 &lt; $K42), IF(CN$7 &lt; 2400, CN$7 &gt;= $J42, CN$7 - 2400 &lt; $K42))), 1, "")</f>
        <v/>
      </c>
      <c r="CO42" s="45" t="str">
        <f>IF(AND(OR($A42 &lt;&gt; "", $B42 &lt;&gt; ""), IF($J42 &lt; $K42, AND(CO$7 &gt;= $J42, CO$7 &lt; $K42), IF(CO$7 &lt; 2400, CO$7 &gt;= $J42, CO$7 - 2400 &lt; $K42))), 1, "")</f>
        <v/>
      </c>
      <c r="CP42" s="45" t="str">
        <f>IF(AND(OR($A42 &lt;&gt; "", $B42 &lt;&gt; ""), IF($J42 &lt; $K42, AND(CP$7 &gt;= $J42, CP$7 &lt; $K42), IF(CP$7 &lt; 2400, CP$7 &gt;= $J42, CP$7 - 2400 &lt; $K42))), 1, "")</f>
        <v/>
      </c>
      <c r="CQ42" s="45" t="str">
        <f>IF(AND(OR($A42 &lt;&gt; "", $B42 &lt;&gt; ""), IF($J42 &lt; $K42, AND(CQ$7 &gt;= $J42, CQ$7 &lt; $K42), IF(CQ$7 &lt; 2400, CQ$7 &gt;= $J42, CQ$7 - 2400 &lt; $K42))), 1, "")</f>
        <v/>
      </c>
      <c r="CR42" s="45" t="str">
        <f>IF(AND(OR($A42 &lt;&gt; "", $B42 &lt;&gt; ""), IF($J42 &lt; $K42, AND(CR$7 &gt;= $J42, CR$7 &lt; $K42), IF(CR$7 &lt; 2400, CR$7 &gt;= $J42, CR$7 - 2400 &lt; $K42))), 1, "")</f>
        <v/>
      </c>
      <c r="CS42" s="45" t="str">
        <f>IF(AND(OR($A42 &lt;&gt; "", $B42 &lt;&gt; ""), IF($J42 &lt; $K42, AND(CS$7 &gt;= $J42, CS$7 &lt; $K42), IF(CS$7 &lt; 2400, CS$7 &gt;= $J42, CS$7 - 2400 &lt; $K42))), 1, "")</f>
        <v/>
      </c>
      <c r="CT42" s="45" t="str">
        <f>IF(AND(OR($A42 &lt;&gt; "", $B42 &lt;&gt; ""), IF($J42 &lt; $K42, AND(CT$7 &gt;= $J42, CT$7 &lt; $K42), IF(CT$7 &lt; 2400, CT$7 &gt;= $J42, CT$7 - 2400 &lt; $K42))), 1, "")</f>
        <v/>
      </c>
      <c r="CU42" s="45" t="str">
        <f>IF(AND(OR($A42 &lt;&gt; "", $B42 &lt;&gt; ""), IF($J42 &lt; $K42, AND(CU$7 &gt;= $J42, CU$7 &lt; $K42), IF(CU$7 &lt; 2400, CU$7 &gt;= $J42, CU$7 - 2400 &lt; $K42))), 1, "")</f>
        <v/>
      </c>
      <c r="CV42" s="45" t="str">
        <f>IF(AND(OR($A42 &lt;&gt; "", $B42 &lt;&gt; ""), IF($J42 &lt; $K42, AND(CV$7 &gt;= $J42, CV$7 &lt; $K42), IF(CV$7 &lt; 2400, CV$7 &gt;= $J42, CV$7 - 2400 &lt; $K42))), 1, "")</f>
        <v/>
      </c>
      <c r="CW42" s="45" t="str">
        <f>IF(AND(OR($A42 &lt;&gt; "", $B42 &lt;&gt; ""), IF($J42 &lt; $K42, AND(CW$7 &gt;= $J42, CW$7 &lt; $K42), IF(CW$7 &lt; 2400, CW$7 &gt;= $J42, CW$7 - 2400 &lt; $K42))), 1, "")</f>
        <v/>
      </c>
      <c r="CX42" s="45" t="str">
        <f>IF(AND(OR($A42 &lt;&gt; "", $B42 &lt;&gt; ""), IF($J42 &lt; $K42, AND(CX$7 &gt;= $J42, CX$7 &lt; $K42), IF(CX$7 &lt; 2400, CX$7 &gt;= $J42, CX$7 - 2400 &lt; $K42))), 1, "")</f>
        <v/>
      </c>
      <c r="CY42" s="45" t="str">
        <f>IF(AND(OR($A42 &lt;&gt; "", $B42 &lt;&gt; ""), IF($J42 &lt; $K42, AND(CY$7 &gt;= $J42, CY$7 &lt; $K42), IF(CY$7 &lt; 2400, CY$7 &gt;= $J42, CY$7 - 2400 &lt; $K42))), 1, "")</f>
        <v/>
      </c>
      <c r="CZ42" s="45" t="str">
        <f>IF(AND(OR($A42 &lt;&gt; "", $B42 &lt;&gt; ""), IF($J42 &lt; $K42, AND(CZ$7 &gt;= $J42, CZ$7 &lt; $K42), IF(CZ$7 &lt; 2400, CZ$7 &gt;= $J42, CZ$7 - 2400 &lt; $K42))), 1, "")</f>
        <v/>
      </c>
      <c r="DA42" s="45" t="str">
        <f>IF(AND(OR($A42 &lt;&gt; "", $B42 &lt;&gt; ""), IF($J42 &lt; $K42, AND(DA$7 &gt;= $J42, DA$7 &lt; $K42), IF(DA$7 &lt; 2400, DA$7 &gt;= $J42, DA$7 - 2400 &lt; $K42))), 1, "")</f>
        <v/>
      </c>
      <c r="DB42" s="45" t="str">
        <f>IF(AND(OR($A42 &lt;&gt; "", $B42 &lt;&gt; ""), IF($J42 &lt; $K42, AND(DB$7 &gt;= $J42, DB$7 &lt; $K42), IF(DB$7 &lt; 2400, DB$7 &gt;= $J42, DB$7 - 2400 &lt; $K42))), 1, "")</f>
        <v/>
      </c>
      <c r="DC42" s="45" t="str">
        <f>IF(AND(OR($A42 &lt;&gt; "", $B42 &lt;&gt; ""), IF($J42 &lt; $K42, AND(DC$7 &gt;= $J42, DC$7 &lt; $K42), IF(DC$7 &lt; 2400, DC$7 &gt;= $J42, DC$7 - 2400 &lt; $K42))), 1, "")</f>
        <v/>
      </c>
      <c r="DD42" s="45" t="str">
        <f>IF(AND(OR($A42 &lt;&gt; "", $B42 &lt;&gt; ""), IF($J42 &lt; $K42, AND(DD$7 &gt;= $J42, DD$7 &lt; $K42), IF(DD$7 &lt; 2400, DD$7 &gt;= $J42, DD$7 - 2400 &lt; $K42))), 1, "")</f>
        <v/>
      </c>
      <c r="DE42" s="45" t="str">
        <f>IF(AND(OR($A42 &lt;&gt; "", $B42 &lt;&gt; ""), IF($J42 &lt; $K42, AND(DE$7 &gt;= $J42, DE$7 &lt; $K42), IF(DE$7 &lt; 2400, DE$7 &gt;= $J42, DE$7 - 2400 &lt; $K42))), 1, "")</f>
        <v/>
      </c>
      <c r="DF42" s="45" t="str">
        <f>IF(AND(OR($A42 &lt;&gt; "", $B42 &lt;&gt; ""), IF($J42 &lt; $K42, AND(DF$7 &gt;= $J42, DF$7 &lt; $K42), IF(DF$7 &lt; 2400, DF$7 &gt;= $J42, DF$7 - 2400 &lt; $K42))), 1, "")</f>
        <v/>
      </c>
      <c r="DG42" s="45" t="str">
        <f>IF(AND(OR($A42 &lt;&gt; "", $B42 &lt;&gt; ""), IF($J42 &lt; $K42, AND(DG$7 &gt;= $J42, DG$7 &lt; $K42), IF(DG$7 &lt; 2400, DG$7 &gt;= $J42, DG$7 - 2400 &lt; $K42))), 1, "")</f>
        <v/>
      </c>
      <c r="DH42" s="45" t="str">
        <f>IF(AND(OR($A42 &lt;&gt; "", $B42 &lt;&gt; ""), IF($J42 &lt; $K42, AND(DH$7 &gt;= $J42, DH$7 &lt; $K42), IF(DH$7 &lt; 2400, DH$7 &gt;= $J42, DH$7 - 2400 &lt; $K42))), 1, "")</f>
        <v/>
      </c>
      <c r="DI42" s="45" t="str">
        <f>IF(AND(OR($A42 &lt;&gt; "", $B42 &lt;&gt; ""), IF($J42 &lt; $K42, AND(DI$7 &gt;= $J42, DI$7 &lt; $K42), IF(DI$7 &lt; 2400, DI$7 &gt;= $J42, DI$7 - 2400 &lt; $K42))), 1, "")</f>
        <v/>
      </c>
      <c r="DJ42" s="45" t="str">
        <f>IF(AND(OR($A42 &lt;&gt; "", $B42 &lt;&gt; ""), IF($J42 &lt; $K42, AND(DJ$7 &gt;= $J42, DJ$7 &lt; $K42), IF(DJ$7 &lt; 2400, DJ$7 &gt;= $J42, DJ$7 - 2400 &lt; $K42))), 1, "")</f>
        <v/>
      </c>
      <c r="DK42" s="45" t="str">
        <f>IF(AND(OR($A42 &lt;&gt; "", $B42 &lt;&gt; ""), IF($J42 &lt; $K42, AND(DK$7 &gt;= $J42, DK$7 &lt; $K42), IF(DK$7 &lt; 2400, DK$7 &gt;= $J42, DK$7 - 2400 &lt; $K42))), 1, "")</f>
        <v/>
      </c>
      <c r="DL42" s="45" t="str">
        <f>IF(AND(OR($A42 &lt;&gt; "", $B42 &lt;&gt; ""), IF($J42 &lt; $K42, AND(DL$7 &gt;= $J42, DL$7 &lt; $K42), IF(DL$7 &lt; 2400, DL$7 &gt;= $J42, DL$7 - 2400 &lt; $K42))), 1, "")</f>
        <v/>
      </c>
      <c r="DM42" s="45" t="str">
        <f>IF(AND(OR($A42 &lt;&gt; "", $B42 &lt;&gt; ""), IF($J42 &lt; $K42, AND(DM$7 &gt;= $J42, DM$7 &lt; $K42), IF(DM$7 &lt; 2400, DM$7 &gt;= $J42, DM$7 - 2400 &lt; $K42))), 1, "")</f>
        <v/>
      </c>
      <c r="DN42" s="45" t="str">
        <f>IF(AND(OR($A42 &lt;&gt; "", $B42 &lt;&gt; ""), IF($J42 &lt; $K42, AND(DN$7 &gt;= $J42, DN$7 &lt; $K42), IF(DN$7 &lt; 2400, DN$7 &gt;= $J42, DN$7 - 2400 &lt; $K42))), 1, "")</f>
        <v/>
      </c>
      <c r="DO42" s="45" t="str">
        <f>IF(AND(OR($A42 &lt;&gt; "", $B42 &lt;&gt; ""), IF($J42 &lt; $K42, AND(DO$7 &gt;= $J42, DO$7 &lt; $K42), IF(DO$7 &lt; 2400, DO$7 &gt;= $J42, DO$7 - 2400 &lt; $K42))), 1, "")</f>
        <v/>
      </c>
      <c r="DP42" s="45" t="str">
        <f>IF(AND(OR($A42 &lt;&gt; "", $B42 &lt;&gt; ""), IF($J42 &lt; $K42, AND(DP$7 &gt;= $J42, DP$7 &lt; $K42), IF(DP$7 &lt; 2400, DP$7 &gt;= $J42, DP$7 - 2400 &lt; $K42))), 1, "")</f>
        <v/>
      </c>
      <c r="DQ42" s="45" t="str">
        <f>IF(AND(OR($A42 &lt;&gt; "", $B42 &lt;&gt; ""), IF($J42 &lt; $K42, AND(DQ$7 &gt;= $J42, DQ$7 &lt; $K42), IF(DQ$7 &lt; 2400, DQ$7 &gt;= $J42, DQ$7 - 2400 &lt; $K42))), 1, "")</f>
        <v/>
      </c>
      <c r="DR42" s="45" t="str">
        <f>IF(AND(OR($A42 &lt;&gt; "", $B42 &lt;&gt; ""), IF($J42 &lt; $K42, AND(DR$7 &gt;= $J42, DR$7 &lt; $K42), IF(DR$7 &lt; 2400, DR$7 &gt;= $J42, DR$7 - 2400 &lt; $K42))), 1, "")</f>
        <v/>
      </c>
      <c r="DS42" s="45" t="str">
        <f>IF(AND(OR($A42 &lt;&gt; "", $B42 &lt;&gt; ""), IF($J42 &lt; $K42, AND(DS$7 &gt;= $J42, DS$7 &lt; $K42), IF(DS$7 &lt; 2400, DS$7 &gt;= $J42, DS$7 - 2400 &lt; $K42))), 1, "")</f>
        <v/>
      </c>
      <c r="DT42" s="45" t="str">
        <f>IF(AND(OR($A42 &lt;&gt; "", $B42 &lt;&gt; ""), IF($J42 &lt; $K42, AND(DT$7 &gt;= $J42, DT$7 &lt; $K42), IF(DT$7 &lt; 2400, DT$7 &gt;= $J42, DT$7 - 2400 &lt; $K42))), 1, "")</f>
        <v/>
      </c>
      <c r="DU42" s="47" t="str">
        <f>IF(OR(A42 &lt;&gt; "", B42 &lt;&gt; ""), _xlfn.TEXTJOIN(":", TRUE, AI42, YEAR(H42), MONTH(H42), DAY(H42), J42), "")</f>
        <v/>
      </c>
      <c r="DV42" s="47" t="str">
        <f>IF(OR(A42 &lt;&gt; "", B42 &lt;&gt; ""), IF(AK42 &lt; 9000, CONCATENATE(AD42, AE42, "様（", F42, "）"), F42), "")</f>
        <v/>
      </c>
    </row>
    <row r="43" spans="1:126">
      <c r="A43" s="18"/>
      <c r="B43" s="18"/>
      <c r="C43" s="52"/>
      <c r="D43" s="18"/>
      <c r="E43" s="52"/>
      <c r="F43" s="18"/>
      <c r="G43" s="18"/>
      <c r="H43" s="19"/>
      <c r="I43" s="55" t="str">
        <f t="shared" si="49"/>
        <v/>
      </c>
      <c r="J43" s="22"/>
      <c r="K43" s="23"/>
      <c r="L43" s="42" t="str">
        <f t="shared" si="57"/>
        <v/>
      </c>
      <c r="M43" s="43" t="str">
        <f t="shared" si="58"/>
        <v/>
      </c>
      <c r="N43" s="43" t="str">
        <f t="shared" si="69"/>
        <v/>
      </c>
      <c r="O43" s="44" t="str">
        <f t="shared" si="43"/>
        <v/>
      </c>
      <c r="P43" s="26"/>
      <c r="Q43" s="27"/>
      <c r="R43" s="27"/>
      <c r="S43" s="43" t="str">
        <f t="shared" si="53"/>
        <v/>
      </c>
      <c r="T43" s="43" t="str">
        <f t="shared" si="53"/>
        <v/>
      </c>
      <c r="U43" s="43" t="str">
        <f t="shared" si="53"/>
        <v/>
      </c>
      <c r="V43" s="49"/>
      <c r="W43" s="44" t="str">
        <f>IF(OR(A43 &lt;&gt; "", B43 &lt;&gt; ""), IF(AK43 &lt; 8000, FLOOR(AY43 / 60, 1) * 100 + MOD(AY43, 60), M43), "")</f>
        <v/>
      </c>
      <c r="X43" s="82"/>
      <c r="Y43" s="82"/>
      <c r="Z43" s="82"/>
      <c r="AA43" s="82"/>
      <c r="AB43" s="18"/>
      <c r="AC43" s="53"/>
      <c r="AD43" s="45" t="str">
        <f>_xlfn.IFNA(VLOOKUP($A43, 利用者一覧!$A:$D, 2, FALSE), "-")</f>
        <v>-</v>
      </c>
      <c r="AE43" s="45" t="str">
        <f>_xlfn.IFNA(VLOOKUP($A43, 利用者一覧!$A:$D, 3, FALSE), "-")</f>
        <v>-</v>
      </c>
      <c r="AF43" s="45" t="str">
        <f>_xlfn.IFNA(VLOOKUP($A43, 利用者一覧!$A:$D, 4, FALSE), "-")</f>
        <v>-</v>
      </c>
      <c r="AG43" s="45" t="str">
        <f>_xlfn.IFNA(VLOOKUP($B43, スタッフ一覧!$A:$D, 2, FALSE), "-")</f>
        <v>-</v>
      </c>
      <c r="AH43" s="45" t="str">
        <f>_xlfn.IFNA(VLOOKUP($B43, スタッフ一覧!$A:$D, 3, FALSE), "-")</f>
        <v>-</v>
      </c>
      <c r="AI43" s="45" t="str">
        <f>_xlfn.IFNA(VLOOKUP($B43, スタッフ一覧!$A:$D, 4, FALSE), "-")</f>
        <v>-</v>
      </c>
      <c r="AJ43" s="45" t="str">
        <f>_xlfn.IFNA(VLOOKUP(AB43, スタッフ一覧!$A:$D, 4, FALSE), "-")</f>
        <v>-</v>
      </c>
      <c r="AK43" s="45" t="str">
        <f>_xlfn.IFNA(VLOOKUP(F43, 予定区分!$A:$C, 3, FALSE), "-")</f>
        <v>-</v>
      </c>
      <c r="AL43" s="46">
        <f t="shared" si="60"/>
        <v>0</v>
      </c>
      <c r="AM43" s="46">
        <f t="shared" si="61"/>
        <v>0</v>
      </c>
      <c r="AN43" s="46">
        <f t="shared" si="59"/>
        <v>0</v>
      </c>
      <c r="AO43" s="46">
        <f t="shared" si="62"/>
        <v>0</v>
      </c>
      <c r="AP43" s="46">
        <f t="shared" si="45"/>
        <v>0</v>
      </c>
      <c r="AQ43" s="46">
        <f t="shared" si="63"/>
        <v>0</v>
      </c>
      <c r="AR43" s="46">
        <f t="shared" si="64"/>
        <v>0</v>
      </c>
      <c r="AS43" s="46">
        <f t="shared" si="65"/>
        <v>0</v>
      </c>
      <c r="AT43" s="46">
        <f t="shared" si="66"/>
        <v>0</v>
      </c>
      <c r="AU43" s="46">
        <f t="shared" si="67"/>
        <v>0</v>
      </c>
      <c r="AV43" s="46">
        <f t="shared" si="46"/>
        <v>0</v>
      </c>
      <c r="AW43" s="46">
        <f t="shared" si="47"/>
        <v>0</v>
      </c>
      <c r="AX43" s="46">
        <f t="shared" si="68"/>
        <v>0</v>
      </c>
      <c r="AY43" s="40">
        <f t="shared" si="48"/>
        <v>0</v>
      </c>
      <c r="AZ43" s="45" t="str">
        <f>IF(AND(OR($A43 &lt;&gt; "", $B43 &lt;&gt; ""), IF($J43 &lt; $K43, AND(AZ$7 &gt;= $J43, AZ$7 &lt; $K43), IF(AZ$7 &lt; 2400, AZ$7 &gt;= $J43, AZ$7 - 2400 &lt; $K43))), 1, "")</f>
        <v/>
      </c>
      <c r="BA43" s="45" t="str">
        <f>IF(AND(OR($A43 &lt;&gt; "", $B43 &lt;&gt; ""), IF($J43 &lt; $K43, AND(BA$7 &gt;= $J43, BA$7 &lt; $K43), IF(BA$7 &lt; 2400, BA$7 &gt;= $J43, BA$7 - 2400 &lt; $K43))), 1, "")</f>
        <v/>
      </c>
      <c r="BB43" s="45" t="str">
        <f>IF(AND(OR($A43 &lt;&gt; "", $B43 &lt;&gt; ""), IF($J43 &lt; $K43, AND(BB$7 &gt;= $J43, BB$7 &lt; $K43), IF(BB$7 &lt; 2400, BB$7 &gt;= $J43, BB$7 - 2400 &lt; $K43))), 1, "")</f>
        <v/>
      </c>
      <c r="BC43" s="45" t="str">
        <f>IF(AND(OR($A43 &lt;&gt; "", $B43 &lt;&gt; ""), IF($J43 &lt; $K43, AND(BC$7 &gt;= $J43, BC$7 &lt; $K43), IF(BC$7 &lt; 2400, BC$7 &gt;= $J43, BC$7 - 2400 &lt; $K43))), 1, "")</f>
        <v/>
      </c>
      <c r="BD43" s="45" t="str">
        <f>IF(AND(OR($A43 &lt;&gt; "", $B43 &lt;&gt; ""), IF($J43 &lt; $K43, AND(BD$7 &gt;= $J43, BD$7 &lt; $K43), IF(BD$7 &lt; 2400, BD$7 &gt;= $J43, BD$7 - 2400 &lt; $K43))), 1, "")</f>
        <v/>
      </c>
      <c r="BE43" s="45" t="str">
        <f>IF(AND(OR($A43 &lt;&gt; "", $B43 &lt;&gt; ""), IF($J43 &lt; $K43, AND(BE$7 &gt;= $J43, BE$7 &lt; $K43), IF(BE$7 &lt; 2400, BE$7 &gt;= $J43, BE$7 - 2400 &lt; $K43))), 1, "")</f>
        <v/>
      </c>
      <c r="BF43" s="45" t="str">
        <f>IF(AND(OR($A43 &lt;&gt; "", $B43 &lt;&gt; ""), IF($J43 &lt; $K43, AND(BF$7 &gt;= $J43, BF$7 &lt; $K43), IF(BF$7 &lt; 2400, BF$7 &gt;= $J43, BF$7 - 2400 &lt; $K43))), 1, "")</f>
        <v/>
      </c>
      <c r="BG43" s="45" t="str">
        <f>IF(AND(OR($A43 &lt;&gt; "", $B43 &lt;&gt; ""), IF($J43 &lt; $K43, AND(BG$7 &gt;= $J43, BG$7 &lt; $K43), IF(BG$7 &lt; 2400, BG$7 &gt;= $J43, BG$7 - 2400 &lt; $K43))), 1, "")</f>
        <v/>
      </c>
      <c r="BH43" s="45" t="str">
        <f>IF(AND(OR($A43 &lt;&gt; "", $B43 &lt;&gt; ""), IF($J43 &lt; $K43, AND(BH$7 &gt;= $J43, BH$7 &lt; $K43), IF(BH$7 &lt; 2400, BH$7 &gt;= $J43, BH$7 - 2400 &lt; $K43))), 1, "")</f>
        <v/>
      </c>
      <c r="BI43" s="45" t="str">
        <f>IF(AND(OR($A43 &lt;&gt; "", $B43 &lt;&gt; ""), IF($J43 &lt; $K43, AND(BI$7 &gt;= $J43, BI$7 &lt; $K43), IF(BI$7 &lt; 2400, BI$7 &gt;= $J43, BI$7 - 2400 &lt; $K43))), 1, "")</f>
        <v/>
      </c>
      <c r="BJ43" s="45" t="str">
        <f>IF(AND(OR($A43 &lt;&gt; "", $B43 &lt;&gt; ""), IF($J43 &lt; $K43, AND(BJ$7 &gt;= $J43, BJ$7 &lt; $K43), IF(BJ$7 &lt; 2400, BJ$7 &gt;= $J43, BJ$7 - 2400 &lt; $K43))), 1, "")</f>
        <v/>
      </c>
      <c r="BK43" s="45" t="str">
        <f>IF(AND(OR($A43 &lt;&gt; "", $B43 &lt;&gt; ""), IF($J43 &lt; $K43, AND(BK$7 &gt;= $J43, BK$7 &lt; $K43), IF(BK$7 &lt; 2400, BK$7 &gt;= $J43, BK$7 - 2400 &lt; $K43))), 1, "")</f>
        <v/>
      </c>
      <c r="BL43" s="45" t="str">
        <f>IF(AND(OR($A43 &lt;&gt; "", $B43 &lt;&gt; ""), IF($J43 &lt; $K43, AND(BL$7 &gt;= $J43, BL$7 &lt; $K43), IF(BL$7 &lt; 2400, BL$7 &gt;= $J43, BL$7 - 2400 &lt; $K43))), 1, "")</f>
        <v/>
      </c>
      <c r="BM43" s="45" t="str">
        <f>IF(AND(OR($A43 &lt;&gt; "", $B43 &lt;&gt; ""), IF($J43 &lt; $K43, AND(BM$7 &gt;= $J43, BM$7 &lt; $K43), IF(BM$7 &lt; 2400, BM$7 &gt;= $J43, BM$7 - 2400 &lt; $K43))), 1, "")</f>
        <v/>
      </c>
      <c r="BN43" s="45" t="str">
        <f>IF(AND(OR($A43 &lt;&gt; "", $B43 &lt;&gt; ""), IF($J43 &lt; $K43, AND(BN$7 &gt;= $J43, BN$7 &lt; $K43), IF(BN$7 &lt; 2400, BN$7 &gt;= $J43, BN$7 - 2400 &lt; $K43))), 1, "")</f>
        <v/>
      </c>
      <c r="BO43" s="45" t="str">
        <f>IF(AND(OR($A43 &lt;&gt; "", $B43 &lt;&gt; ""), IF($J43 &lt; $K43, AND(BO$7 &gt;= $J43, BO$7 &lt; $K43), IF(BO$7 &lt; 2400, BO$7 &gt;= $J43, BO$7 - 2400 &lt; $K43))), 1, "")</f>
        <v/>
      </c>
      <c r="BP43" s="45" t="str">
        <f>IF(AND(OR($A43 &lt;&gt; "", $B43 &lt;&gt; ""), IF($J43 &lt; $K43, AND(BP$7 &gt;= $J43, BP$7 &lt; $K43), IF(BP$7 &lt; 2400, BP$7 &gt;= $J43, BP$7 - 2400 &lt; $K43))), 1, "")</f>
        <v/>
      </c>
      <c r="BQ43" s="45" t="str">
        <f>IF(AND(OR($A43 &lt;&gt; "", $B43 &lt;&gt; ""), IF($J43 &lt; $K43, AND(BQ$7 &gt;= $J43, BQ$7 &lt; $K43), IF(BQ$7 &lt; 2400, BQ$7 &gt;= $J43, BQ$7 - 2400 &lt; $K43))), 1, "")</f>
        <v/>
      </c>
      <c r="BR43" s="45" t="str">
        <f>IF(AND(OR($A43 &lt;&gt; "", $B43 &lt;&gt; ""), IF($J43 &lt; $K43, AND(BR$7 &gt;= $J43, BR$7 &lt; $K43), IF(BR$7 &lt; 2400, BR$7 &gt;= $J43, BR$7 - 2400 &lt; $K43))), 1, "")</f>
        <v/>
      </c>
      <c r="BS43" s="45" t="str">
        <f>IF(AND(OR($A43 &lt;&gt; "", $B43 &lt;&gt; ""), IF($J43 &lt; $K43, AND(BS$7 &gt;= $J43, BS$7 &lt; $K43), IF(BS$7 &lt; 2400, BS$7 &gt;= $J43, BS$7 - 2400 &lt; $K43))), 1, "")</f>
        <v/>
      </c>
      <c r="BT43" s="45" t="str">
        <f>IF(AND(OR($A43 &lt;&gt; "", $B43 &lt;&gt; ""), IF($J43 &lt; $K43, AND(BT$7 &gt;= $J43, BT$7 &lt; $K43), IF(BT$7 &lt; 2400, BT$7 &gt;= $J43, BT$7 - 2400 &lt; $K43))), 1, "")</f>
        <v/>
      </c>
      <c r="BU43" s="45" t="str">
        <f>IF(AND(OR($A43 &lt;&gt; "", $B43 &lt;&gt; ""), IF($J43 &lt; $K43, AND(BU$7 &gt;= $J43, BU$7 &lt; $K43), IF(BU$7 &lt; 2400, BU$7 &gt;= $J43, BU$7 - 2400 &lt; $K43))), 1, "")</f>
        <v/>
      </c>
      <c r="BV43" s="45" t="str">
        <f>IF(AND(OR($A43 &lt;&gt; "", $B43 &lt;&gt; ""), IF($J43 &lt; $K43, AND(BV$7 &gt;= $J43, BV$7 &lt; $K43), IF(BV$7 &lt; 2400, BV$7 &gt;= $J43, BV$7 - 2400 &lt; $K43))), 1, "")</f>
        <v/>
      </c>
      <c r="BW43" s="45" t="str">
        <f>IF(AND(OR($A43 &lt;&gt; "", $B43 &lt;&gt; ""), IF($J43 &lt; $K43, AND(BW$7 &gt;= $J43, BW$7 &lt; $K43), IF(BW$7 &lt; 2400, BW$7 &gt;= $J43, BW$7 - 2400 &lt; $K43))), 1, "")</f>
        <v/>
      </c>
      <c r="BX43" s="45" t="str">
        <f>IF(AND(OR($A43 &lt;&gt; "", $B43 &lt;&gt; ""), IF($J43 &lt; $K43, AND(BX$7 &gt;= $J43, BX$7 &lt; $K43), IF(BX$7 &lt; 2400, BX$7 &gt;= $J43, BX$7 - 2400 &lt; $K43))), 1, "")</f>
        <v/>
      </c>
      <c r="BY43" s="45" t="str">
        <f>IF(AND(OR($A43 &lt;&gt; "", $B43 &lt;&gt; ""), IF($J43 &lt; $K43, AND(BY$7 &gt;= $J43, BY$7 &lt; $K43), IF(BY$7 &lt; 2400, BY$7 &gt;= $J43, BY$7 - 2400 &lt; $K43))), 1, "")</f>
        <v/>
      </c>
      <c r="BZ43" s="45" t="str">
        <f>IF(AND(OR($A43 &lt;&gt; "", $B43 &lt;&gt; ""), IF($J43 &lt; $K43, AND(BZ$7 &gt;= $J43, BZ$7 &lt; $K43), IF(BZ$7 &lt; 2400, BZ$7 &gt;= $J43, BZ$7 - 2400 &lt; $K43))), 1, "")</f>
        <v/>
      </c>
      <c r="CA43" s="45" t="str">
        <f>IF(AND(OR($A43 &lt;&gt; "", $B43 &lt;&gt; ""), IF($J43 &lt; $K43, AND(CA$7 &gt;= $J43, CA$7 &lt; $K43), IF(CA$7 &lt; 2400, CA$7 &gt;= $J43, CA$7 - 2400 &lt; $K43))), 1, "")</f>
        <v/>
      </c>
      <c r="CB43" s="45" t="str">
        <f>IF(AND(OR($A43 &lt;&gt; "", $B43 &lt;&gt; ""), IF($J43 &lt; $K43, AND(CB$7 &gt;= $J43, CB$7 &lt; $K43), IF(CB$7 &lt; 2400, CB$7 &gt;= $J43, CB$7 - 2400 &lt; $K43))), 1, "")</f>
        <v/>
      </c>
      <c r="CC43" s="45" t="str">
        <f>IF(AND(OR($A43 &lt;&gt; "", $B43 &lt;&gt; ""), IF($J43 &lt; $K43, AND(CC$7 &gt;= $J43, CC$7 &lt; $K43), IF(CC$7 &lt; 2400, CC$7 &gt;= $J43, CC$7 - 2400 &lt; $K43))), 1, "")</f>
        <v/>
      </c>
      <c r="CD43" s="45" t="str">
        <f>IF(AND(OR($A43 &lt;&gt; "", $B43 &lt;&gt; ""), IF($J43 &lt; $K43, AND(CD$7 &gt;= $J43, CD$7 &lt; $K43), IF(CD$7 &lt; 2400, CD$7 &gt;= $J43, CD$7 - 2400 &lt; $K43))), 1, "")</f>
        <v/>
      </c>
      <c r="CE43" s="45" t="str">
        <f>IF(AND(OR($A43 &lt;&gt; "", $B43 &lt;&gt; ""), IF($J43 &lt; $K43, AND(CE$7 &gt;= $J43, CE$7 &lt; $K43), IF(CE$7 &lt; 2400, CE$7 &gt;= $J43, CE$7 - 2400 &lt; $K43))), 1, "")</f>
        <v/>
      </c>
      <c r="CF43" s="45" t="str">
        <f>IF(AND(OR($A43 &lt;&gt; "", $B43 &lt;&gt; ""), IF($J43 &lt; $K43, AND(CF$7 &gt;= $J43, CF$7 &lt; $K43), IF(CF$7 &lt; 2400, CF$7 &gt;= $J43, CF$7 - 2400 &lt; $K43))), 1, "")</f>
        <v/>
      </c>
      <c r="CG43" s="45" t="str">
        <f>IF(AND(OR($A43 &lt;&gt; "", $B43 &lt;&gt; ""), IF($J43 &lt; $K43, AND(CG$7 &gt;= $J43, CG$7 &lt; $K43), IF(CG$7 &lt; 2400, CG$7 &gt;= $J43, CG$7 - 2400 &lt; $K43))), 1, "")</f>
        <v/>
      </c>
      <c r="CH43" s="45" t="str">
        <f>IF(AND(OR($A43 &lt;&gt; "", $B43 &lt;&gt; ""), IF($J43 &lt; $K43, AND(CH$7 &gt;= $J43, CH$7 &lt; $K43), IF(CH$7 &lt; 2400, CH$7 &gt;= $J43, CH$7 - 2400 &lt; $K43))), 1, "")</f>
        <v/>
      </c>
      <c r="CI43" s="45" t="str">
        <f>IF(AND(OR($A43 &lt;&gt; "", $B43 &lt;&gt; ""), IF($J43 &lt; $K43, AND(CI$7 &gt;= $J43, CI$7 &lt; $K43), IF(CI$7 &lt; 2400, CI$7 &gt;= $J43, CI$7 - 2400 &lt; $K43))), 1, "")</f>
        <v/>
      </c>
      <c r="CJ43" s="45" t="str">
        <f>IF(AND(OR($A43 &lt;&gt; "", $B43 &lt;&gt; ""), IF($J43 &lt; $K43, AND(CJ$7 &gt;= $J43, CJ$7 &lt; $K43), IF(CJ$7 &lt; 2400, CJ$7 &gt;= $J43, CJ$7 - 2400 &lt; $K43))), 1, "")</f>
        <v/>
      </c>
      <c r="CK43" s="45" t="str">
        <f>IF(AND(OR($A43 &lt;&gt; "", $B43 &lt;&gt; ""), IF($J43 &lt; $K43, AND(CK$7 &gt;= $J43, CK$7 &lt; $K43), IF(CK$7 &lt; 2400, CK$7 &gt;= $J43, CK$7 - 2400 &lt; $K43))), 1, "")</f>
        <v/>
      </c>
      <c r="CL43" s="45" t="str">
        <f>IF(AND(OR($A43 &lt;&gt; "", $B43 &lt;&gt; ""), IF($J43 &lt; $K43, AND(CL$7 &gt;= $J43, CL$7 &lt; $K43), IF(CL$7 &lt; 2400, CL$7 &gt;= $J43, CL$7 - 2400 &lt; $K43))), 1, "")</f>
        <v/>
      </c>
      <c r="CM43" s="45" t="str">
        <f>IF(AND(OR($A43 &lt;&gt; "", $B43 &lt;&gt; ""), IF($J43 &lt; $K43, AND(CM$7 &gt;= $J43, CM$7 &lt; $K43), IF(CM$7 &lt; 2400, CM$7 &gt;= $J43, CM$7 - 2400 &lt; $K43))), 1, "")</f>
        <v/>
      </c>
      <c r="CN43" s="45" t="str">
        <f>IF(AND(OR($A43 &lt;&gt; "", $B43 &lt;&gt; ""), IF($J43 &lt; $K43, AND(CN$7 &gt;= $J43, CN$7 &lt; $K43), IF(CN$7 &lt; 2400, CN$7 &gt;= $J43, CN$7 - 2400 &lt; $K43))), 1, "")</f>
        <v/>
      </c>
      <c r="CO43" s="45" t="str">
        <f>IF(AND(OR($A43 &lt;&gt; "", $B43 &lt;&gt; ""), IF($J43 &lt; $K43, AND(CO$7 &gt;= $J43, CO$7 &lt; $K43), IF(CO$7 &lt; 2400, CO$7 &gt;= $J43, CO$7 - 2400 &lt; $K43))), 1, "")</f>
        <v/>
      </c>
      <c r="CP43" s="45" t="str">
        <f>IF(AND(OR($A43 &lt;&gt; "", $B43 &lt;&gt; ""), IF($J43 &lt; $K43, AND(CP$7 &gt;= $J43, CP$7 &lt; $K43), IF(CP$7 &lt; 2400, CP$7 &gt;= $J43, CP$7 - 2400 &lt; $K43))), 1, "")</f>
        <v/>
      </c>
      <c r="CQ43" s="45" t="str">
        <f>IF(AND(OR($A43 &lt;&gt; "", $B43 &lt;&gt; ""), IF($J43 &lt; $K43, AND(CQ$7 &gt;= $J43, CQ$7 &lt; $K43), IF(CQ$7 &lt; 2400, CQ$7 &gt;= $J43, CQ$7 - 2400 &lt; $K43))), 1, "")</f>
        <v/>
      </c>
      <c r="CR43" s="45" t="str">
        <f>IF(AND(OR($A43 &lt;&gt; "", $B43 &lt;&gt; ""), IF($J43 &lt; $K43, AND(CR$7 &gt;= $J43, CR$7 &lt; $K43), IF(CR$7 &lt; 2400, CR$7 &gt;= $J43, CR$7 - 2400 &lt; $K43))), 1, "")</f>
        <v/>
      </c>
      <c r="CS43" s="45" t="str">
        <f>IF(AND(OR($A43 &lt;&gt; "", $B43 &lt;&gt; ""), IF($J43 &lt; $K43, AND(CS$7 &gt;= $J43, CS$7 &lt; $K43), IF(CS$7 &lt; 2400, CS$7 &gt;= $J43, CS$7 - 2400 &lt; $K43))), 1, "")</f>
        <v/>
      </c>
      <c r="CT43" s="45" t="str">
        <f>IF(AND(OR($A43 &lt;&gt; "", $B43 &lt;&gt; ""), IF($J43 &lt; $K43, AND(CT$7 &gt;= $J43, CT$7 &lt; $K43), IF(CT$7 &lt; 2400, CT$7 &gt;= $J43, CT$7 - 2400 &lt; $K43))), 1, "")</f>
        <v/>
      </c>
      <c r="CU43" s="45" t="str">
        <f>IF(AND(OR($A43 &lt;&gt; "", $B43 &lt;&gt; ""), IF($J43 &lt; $K43, AND(CU$7 &gt;= $J43, CU$7 &lt; $K43), IF(CU$7 &lt; 2400, CU$7 &gt;= $J43, CU$7 - 2400 &lt; $K43))), 1, "")</f>
        <v/>
      </c>
      <c r="CV43" s="45" t="str">
        <f>IF(AND(OR($A43 &lt;&gt; "", $B43 &lt;&gt; ""), IF($J43 &lt; $K43, AND(CV$7 &gt;= $J43, CV$7 &lt; $K43), IF(CV$7 &lt; 2400, CV$7 &gt;= $J43, CV$7 - 2400 &lt; $K43))), 1, "")</f>
        <v/>
      </c>
      <c r="CW43" s="45" t="str">
        <f>IF(AND(OR($A43 &lt;&gt; "", $B43 &lt;&gt; ""), IF($J43 &lt; $K43, AND(CW$7 &gt;= $J43, CW$7 &lt; $K43), IF(CW$7 &lt; 2400, CW$7 &gt;= $J43, CW$7 - 2400 &lt; $K43))), 1, "")</f>
        <v/>
      </c>
      <c r="CX43" s="45" t="str">
        <f>IF(AND(OR($A43 &lt;&gt; "", $B43 &lt;&gt; ""), IF($J43 &lt; $K43, AND(CX$7 &gt;= $J43, CX$7 &lt; $K43), IF(CX$7 &lt; 2400, CX$7 &gt;= $J43, CX$7 - 2400 &lt; $K43))), 1, "")</f>
        <v/>
      </c>
      <c r="CY43" s="45" t="str">
        <f>IF(AND(OR($A43 &lt;&gt; "", $B43 &lt;&gt; ""), IF($J43 &lt; $K43, AND(CY$7 &gt;= $J43, CY$7 &lt; $K43), IF(CY$7 &lt; 2400, CY$7 &gt;= $J43, CY$7 - 2400 &lt; $K43))), 1, "")</f>
        <v/>
      </c>
      <c r="CZ43" s="45" t="str">
        <f>IF(AND(OR($A43 &lt;&gt; "", $B43 &lt;&gt; ""), IF($J43 &lt; $K43, AND(CZ$7 &gt;= $J43, CZ$7 &lt; $K43), IF(CZ$7 &lt; 2400, CZ$7 &gt;= $J43, CZ$7 - 2400 &lt; $K43))), 1, "")</f>
        <v/>
      </c>
      <c r="DA43" s="45" t="str">
        <f>IF(AND(OR($A43 &lt;&gt; "", $B43 &lt;&gt; ""), IF($J43 &lt; $K43, AND(DA$7 &gt;= $J43, DA$7 &lt; $K43), IF(DA$7 &lt; 2400, DA$7 &gt;= $J43, DA$7 - 2400 &lt; $K43))), 1, "")</f>
        <v/>
      </c>
      <c r="DB43" s="45" t="str">
        <f>IF(AND(OR($A43 &lt;&gt; "", $B43 &lt;&gt; ""), IF($J43 &lt; $K43, AND(DB$7 &gt;= $J43, DB$7 &lt; $K43), IF(DB$7 &lt; 2400, DB$7 &gt;= $J43, DB$7 - 2400 &lt; $K43))), 1, "")</f>
        <v/>
      </c>
      <c r="DC43" s="45" t="str">
        <f>IF(AND(OR($A43 &lt;&gt; "", $B43 &lt;&gt; ""), IF($J43 &lt; $K43, AND(DC$7 &gt;= $J43, DC$7 &lt; $K43), IF(DC$7 &lt; 2400, DC$7 &gt;= $J43, DC$7 - 2400 &lt; $K43))), 1, "")</f>
        <v/>
      </c>
      <c r="DD43" s="45" t="str">
        <f>IF(AND(OR($A43 &lt;&gt; "", $B43 &lt;&gt; ""), IF($J43 &lt; $K43, AND(DD$7 &gt;= $J43, DD$7 &lt; $K43), IF(DD$7 &lt; 2400, DD$7 &gt;= $J43, DD$7 - 2400 &lt; $K43))), 1, "")</f>
        <v/>
      </c>
      <c r="DE43" s="45" t="str">
        <f>IF(AND(OR($A43 &lt;&gt; "", $B43 &lt;&gt; ""), IF($J43 &lt; $K43, AND(DE$7 &gt;= $J43, DE$7 &lt; $K43), IF(DE$7 &lt; 2400, DE$7 &gt;= $J43, DE$7 - 2400 &lt; $K43))), 1, "")</f>
        <v/>
      </c>
      <c r="DF43" s="45" t="str">
        <f>IF(AND(OR($A43 &lt;&gt; "", $B43 &lt;&gt; ""), IF($J43 &lt; $K43, AND(DF$7 &gt;= $J43, DF$7 &lt; $K43), IF(DF$7 &lt; 2400, DF$7 &gt;= $J43, DF$7 - 2400 &lt; $K43))), 1, "")</f>
        <v/>
      </c>
      <c r="DG43" s="45" t="str">
        <f>IF(AND(OR($A43 &lt;&gt; "", $B43 &lt;&gt; ""), IF($J43 &lt; $K43, AND(DG$7 &gt;= $J43, DG$7 &lt; $K43), IF(DG$7 &lt; 2400, DG$7 &gt;= $J43, DG$7 - 2400 &lt; $K43))), 1, "")</f>
        <v/>
      </c>
      <c r="DH43" s="45" t="str">
        <f>IF(AND(OR($A43 &lt;&gt; "", $B43 &lt;&gt; ""), IF($J43 &lt; $K43, AND(DH$7 &gt;= $J43, DH$7 &lt; $K43), IF(DH$7 &lt; 2400, DH$7 &gt;= $J43, DH$7 - 2400 &lt; $K43))), 1, "")</f>
        <v/>
      </c>
      <c r="DI43" s="45" t="str">
        <f>IF(AND(OR($A43 &lt;&gt; "", $B43 &lt;&gt; ""), IF($J43 &lt; $K43, AND(DI$7 &gt;= $J43, DI$7 &lt; $K43), IF(DI$7 &lt; 2400, DI$7 &gt;= $J43, DI$7 - 2400 &lt; $K43))), 1, "")</f>
        <v/>
      </c>
      <c r="DJ43" s="45" t="str">
        <f>IF(AND(OR($A43 &lt;&gt; "", $B43 &lt;&gt; ""), IF($J43 &lt; $K43, AND(DJ$7 &gt;= $J43, DJ$7 &lt; $K43), IF(DJ$7 &lt; 2400, DJ$7 &gt;= $J43, DJ$7 - 2400 &lt; $K43))), 1, "")</f>
        <v/>
      </c>
      <c r="DK43" s="45" t="str">
        <f>IF(AND(OR($A43 &lt;&gt; "", $B43 &lt;&gt; ""), IF($J43 &lt; $K43, AND(DK$7 &gt;= $J43, DK$7 &lt; $K43), IF(DK$7 &lt; 2400, DK$7 &gt;= $J43, DK$7 - 2400 &lt; $K43))), 1, "")</f>
        <v/>
      </c>
      <c r="DL43" s="45" t="str">
        <f>IF(AND(OR($A43 &lt;&gt; "", $B43 &lt;&gt; ""), IF($J43 &lt; $K43, AND(DL$7 &gt;= $J43, DL$7 &lt; $K43), IF(DL$7 &lt; 2400, DL$7 &gt;= $J43, DL$7 - 2400 &lt; $K43))), 1, "")</f>
        <v/>
      </c>
      <c r="DM43" s="45" t="str">
        <f>IF(AND(OR($A43 &lt;&gt; "", $B43 &lt;&gt; ""), IF($J43 &lt; $K43, AND(DM$7 &gt;= $J43, DM$7 &lt; $K43), IF(DM$7 &lt; 2400, DM$7 &gt;= $J43, DM$7 - 2400 &lt; $K43))), 1, "")</f>
        <v/>
      </c>
      <c r="DN43" s="45" t="str">
        <f>IF(AND(OR($A43 &lt;&gt; "", $B43 &lt;&gt; ""), IF($J43 &lt; $K43, AND(DN$7 &gt;= $J43, DN$7 &lt; $K43), IF(DN$7 &lt; 2400, DN$7 &gt;= $J43, DN$7 - 2400 &lt; $K43))), 1, "")</f>
        <v/>
      </c>
      <c r="DO43" s="45" t="str">
        <f>IF(AND(OR($A43 &lt;&gt; "", $B43 &lt;&gt; ""), IF($J43 &lt; $K43, AND(DO$7 &gt;= $J43, DO$7 &lt; $K43), IF(DO$7 &lt; 2400, DO$7 &gt;= $J43, DO$7 - 2400 &lt; $K43))), 1, "")</f>
        <v/>
      </c>
      <c r="DP43" s="45" t="str">
        <f>IF(AND(OR($A43 &lt;&gt; "", $B43 &lt;&gt; ""), IF($J43 &lt; $K43, AND(DP$7 &gt;= $J43, DP$7 &lt; $K43), IF(DP$7 &lt; 2400, DP$7 &gt;= $J43, DP$7 - 2400 &lt; $K43))), 1, "")</f>
        <v/>
      </c>
      <c r="DQ43" s="45" t="str">
        <f>IF(AND(OR($A43 &lt;&gt; "", $B43 &lt;&gt; ""), IF($J43 &lt; $K43, AND(DQ$7 &gt;= $J43, DQ$7 &lt; $K43), IF(DQ$7 &lt; 2400, DQ$7 &gt;= $J43, DQ$7 - 2400 &lt; $K43))), 1, "")</f>
        <v/>
      </c>
      <c r="DR43" s="45" t="str">
        <f>IF(AND(OR($A43 &lt;&gt; "", $B43 &lt;&gt; ""), IF($J43 &lt; $K43, AND(DR$7 &gt;= $J43, DR$7 &lt; $K43), IF(DR$7 &lt; 2400, DR$7 &gt;= $J43, DR$7 - 2400 &lt; $K43))), 1, "")</f>
        <v/>
      </c>
      <c r="DS43" s="45" t="str">
        <f>IF(AND(OR($A43 &lt;&gt; "", $B43 &lt;&gt; ""), IF($J43 &lt; $K43, AND(DS$7 &gt;= $J43, DS$7 &lt; $K43), IF(DS$7 &lt; 2400, DS$7 &gt;= $J43, DS$7 - 2400 &lt; $K43))), 1, "")</f>
        <v/>
      </c>
      <c r="DT43" s="45" t="str">
        <f>IF(AND(OR($A43 &lt;&gt; "", $B43 &lt;&gt; ""), IF($J43 &lt; $K43, AND(DT$7 &gt;= $J43, DT$7 &lt; $K43), IF(DT$7 &lt; 2400, DT$7 &gt;= $J43, DT$7 - 2400 &lt; $K43))), 1, "")</f>
        <v/>
      </c>
      <c r="DU43" s="47" t="str">
        <f>IF(OR(A43 &lt;&gt; "", B43 &lt;&gt; ""), _xlfn.TEXTJOIN(":", TRUE, AI43, YEAR(H43), MONTH(H43), DAY(H43), J43), "")</f>
        <v/>
      </c>
      <c r="DV43" s="47" t="str">
        <f>IF(OR(A43 &lt;&gt; "", B43 &lt;&gt; ""), IF(AK43 &lt; 9000, CONCATENATE(AD43, AE43, "様（", F43, "）"), F43), "")</f>
        <v/>
      </c>
    </row>
    <row r="44" spans="1:126">
      <c r="A44" s="18"/>
      <c r="B44" s="18"/>
      <c r="C44" s="52"/>
      <c r="D44" s="18"/>
      <c r="E44" s="52"/>
      <c r="F44" s="18"/>
      <c r="G44" s="18"/>
      <c r="H44" s="19"/>
      <c r="I44" s="55" t="str">
        <f t="shared" si="49"/>
        <v/>
      </c>
      <c r="J44" s="22"/>
      <c r="K44" s="23"/>
      <c r="L44" s="42" t="str">
        <f t="shared" si="57"/>
        <v/>
      </c>
      <c r="M44" s="43" t="str">
        <f t="shared" si="58"/>
        <v/>
      </c>
      <c r="N44" s="43" t="str">
        <f t="shared" si="69"/>
        <v/>
      </c>
      <c r="O44" s="44" t="str">
        <f t="shared" si="43"/>
        <v/>
      </c>
      <c r="P44" s="26"/>
      <c r="Q44" s="27"/>
      <c r="R44" s="27"/>
      <c r="S44" s="43" t="str">
        <f t="shared" si="53"/>
        <v/>
      </c>
      <c r="T44" s="43" t="str">
        <f t="shared" si="53"/>
        <v/>
      </c>
      <c r="U44" s="43" t="str">
        <f t="shared" si="53"/>
        <v/>
      </c>
      <c r="V44" s="49"/>
      <c r="W44" s="44" t="str">
        <f>IF(OR(A44 &lt;&gt; "", B44 &lt;&gt; ""), IF(AK44 &lt; 8000, FLOOR(AY44 / 60, 1) * 100 + MOD(AY44, 60), M44), "")</f>
        <v/>
      </c>
      <c r="X44" s="82"/>
      <c r="Y44" s="82"/>
      <c r="Z44" s="82"/>
      <c r="AA44" s="82"/>
      <c r="AB44" s="18"/>
      <c r="AC44" s="53"/>
      <c r="AD44" s="45" t="str">
        <f>_xlfn.IFNA(VLOOKUP($A44, 利用者一覧!$A:$D, 2, FALSE), "-")</f>
        <v>-</v>
      </c>
      <c r="AE44" s="45" t="str">
        <f>_xlfn.IFNA(VLOOKUP($A44, 利用者一覧!$A:$D, 3, FALSE), "-")</f>
        <v>-</v>
      </c>
      <c r="AF44" s="45" t="str">
        <f>_xlfn.IFNA(VLOOKUP($A44, 利用者一覧!$A:$D, 4, FALSE), "-")</f>
        <v>-</v>
      </c>
      <c r="AG44" s="45" t="str">
        <f>_xlfn.IFNA(VLOOKUP($B44, スタッフ一覧!$A:$D, 2, FALSE), "-")</f>
        <v>-</v>
      </c>
      <c r="AH44" s="45" t="str">
        <f>_xlfn.IFNA(VLOOKUP($B44, スタッフ一覧!$A:$D, 3, FALSE), "-")</f>
        <v>-</v>
      </c>
      <c r="AI44" s="45" t="str">
        <f>_xlfn.IFNA(VLOOKUP($B44, スタッフ一覧!$A:$D, 4, FALSE), "-")</f>
        <v>-</v>
      </c>
      <c r="AJ44" s="45" t="str">
        <f>_xlfn.IFNA(VLOOKUP(AB44, スタッフ一覧!$A:$D, 4, FALSE), "-")</f>
        <v>-</v>
      </c>
      <c r="AK44" s="45" t="str">
        <f>_xlfn.IFNA(VLOOKUP(F44, 予定区分!$A:$C, 3, FALSE), "-")</f>
        <v>-</v>
      </c>
      <c r="AL44" s="46">
        <f t="shared" si="60"/>
        <v>0</v>
      </c>
      <c r="AM44" s="46">
        <f t="shared" si="61"/>
        <v>0</v>
      </c>
      <c r="AN44" s="46">
        <f t="shared" si="59"/>
        <v>0</v>
      </c>
      <c r="AO44" s="46">
        <f t="shared" si="62"/>
        <v>0</v>
      </c>
      <c r="AP44" s="46">
        <f t="shared" si="45"/>
        <v>0</v>
      </c>
      <c r="AQ44" s="46">
        <f t="shared" si="63"/>
        <v>0</v>
      </c>
      <c r="AR44" s="46">
        <f t="shared" si="64"/>
        <v>0</v>
      </c>
      <c r="AS44" s="46">
        <f t="shared" si="65"/>
        <v>0</v>
      </c>
      <c r="AT44" s="46">
        <f t="shared" si="66"/>
        <v>0</v>
      </c>
      <c r="AU44" s="46">
        <f t="shared" si="67"/>
        <v>0</v>
      </c>
      <c r="AV44" s="46">
        <f t="shared" si="46"/>
        <v>0</v>
      </c>
      <c r="AW44" s="46">
        <f t="shared" si="47"/>
        <v>0</v>
      </c>
      <c r="AX44" s="46">
        <f t="shared" si="68"/>
        <v>0</v>
      </c>
      <c r="AY44" s="40">
        <f t="shared" si="48"/>
        <v>0</v>
      </c>
      <c r="AZ44" s="45" t="str">
        <f>IF(AND(OR($A44 &lt;&gt; "", $B44 &lt;&gt; ""), IF($J44 &lt; $K44, AND(AZ$7 &gt;= $J44, AZ$7 &lt; $K44), IF(AZ$7 &lt; 2400, AZ$7 &gt;= $J44, AZ$7 - 2400 &lt; $K44))), 1, "")</f>
        <v/>
      </c>
      <c r="BA44" s="45" t="str">
        <f>IF(AND(OR($A44 &lt;&gt; "", $B44 &lt;&gt; ""), IF($J44 &lt; $K44, AND(BA$7 &gt;= $J44, BA$7 &lt; $K44), IF(BA$7 &lt; 2400, BA$7 &gt;= $J44, BA$7 - 2400 &lt; $K44))), 1, "")</f>
        <v/>
      </c>
      <c r="BB44" s="45" t="str">
        <f>IF(AND(OR($A44 &lt;&gt; "", $B44 &lt;&gt; ""), IF($J44 &lt; $K44, AND(BB$7 &gt;= $J44, BB$7 &lt; $K44), IF(BB$7 &lt; 2400, BB$7 &gt;= $J44, BB$7 - 2400 &lt; $K44))), 1, "")</f>
        <v/>
      </c>
      <c r="BC44" s="45" t="str">
        <f>IF(AND(OR($A44 &lt;&gt; "", $B44 &lt;&gt; ""), IF($J44 &lt; $K44, AND(BC$7 &gt;= $J44, BC$7 &lt; $K44), IF(BC$7 &lt; 2400, BC$7 &gt;= $J44, BC$7 - 2400 &lt; $K44))), 1, "")</f>
        <v/>
      </c>
      <c r="BD44" s="45" t="str">
        <f>IF(AND(OR($A44 &lt;&gt; "", $B44 &lt;&gt; ""), IF($J44 &lt; $K44, AND(BD$7 &gt;= $J44, BD$7 &lt; $K44), IF(BD$7 &lt; 2400, BD$7 &gt;= $J44, BD$7 - 2400 &lt; $K44))), 1, "")</f>
        <v/>
      </c>
      <c r="BE44" s="45" t="str">
        <f>IF(AND(OR($A44 &lt;&gt; "", $B44 &lt;&gt; ""), IF($J44 &lt; $K44, AND(BE$7 &gt;= $J44, BE$7 &lt; $K44), IF(BE$7 &lt; 2400, BE$7 &gt;= $J44, BE$7 - 2400 &lt; $K44))), 1, "")</f>
        <v/>
      </c>
      <c r="BF44" s="45" t="str">
        <f>IF(AND(OR($A44 &lt;&gt; "", $B44 &lt;&gt; ""), IF($J44 &lt; $K44, AND(BF$7 &gt;= $J44, BF$7 &lt; $K44), IF(BF$7 &lt; 2400, BF$7 &gt;= $J44, BF$7 - 2400 &lt; $K44))), 1, "")</f>
        <v/>
      </c>
      <c r="BG44" s="45" t="str">
        <f>IF(AND(OR($A44 &lt;&gt; "", $B44 &lt;&gt; ""), IF($J44 &lt; $K44, AND(BG$7 &gt;= $J44, BG$7 &lt; $K44), IF(BG$7 &lt; 2400, BG$7 &gt;= $J44, BG$7 - 2400 &lt; $K44))), 1, "")</f>
        <v/>
      </c>
      <c r="BH44" s="45" t="str">
        <f>IF(AND(OR($A44 &lt;&gt; "", $B44 &lt;&gt; ""), IF($J44 &lt; $K44, AND(BH$7 &gt;= $J44, BH$7 &lt; $K44), IF(BH$7 &lt; 2400, BH$7 &gt;= $J44, BH$7 - 2400 &lt; $K44))), 1, "")</f>
        <v/>
      </c>
      <c r="BI44" s="45" t="str">
        <f>IF(AND(OR($A44 &lt;&gt; "", $B44 &lt;&gt; ""), IF($J44 &lt; $K44, AND(BI$7 &gt;= $J44, BI$7 &lt; $K44), IF(BI$7 &lt; 2400, BI$7 &gt;= $J44, BI$7 - 2400 &lt; $K44))), 1, "")</f>
        <v/>
      </c>
      <c r="BJ44" s="45" t="str">
        <f>IF(AND(OR($A44 &lt;&gt; "", $B44 &lt;&gt; ""), IF($J44 &lt; $K44, AND(BJ$7 &gt;= $J44, BJ$7 &lt; $K44), IF(BJ$7 &lt; 2400, BJ$7 &gt;= $J44, BJ$7 - 2400 &lt; $K44))), 1, "")</f>
        <v/>
      </c>
      <c r="BK44" s="45" t="str">
        <f>IF(AND(OR($A44 &lt;&gt; "", $B44 &lt;&gt; ""), IF($J44 &lt; $K44, AND(BK$7 &gt;= $J44, BK$7 &lt; $K44), IF(BK$7 &lt; 2400, BK$7 &gt;= $J44, BK$7 - 2400 &lt; $K44))), 1, "")</f>
        <v/>
      </c>
      <c r="BL44" s="45" t="str">
        <f>IF(AND(OR($A44 &lt;&gt; "", $B44 &lt;&gt; ""), IF($J44 &lt; $K44, AND(BL$7 &gt;= $J44, BL$7 &lt; $K44), IF(BL$7 &lt; 2400, BL$7 &gt;= $J44, BL$7 - 2400 &lt; $K44))), 1, "")</f>
        <v/>
      </c>
      <c r="BM44" s="45" t="str">
        <f>IF(AND(OR($A44 &lt;&gt; "", $B44 &lt;&gt; ""), IF($J44 &lt; $K44, AND(BM$7 &gt;= $J44, BM$7 &lt; $K44), IF(BM$7 &lt; 2400, BM$7 &gt;= $J44, BM$7 - 2400 &lt; $K44))), 1, "")</f>
        <v/>
      </c>
      <c r="BN44" s="45" t="str">
        <f>IF(AND(OR($A44 &lt;&gt; "", $B44 &lt;&gt; ""), IF($J44 &lt; $K44, AND(BN$7 &gt;= $J44, BN$7 &lt; $K44), IF(BN$7 &lt; 2400, BN$7 &gt;= $J44, BN$7 - 2400 &lt; $K44))), 1, "")</f>
        <v/>
      </c>
      <c r="BO44" s="45" t="str">
        <f>IF(AND(OR($A44 &lt;&gt; "", $B44 &lt;&gt; ""), IF($J44 &lt; $K44, AND(BO$7 &gt;= $J44, BO$7 &lt; $K44), IF(BO$7 &lt; 2400, BO$7 &gt;= $J44, BO$7 - 2400 &lt; $K44))), 1, "")</f>
        <v/>
      </c>
      <c r="BP44" s="45" t="str">
        <f>IF(AND(OR($A44 &lt;&gt; "", $B44 &lt;&gt; ""), IF($J44 &lt; $K44, AND(BP$7 &gt;= $J44, BP$7 &lt; $K44), IF(BP$7 &lt; 2400, BP$7 &gt;= $J44, BP$7 - 2400 &lt; $K44))), 1, "")</f>
        <v/>
      </c>
      <c r="BQ44" s="45" t="str">
        <f>IF(AND(OR($A44 &lt;&gt; "", $B44 &lt;&gt; ""), IF($J44 &lt; $K44, AND(BQ$7 &gt;= $J44, BQ$7 &lt; $K44), IF(BQ$7 &lt; 2400, BQ$7 &gt;= $J44, BQ$7 - 2400 &lt; $K44))), 1, "")</f>
        <v/>
      </c>
      <c r="BR44" s="45" t="str">
        <f>IF(AND(OR($A44 &lt;&gt; "", $B44 &lt;&gt; ""), IF($J44 &lt; $K44, AND(BR$7 &gt;= $J44, BR$7 &lt; $K44), IF(BR$7 &lt; 2400, BR$7 &gt;= $J44, BR$7 - 2400 &lt; $K44))), 1, "")</f>
        <v/>
      </c>
      <c r="BS44" s="45" t="str">
        <f>IF(AND(OR($A44 &lt;&gt; "", $B44 &lt;&gt; ""), IF($J44 &lt; $K44, AND(BS$7 &gt;= $J44, BS$7 &lt; $K44), IF(BS$7 &lt; 2400, BS$7 &gt;= $J44, BS$7 - 2400 &lt; $K44))), 1, "")</f>
        <v/>
      </c>
      <c r="BT44" s="45" t="str">
        <f>IF(AND(OR($A44 &lt;&gt; "", $B44 &lt;&gt; ""), IF($J44 &lt; $K44, AND(BT$7 &gt;= $J44, BT$7 &lt; $K44), IF(BT$7 &lt; 2400, BT$7 &gt;= $J44, BT$7 - 2400 &lt; $K44))), 1, "")</f>
        <v/>
      </c>
      <c r="BU44" s="45" t="str">
        <f>IF(AND(OR($A44 &lt;&gt; "", $B44 &lt;&gt; ""), IF($J44 &lt; $K44, AND(BU$7 &gt;= $J44, BU$7 &lt; $K44), IF(BU$7 &lt; 2400, BU$7 &gt;= $J44, BU$7 - 2400 &lt; $K44))), 1, "")</f>
        <v/>
      </c>
      <c r="BV44" s="45" t="str">
        <f>IF(AND(OR($A44 &lt;&gt; "", $B44 &lt;&gt; ""), IF($J44 &lt; $K44, AND(BV$7 &gt;= $J44, BV$7 &lt; $K44), IF(BV$7 &lt; 2400, BV$7 &gt;= $J44, BV$7 - 2400 &lt; $K44))), 1, "")</f>
        <v/>
      </c>
      <c r="BW44" s="45" t="str">
        <f>IF(AND(OR($A44 &lt;&gt; "", $B44 &lt;&gt; ""), IF($J44 &lt; $K44, AND(BW$7 &gt;= $J44, BW$7 &lt; $K44), IF(BW$7 &lt; 2400, BW$7 &gt;= $J44, BW$7 - 2400 &lt; $K44))), 1, "")</f>
        <v/>
      </c>
      <c r="BX44" s="45" t="str">
        <f>IF(AND(OR($A44 &lt;&gt; "", $B44 &lt;&gt; ""), IF($J44 &lt; $K44, AND(BX$7 &gt;= $J44, BX$7 &lt; $K44), IF(BX$7 &lt; 2400, BX$7 &gt;= $J44, BX$7 - 2400 &lt; $K44))), 1, "")</f>
        <v/>
      </c>
      <c r="BY44" s="45" t="str">
        <f>IF(AND(OR($A44 &lt;&gt; "", $B44 &lt;&gt; ""), IF($J44 &lt; $K44, AND(BY$7 &gt;= $J44, BY$7 &lt; $K44), IF(BY$7 &lt; 2400, BY$7 &gt;= $J44, BY$7 - 2400 &lt; $K44))), 1, "")</f>
        <v/>
      </c>
      <c r="BZ44" s="45" t="str">
        <f>IF(AND(OR($A44 &lt;&gt; "", $B44 &lt;&gt; ""), IF($J44 &lt; $K44, AND(BZ$7 &gt;= $J44, BZ$7 &lt; $K44), IF(BZ$7 &lt; 2400, BZ$7 &gt;= $J44, BZ$7 - 2400 &lt; $K44))), 1, "")</f>
        <v/>
      </c>
      <c r="CA44" s="45" t="str">
        <f>IF(AND(OR($A44 &lt;&gt; "", $B44 &lt;&gt; ""), IF($J44 &lt; $K44, AND(CA$7 &gt;= $J44, CA$7 &lt; $K44), IF(CA$7 &lt; 2400, CA$7 &gt;= $J44, CA$7 - 2400 &lt; $K44))), 1, "")</f>
        <v/>
      </c>
      <c r="CB44" s="45" t="str">
        <f>IF(AND(OR($A44 &lt;&gt; "", $B44 &lt;&gt; ""), IF($J44 &lt; $K44, AND(CB$7 &gt;= $J44, CB$7 &lt; $K44), IF(CB$7 &lt; 2400, CB$7 &gt;= $J44, CB$7 - 2400 &lt; $K44))), 1, "")</f>
        <v/>
      </c>
      <c r="CC44" s="45" t="str">
        <f>IF(AND(OR($A44 &lt;&gt; "", $B44 &lt;&gt; ""), IF($J44 &lt; $K44, AND(CC$7 &gt;= $J44, CC$7 &lt; $K44), IF(CC$7 &lt; 2400, CC$7 &gt;= $J44, CC$7 - 2400 &lt; $K44))), 1, "")</f>
        <v/>
      </c>
      <c r="CD44" s="45" t="str">
        <f>IF(AND(OR($A44 &lt;&gt; "", $B44 &lt;&gt; ""), IF($J44 &lt; $K44, AND(CD$7 &gt;= $J44, CD$7 &lt; $K44), IF(CD$7 &lt; 2400, CD$7 &gt;= $J44, CD$7 - 2400 &lt; $K44))), 1, "")</f>
        <v/>
      </c>
      <c r="CE44" s="45" t="str">
        <f>IF(AND(OR($A44 &lt;&gt; "", $B44 &lt;&gt; ""), IF($J44 &lt; $K44, AND(CE$7 &gt;= $J44, CE$7 &lt; $K44), IF(CE$7 &lt; 2400, CE$7 &gt;= $J44, CE$7 - 2400 &lt; $K44))), 1, "")</f>
        <v/>
      </c>
      <c r="CF44" s="45" t="str">
        <f>IF(AND(OR($A44 &lt;&gt; "", $B44 &lt;&gt; ""), IF($J44 &lt; $K44, AND(CF$7 &gt;= $J44, CF$7 &lt; $K44), IF(CF$7 &lt; 2400, CF$7 &gt;= $J44, CF$7 - 2400 &lt; $K44))), 1, "")</f>
        <v/>
      </c>
      <c r="CG44" s="45" t="str">
        <f>IF(AND(OR($A44 &lt;&gt; "", $B44 &lt;&gt; ""), IF($J44 &lt; $K44, AND(CG$7 &gt;= $J44, CG$7 &lt; $K44), IF(CG$7 &lt; 2400, CG$7 &gt;= $J44, CG$7 - 2400 &lt; $K44))), 1, "")</f>
        <v/>
      </c>
      <c r="CH44" s="45" t="str">
        <f>IF(AND(OR($A44 &lt;&gt; "", $B44 &lt;&gt; ""), IF($J44 &lt; $K44, AND(CH$7 &gt;= $J44, CH$7 &lt; $K44), IF(CH$7 &lt; 2400, CH$7 &gt;= $J44, CH$7 - 2400 &lt; $K44))), 1, "")</f>
        <v/>
      </c>
      <c r="CI44" s="45" t="str">
        <f>IF(AND(OR($A44 &lt;&gt; "", $B44 &lt;&gt; ""), IF($J44 &lt; $K44, AND(CI$7 &gt;= $J44, CI$7 &lt; $K44), IF(CI$7 &lt; 2400, CI$7 &gt;= $J44, CI$7 - 2400 &lt; $K44))), 1, "")</f>
        <v/>
      </c>
      <c r="CJ44" s="45" t="str">
        <f>IF(AND(OR($A44 &lt;&gt; "", $B44 &lt;&gt; ""), IF($J44 &lt; $K44, AND(CJ$7 &gt;= $J44, CJ$7 &lt; $K44), IF(CJ$7 &lt; 2400, CJ$7 &gt;= $J44, CJ$7 - 2400 &lt; $K44))), 1, "")</f>
        <v/>
      </c>
      <c r="CK44" s="45" t="str">
        <f>IF(AND(OR($A44 &lt;&gt; "", $B44 &lt;&gt; ""), IF($J44 &lt; $K44, AND(CK$7 &gt;= $J44, CK$7 &lt; $K44), IF(CK$7 &lt; 2400, CK$7 &gt;= $J44, CK$7 - 2400 &lt; $K44))), 1, "")</f>
        <v/>
      </c>
      <c r="CL44" s="45" t="str">
        <f>IF(AND(OR($A44 &lt;&gt; "", $B44 &lt;&gt; ""), IF($J44 &lt; $K44, AND(CL$7 &gt;= $J44, CL$7 &lt; $K44), IF(CL$7 &lt; 2400, CL$7 &gt;= $J44, CL$7 - 2400 &lt; $K44))), 1, "")</f>
        <v/>
      </c>
      <c r="CM44" s="45" t="str">
        <f>IF(AND(OR($A44 &lt;&gt; "", $B44 &lt;&gt; ""), IF($J44 &lt; $K44, AND(CM$7 &gt;= $J44, CM$7 &lt; $K44), IF(CM$7 &lt; 2400, CM$7 &gt;= $J44, CM$7 - 2400 &lt; $K44))), 1, "")</f>
        <v/>
      </c>
      <c r="CN44" s="45" t="str">
        <f>IF(AND(OR($A44 &lt;&gt; "", $B44 &lt;&gt; ""), IF($J44 &lt; $K44, AND(CN$7 &gt;= $J44, CN$7 &lt; $K44), IF(CN$7 &lt; 2400, CN$7 &gt;= $J44, CN$7 - 2400 &lt; $K44))), 1, "")</f>
        <v/>
      </c>
      <c r="CO44" s="45" t="str">
        <f>IF(AND(OR($A44 &lt;&gt; "", $B44 &lt;&gt; ""), IF($J44 &lt; $K44, AND(CO$7 &gt;= $J44, CO$7 &lt; $K44), IF(CO$7 &lt; 2400, CO$7 &gt;= $J44, CO$7 - 2400 &lt; $K44))), 1, "")</f>
        <v/>
      </c>
      <c r="CP44" s="45" t="str">
        <f>IF(AND(OR($A44 &lt;&gt; "", $B44 &lt;&gt; ""), IF($J44 &lt; $K44, AND(CP$7 &gt;= $J44, CP$7 &lt; $K44), IF(CP$7 &lt; 2400, CP$7 &gt;= $J44, CP$7 - 2400 &lt; $K44))), 1, "")</f>
        <v/>
      </c>
      <c r="CQ44" s="45" t="str">
        <f>IF(AND(OR($A44 &lt;&gt; "", $B44 &lt;&gt; ""), IF($J44 &lt; $K44, AND(CQ$7 &gt;= $J44, CQ$7 &lt; $K44), IF(CQ$7 &lt; 2400, CQ$7 &gt;= $J44, CQ$7 - 2400 &lt; $K44))), 1, "")</f>
        <v/>
      </c>
      <c r="CR44" s="45" t="str">
        <f>IF(AND(OR($A44 &lt;&gt; "", $B44 &lt;&gt; ""), IF($J44 &lt; $K44, AND(CR$7 &gt;= $J44, CR$7 &lt; $K44), IF(CR$7 &lt; 2400, CR$7 &gt;= $J44, CR$7 - 2400 &lt; $K44))), 1, "")</f>
        <v/>
      </c>
      <c r="CS44" s="45" t="str">
        <f>IF(AND(OR($A44 &lt;&gt; "", $B44 &lt;&gt; ""), IF($J44 &lt; $K44, AND(CS$7 &gt;= $J44, CS$7 &lt; $K44), IF(CS$7 &lt; 2400, CS$7 &gt;= $J44, CS$7 - 2400 &lt; $K44))), 1, "")</f>
        <v/>
      </c>
      <c r="CT44" s="45" t="str">
        <f>IF(AND(OR($A44 &lt;&gt; "", $B44 &lt;&gt; ""), IF($J44 &lt; $K44, AND(CT$7 &gt;= $J44, CT$7 &lt; $K44), IF(CT$7 &lt; 2400, CT$7 &gt;= $J44, CT$7 - 2400 &lt; $K44))), 1, "")</f>
        <v/>
      </c>
      <c r="CU44" s="45" t="str">
        <f>IF(AND(OR($A44 &lt;&gt; "", $B44 &lt;&gt; ""), IF($J44 &lt; $K44, AND(CU$7 &gt;= $J44, CU$7 &lt; $K44), IF(CU$7 &lt; 2400, CU$7 &gt;= $J44, CU$7 - 2400 &lt; $K44))), 1, "")</f>
        <v/>
      </c>
      <c r="CV44" s="45" t="str">
        <f>IF(AND(OR($A44 &lt;&gt; "", $B44 &lt;&gt; ""), IF($J44 &lt; $K44, AND(CV$7 &gt;= $J44, CV$7 &lt; $K44), IF(CV$7 &lt; 2400, CV$7 &gt;= $J44, CV$7 - 2400 &lt; $K44))), 1, "")</f>
        <v/>
      </c>
      <c r="CW44" s="45" t="str">
        <f>IF(AND(OR($A44 &lt;&gt; "", $B44 &lt;&gt; ""), IF($J44 &lt; $K44, AND(CW$7 &gt;= $J44, CW$7 &lt; $K44), IF(CW$7 &lt; 2400, CW$7 &gt;= $J44, CW$7 - 2400 &lt; $K44))), 1, "")</f>
        <v/>
      </c>
      <c r="CX44" s="45" t="str">
        <f>IF(AND(OR($A44 &lt;&gt; "", $B44 &lt;&gt; ""), IF($J44 &lt; $K44, AND(CX$7 &gt;= $J44, CX$7 &lt; $K44), IF(CX$7 &lt; 2400, CX$7 &gt;= $J44, CX$7 - 2400 &lt; $K44))), 1, "")</f>
        <v/>
      </c>
      <c r="CY44" s="45" t="str">
        <f>IF(AND(OR($A44 &lt;&gt; "", $B44 &lt;&gt; ""), IF($J44 &lt; $K44, AND(CY$7 &gt;= $J44, CY$7 &lt; $K44), IF(CY$7 &lt; 2400, CY$7 &gt;= $J44, CY$7 - 2400 &lt; $K44))), 1, "")</f>
        <v/>
      </c>
      <c r="CZ44" s="45" t="str">
        <f>IF(AND(OR($A44 &lt;&gt; "", $B44 &lt;&gt; ""), IF($J44 &lt; $K44, AND(CZ$7 &gt;= $J44, CZ$7 &lt; $K44), IF(CZ$7 &lt; 2400, CZ$7 &gt;= $J44, CZ$7 - 2400 &lt; $K44))), 1, "")</f>
        <v/>
      </c>
      <c r="DA44" s="45" t="str">
        <f>IF(AND(OR($A44 &lt;&gt; "", $B44 &lt;&gt; ""), IF($J44 &lt; $K44, AND(DA$7 &gt;= $J44, DA$7 &lt; $K44), IF(DA$7 &lt; 2400, DA$7 &gt;= $J44, DA$7 - 2400 &lt; $K44))), 1, "")</f>
        <v/>
      </c>
      <c r="DB44" s="45" t="str">
        <f>IF(AND(OR($A44 &lt;&gt; "", $B44 &lt;&gt; ""), IF($J44 &lt; $K44, AND(DB$7 &gt;= $J44, DB$7 &lt; $K44), IF(DB$7 &lt; 2400, DB$7 &gt;= $J44, DB$7 - 2400 &lt; $K44))), 1, "")</f>
        <v/>
      </c>
      <c r="DC44" s="45" t="str">
        <f>IF(AND(OR($A44 &lt;&gt; "", $B44 &lt;&gt; ""), IF($J44 &lt; $K44, AND(DC$7 &gt;= $J44, DC$7 &lt; $K44), IF(DC$7 &lt; 2400, DC$7 &gt;= $J44, DC$7 - 2400 &lt; $K44))), 1, "")</f>
        <v/>
      </c>
      <c r="DD44" s="45" t="str">
        <f>IF(AND(OR($A44 &lt;&gt; "", $B44 &lt;&gt; ""), IF($J44 &lt; $K44, AND(DD$7 &gt;= $J44, DD$7 &lt; $K44), IF(DD$7 &lt; 2400, DD$7 &gt;= $J44, DD$7 - 2400 &lt; $K44))), 1, "")</f>
        <v/>
      </c>
      <c r="DE44" s="45" t="str">
        <f>IF(AND(OR($A44 &lt;&gt; "", $B44 &lt;&gt; ""), IF($J44 &lt; $K44, AND(DE$7 &gt;= $J44, DE$7 &lt; $K44), IF(DE$7 &lt; 2400, DE$7 &gt;= $J44, DE$7 - 2400 &lt; $K44))), 1, "")</f>
        <v/>
      </c>
      <c r="DF44" s="45" t="str">
        <f>IF(AND(OR($A44 &lt;&gt; "", $B44 &lt;&gt; ""), IF($J44 &lt; $K44, AND(DF$7 &gt;= $J44, DF$7 &lt; $K44), IF(DF$7 &lt; 2400, DF$7 &gt;= $J44, DF$7 - 2400 &lt; $K44))), 1, "")</f>
        <v/>
      </c>
      <c r="DG44" s="45" t="str">
        <f>IF(AND(OR($A44 &lt;&gt; "", $B44 &lt;&gt; ""), IF($J44 &lt; $K44, AND(DG$7 &gt;= $J44, DG$7 &lt; $K44), IF(DG$7 &lt; 2400, DG$7 &gt;= $J44, DG$7 - 2400 &lt; $K44))), 1, "")</f>
        <v/>
      </c>
      <c r="DH44" s="45" t="str">
        <f>IF(AND(OR($A44 &lt;&gt; "", $B44 &lt;&gt; ""), IF($J44 &lt; $K44, AND(DH$7 &gt;= $J44, DH$7 &lt; $K44), IF(DH$7 &lt; 2400, DH$7 &gt;= $J44, DH$7 - 2400 &lt; $K44))), 1, "")</f>
        <v/>
      </c>
      <c r="DI44" s="45" t="str">
        <f>IF(AND(OR($A44 &lt;&gt; "", $B44 &lt;&gt; ""), IF($J44 &lt; $K44, AND(DI$7 &gt;= $J44, DI$7 &lt; $K44), IF(DI$7 &lt; 2400, DI$7 &gt;= $J44, DI$7 - 2400 &lt; $K44))), 1, "")</f>
        <v/>
      </c>
      <c r="DJ44" s="45" t="str">
        <f>IF(AND(OR($A44 &lt;&gt; "", $B44 &lt;&gt; ""), IF($J44 &lt; $K44, AND(DJ$7 &gt;= $J44, DJ$7 &lt; $K44), IF(DJ$7 &lt; 2400, DJ$7 &gt;= $J44, DJ$7 - 2400 &lt; $K44))), 1, "")</f>
        <v/>
      </c>
      <c r="DK44" s="45" t="str">
        <f>IF(AND(OR($A44 &lt;&gt; "", $B44 &lt;&gt; ""), IF($J44 &lt; $K44, AND(DK$7 &gt;= $J44, DK$7 &lt; $K44), IF(DK$7 &lt; 2400, DK$7 &gt;= $J44, DK$7 - 2400 &lt; $K44))), 1, "")</f>
        <v/>
      </c>
      <c r="DL44" s="45" t="str">
        <f>IF(AND(OR($A44 &lt;&gt; "", $B44 &lt;&gt; ""), IF($J44 &lt; $K44, AND(DL$7 &gt;= $J44, DL$7 &lt; $K44), IF(DL$7 &lt; 2400, DL$7 &gt;= $J44, DL$7 - 2400 &lt; $K44))), 1, "")</f>
        <v/>
      </c>
      <c r="DM44" s="45" t="str">
        <f>IF(AND(OR($A44 &lt;&gt; "", $B44 &lt;&gt; ""), IF($J44 &lt; $K44, AND(DM$7 &gt;= $J44, DM$7 &lt; $K44), IF(DM$7 &lt; 2400, DM$7 &gt;= $J44, DM$7 - 2400 &lt; $K44))), 1, "")</f>
        <v/>
      </c>
      <c r="DN44" s="45" t="str">
        <f>IF(AND(OR($A44 &lt;&gt; "", $B44 &lt;&gt; ""), IF($J44 &lt; $K44, AND(DN$7 &gt;= $J44, DN$7 &lt; $K44), IF(DN$7 &lt; 2400, DN$7 &gt;= $J44, DN$7 - 2400 &lt; $K44))), 1, "")</f>
        <v/>
      </c>
      <c r="DO44" s="45" t="str">
        <f>IF(AND(OR($A44 &lt;&gt; "", $B44 &lt;&gt; ""), IF($J44 &lt; $K44, AND(DO$7 &gt;= $J44, DO$7 &lt; $K44), IF(DO$7 &lt; 2400, DO$7 &gt;= $J44, DO$7 - 2400 &lt; $K44))), 1, "")</f>
        <v/>
      </c>
      <c r="DP44" s="45" t="str">
        <f>IF(AND(OR($A44 &lt;&gt; "", $B44 &lt;&gt; ""), IF($J44 &lt; $K44, AND(DP$7 &gt;= $J44, DP$7 &lt; $K44), IF(DP$7 &lt; 2400, DP$7 &gt;= $J44, DP$7 - 2400 &lt; $K44))), 1, "")</f>
        <v/>
      </c>
      <c r="DQ44" s="45" t="str">
        <f>IF(AND(OR($A44 &lt;&gt; "", $B44 &lt;&gt; ""), IF($J44 &lt; $K44, AND(DQ$7 &gt;= $J44, DQ$7 &lt; $K44), IF(DQ$7 &lt; 2400, DQ$7 &gt;= $J44, DQ$7 - 2400 &lt; $K44))), 1, "")</f>
        <v/>
      </c>
      <c r="DR44" s="45" t="str">
        <f>IF(AND(OR($A44 &lt;&gt; "", $B44 &lt;&gt; ""), IF($J44 &lt; $K44, AND(DR$7 &gt;= $J44, DR$7 &lt; $K44), IF(DR$7 &lt; 2400, DR$7 &gt;= $J44, DR$7 - 2400 &lt; $K44))), 1, "")</f>
        <v/>
      </c>
      <c r="DS44" s="45" t="str">
        <f>IF(AND(OR($A44 &lt;&gt; "", $B44 &lt;&gt; ""), IF($J44 &lt; $K44, AND(DS$7 &gt;= $J44, DS$7 &lt; $K44), IF(DS$7 &lt; 2400, DS$7 &gt;= $J44, DS$7 - 2400 &lt; $K44))), 1, "")</f>
        <v/>
      </c>
      <c r="DT44" s="45" t="str">
        <f>IF(AND(OR($A44 &lt;&gt; "", $B44 &lt;&gt; ""), IF($J44 &lt; $K44, AND(DT$7 &gt;= $J44, DT$7 &lt; $K44), IF(DT$7 &lt; 2400, DT$7 &gt;= $J44, DT$7 - 2400 &lt; $K44))), 1, "")</f>
        <v/>
      </c>
      <c r="DU44" s="47" t="str">
        <f>IF(OR(A44 &lt;&gt; "", B44 &lt;&gt; ""), _xlfn.TEXTJOIN(":", TRUE, AI44, YEAR(H44), MONTH(H44), DAY(H44), J44), "")</f>
        <v/>
      </c>
      <c r="DV44" s="47" t="str">
        <f>IF(OR(A44 &lt;&gt; "", B44 &lt;&gt; ""), IF(AK44 &lt; 9000, CONCATENATE(AD44, AE44, "様（", F44, "）"), F44), "")</f>
        <v/>
      </c>
    </row>
    <row r="45" spans="1:126">
      <c r="A45" s="18"/>
      <c r="B45" s="18"/>
      <c r="C45" s="52"/>
      <c r="D45" s="18"/>
      <c r="E45" s="52"/>
      <c r="F45" s="18"/>
      <c r="G45" s="18"/>
      <c r="H45" s="19"/>
      <c r="I45" s="55" t="str">
        <f t="shared" si="49"/>
        <v/>
      </c>
      <c r="J45" s="22"/>
      <c r="K45" s="23"/>
      <c r="L45" s="42" t="str">
        <f t="shared" si="57"/>
        <v/>
      </c>
      <c r="M45" s="43" t="str">
        <f t="shared" si="58"/>
        <v/>
      </c>
      <c r="N45" s="43" t="str">
        <f t="shared" si="69"/>
        <v/>
      </c>
      <c r="O45" s="44" t="str">
        <f t="shared" si="43"/>
        <v/>
      </c>
      <c r="P45" s="26"/>
      <c r="Q45" s="27"/>
      <c r="R45" s="27"/>
      <c r="S45" s="43" t="str">
        <f t="shared" si="53"/>
        <v/>
      </c>
      <c r="T45" s="43" t="str">
        <f t="shared" si="53"/>
        <v/>
      </c>
      <c r="U45" s="43" t="str">
        <f t="shared" si="53"/>
        <v/>
      </c>
      <c r="V45" s="49"/>
      <c r="W45" s="44" t="str">
        <f>IF(OR(A45 &lt;&gt; "", B45 &lt;&gt; ""), IF(AK45 &lt; 8000, FLOOR(AY45 / 60, 1) * 100 + MOD(AY45, 60), M45), "")</f>
        <v/>
      </c>
      <c r="X45" s="82"/>
      <c r="Y45" s="82"/>
      <c r="Z45" s="82"/>
      <c r="AA45" s="82"/>
      <c r="AB45" s="18"/>
      <c r="AC45" s="53"/>
      <c r="AD45" s="45" t="str">
        <f>_xlfn.IFNA(VLOOKUP($A45, 利用者一覧!$A:$D, 2, FALSE), "-")</f>
        <v>-</v>
      </c>
      <c r="AE45" s="45" t="str">
        <f>_xlfn.IFNA(VLOOKUP($A45, 利用者一覧!$A:$D, 3, FALSE), "-")</f>
        <v>-</v>
      </c>
      <c r="AF45" s="45" t="str">
        <f>_xlfn.IFNA(VLOOKUP($A45, 利用者一覧!$A:$D, 4, FALSE), "-")</f>
        <v>-</v>
      </c>
      <c r="AG45" s="45" t="str">
        <f>_xlfn.IFNA(VLOOKUP($B45, スタッフ一覧!$A:$D, 2, FALSE), "-")</f>
        <v>-</v>
      </c>
      <c r="AH45" s="45" t="str">
        <f>_xlfn.IFNA(VLOOKUP($B45, スタッフ一覧!$A:$D, 3, FALSE), "-")</f>
        <v>-</v>
      </c>
      <c r="AI45" s="45" t="str">
        <f>_xlfn.IFNA(VLOOKUP($B45, スタッフ一覧!$A:$D, 4, FALSE), "-")</f>
        <v>-</v>
      </c>
      <c r="AJ45" s="45" t="str">
        <f>_xlfn.IFNA(VLOOKUP(AB45, スタッフ一覧!$A:$D, 4, FALSE), "-")</f>
        <v>-</v>
      </c>
      <c r="AK45" s="45" t="str">
        <f>_xlfn.IFNA(VLOOKUP(F45, 予定区分!$A:$C, 3, FALSE), "-")</f>
        <v>-</v>
      </c>
      <c r="AL45" s="46">
        <f t="shared" si="60"/>
        <v>0</v>
      </c>
      <c r="AM45" s="46">
        <f t="shared" si="61"/>
        <v>0</v>
      </c>
      <c r="AN45" s="46">
        <f t="shared" si="59"/>
        <v>0</v>
      </c>
      <c r="AO45" s="46">
        <f t="shared" si="62"/>
        <v>0</v>
      </c>
      <c r="AP45" s="46">
        <f t="shared" si="45"/>
        <v>0</v>
      </c>
      <c r="AQ45" s="46">
        <f t="shared" si="63"/>
        <v>0</v>
      </c>
      <c r="AR45" s="46">
        <f t="shared" si="64"/>
        <v>0</v>
      </c>
      <c r="AS45" s="46">
        <f t="shared" si="65"/>
        <v>0</v>
      </c>
      <c r="AT45" s="46">
        <f t="shared" si="66"/>
        <v>0</v>
      </c>
      <c r="AU45" s="46">
        <f t="shared" si="67"/>
        <v>0</v>
      </c>
      <c r="AV45" s="46">
        <f t="shared" si="46"/>
        <v>0</v>
      </c>
      <c r="AW45" s="46">
        <f t="shared" si="47"/>
        <v>0</v>
      </c>
      <c r="AX45" s="46">
        <f t="shared" si="68"/>
        <v>0</v>
      </c>
      <c r="AY45" s="40">
        <f t="shared" si="48"/>
        <v>0</v>
      </c>
      <c r="AZ45" s="45" t="str">
        <f>IF(AND(OR($A45 &lt;&gt; "", $B45 &lt;&gt; ""), IF($J45 &lt; $K45, AND(AZ$7 &gt;= $J45, AZ$7 &lt; $K45), IF(AZ$7 &lt; 2400, AZ$7 &gt;= $J45, AZ$7 - 2400 &lt; $K45))), 1, "")</f>
        <v/>
      </c>
      <c r="BA45" s="45" t="str">
        <f>IF(AND(OR($A45 &lt;&gt; "", $B45 &lt;&gt; ""), IF($J45 &lt; $K45, AND(BA$7 &gt;= $J45, BA$7 &lt; $K45), IF(BA$7 &lt; 2400, BA$7 &gt;= $J45, BA$7 - 2400 &lt; $K45))), 1, "")</f>
        <v/>
      </c>
      <c r="BB45" s="45" t="str">
        <f>IF(AND(OR($A45 &lt;&gt; "", $B45 &lt;&gt; ""), IF($J45 &lt; $K45, AND(BB$7 &gt;= $J45, BB$7 &lt; $K45), IF(BB$7 &lt; 2400, BB$7 &gt;= $J45, BB$7 - 2400 &lt; $K45))), 1, "")</f>
        <v/>
      </c>
      <c r="BC45" s="45" t="str">
        <f>IF(AND(OR($A45 &lt;&gt; "", $B45 &lt;&gt; ""), IF($J45 &lt; $K45, AND(BC$7 &gt;= $J45, BC$7 &lt; $K45), IF(BC$7 &lt; 2400, BC$7 &gt;= $J45, BC$7 - 2400 &lt; $K45))), 1, "")</f>
        <v/>
      </c>
      <c r="BD45" s="45" t="str">
        <f>IF(AND(OR($A45 &lt;&gt; "", $B45 &lt;&gt; ""), IF($J45 &lt; $K45, AND(BD$7 &gt;= $J45, BD$7 &lt; $K45), IF(BD$7 &lt; 2400, BD$7 &gt;= $J45, BD$7 - 2400 &lt; $K45))), 1, "")</f>
        <v/>
      </c>
      <c r="BE45" s="45" t="str">
        <f>IF(AND(OR($A45 &lt;&gt; "", $B45 &lt;&gt; ""), IF($J45 &lt; $K45, AND(BE$7 &gt;= $J45, BE$7 &lt; $K45), IF(BE$7 &lt; 2400, BE$7 &gt;= $J45, BE$7 - 2400 &lt; $K45))), 1, "")</f>
        <v/>
      </c>
      <c r="BF45" s="45" t="str">
        <f>IF(AND(OR($A45 &lt;&gt; "", $B45 &lt;&gt; ""), IF($J45 &lt; $K45, AND(BF$7 &gt;= $J45, BF$7 &lt; $K45), IF(BF$7 &lt; 2400, BF$7 &gt;= $J45, BF$7 - 2400 &lt; $K45))), 1, "")</f>
        <v/>
      </c>
      <c r="BG45" s="45" t="str">
        <f>IF(AND(OR($A45 &lt;&gt; "", $B45 &lt;&gt; ""), IF($J45 &lt; $K45, AND(BG$7 &gt;= $J45, BG$7 &lt; $K45), IF(BG$7 &lt; 2400, BG$7 &gt;= $J45, BG$7 - 2400 &lt; $K45))), 1, "")</f>
        <v/>
      </c>
      <c r="BH45" s="45" t="str">
        <f>IF(AND(OR($A45 &lt;&gt; "", $B45 &lt;&gt; ""), IF($J45 &lt; $K45, AND(BH$7 &gt;= $J45, BH$7 &lt; $K45), IF(BH$7 &lt; 2400, BH$7 &gt;= $J45, BH$7 - 2400 &lt; $K45))), 1, "")</f>
        <v/>
      </c>
      <c r="BI45" s="45" t="str">
        <f>IF(AND(OR($A45 &lt;&gt; "", $B45 &lt;&gt; ""), IF($J45 &lt; $K45, AND(BI$7 &gt;= $J45, BI$7 &lt; $K45), IF(BI$7 &lt; 2400, BI$7 &gt;= $J45, BI$7 - 2400 &lt; $K45))), 1, "")</f>
        <v/>
      </c>
      <c r="BJ45" s="45" t="str">
        <f>IF(AND(OR($A45 &lt;&gt; "", $B45 &lt;&gt; ""), IF($J45 &lt; $K45, AND(BJ$7 &gt;= $J45, BJ$7 &lt; $K45), IF(BJ$7 &lt; 2400, BJ$7 &gt;= $J45, BJ$7 - 2400 &lt; $K45))), 1, "")</f>
        <v/>
      </c>
      <c r="BK45" s="45" t="str">
        <f>IF(AND(OR($A45 &lt;&gt; "", $B45 &lt;&gt; ""), IF($J45 &lt; $K45, AND(BK$7 &gt;= $J45, BK$7 &lt; $K45), IF(BK$7 &lt; 2400, BK$7 &gt;= $J45, BK$7 - 2400 &lt; $K45))), 1, "")</f>
        <v/>
      </c>
      <c r="BL45" s="45" t="str">
        <f>IF(AND(OR($A45 &lt;&gt; "", $B45 &lt;&gt; ""), IF($J45 &lt; $K45, AND(BL$7 &gt;= $J45, BL$7 &lt; $K45), IF(BL$7 &lt; 2400, BL$7 &gt;= $J45, BL$7 - 2400 &lt; $K45))), 1, "")</f>
        <v/>
      </c>
      <c r="BM45" s="45" t="str">
        <f>IF(AND(OR($A45 &lt;&gt; "", $B45 &lt;&gt; ""), IF($J45 &lt; $K45, AND(BM$7 &gt;= $J45, BM$7 &lt; $K45), IF(BM$7 &lt; 2400, BM$7 &gt;= $J45, BM$7 - 2400 &lt; $K45))), 1, "")</f>
        <v/>
      </c>
      <c r="BN45" s="45" t="str">
        <f>IF(AND(OR($A45 &lt;&gt; "", $B45 &lt;&gt; ""), IF($J45 &lt; $K45, AND(BN$7 &gt;= $J45, BN$7 &lt; $K45), IF(BN$7 &lt; 2400, BN$7 &gt;= $J45, BN$7 - 2400 &lt; $K45))), 1, "")</f>
        <v/>
      </c>
      <c r="BO45" s="45" t="str">
        <f>IF(AND(OR($A45 &lt;&gt; "", $B45 &lt;&gt; ""), IF($J45 &lt; $K45, AND(BO$7 &gt;= $J45, BO$7 &lt; $K45), IF(BO$7 &lt; 2400, BO$7 &gt;= $J45, BO$7 - 2400 &lt; $K45))), 1, "")</f>
        <v/>
      </c>
      <c r="BP45" s="45" t="str">
        <f>IF(AND(OR($A45 &lt;&gt; "", $B45 &lt;&gt; ""), IF($J45 &lt; $K45, AND(BP$7 &gt;= $J45, BP$7 &lt; $K45), IF(BP$7 &lt; 2400, BP$7 &gt;= $J45, BP$7 - 2400 &lt; $K45))), 1, "")</f>
        <v/>
      </c>
      <c r="BQ45" s="45" t="str">
        <f>IF(AND(OR($A45 &lt;&gt; "", $B45 &lt;&gt; ""), IF($J45 &lt; $K45, AND(BQ$7 &gt;= $J45, BQ$7 &lt; $K45), IF(BQ$7 &lt; 2400, BQ$7 &gt;= $J45, BQ$7 - 2400 &lt; $K45))), 1, "")</f>
        <v/>
      </c>
      <c r="BR45" s="45" t="str">
        <f>IF(AND(OR($A45 &lt;&gt; "", $B45 &lt;&gt; ""), IF($J45 &lt; $K45, AND(BR$7 &gt;= $J45, BR$7 &lt; $K45), IF(BR$7 &lt; 2400, BR$7 &gt;= $J45, BR$7 - 2400 &lt; $K45))), 1, "")</f>
        <v/>
      </c>
      <c r="BS45" s="45" t="str">
        <f>IF(AND(OR($A45 &lt;&gt; "", $B45 &lt;&gt; ""), IF($J45 &lt; $K45, AND(BS$7 &gt;= $J45, BS$7 &lt; $K45), IF(BS$7 &lt; 2400, BS$7 &gt;= $J45, BS$7 - 2400 &lt; $K45))), 1, "")</f>
        <v/>
      </c>
      <c r="BT45" s="45" t="str">
        <f>IF(AND(OR($A45 &lt;&gt; "", $B45 &lt;&gt; ""), IF($J45 &lt; $K45, AND(BT$7 &gt;= $J45, BT$7 &lt; $K45), IF(BT$7 &lt; 2400, BT$7 &gt;= $J45, BT$7 - 2400 &lt; $K45))), 1, "")</f>
        <v/>
      </c>
      <c r="BU45" s="45" t="str">
        <f>IF(AND(OR($A45 &lt;&gt; "", $B45 &lt;&gt; ""), IF($J45 &lt; $K45, AND(BU$7 &gt;= $J45, BU$7 &lt; $K45), IF(BU$7 &lt; 2400, BU$7 &gt;= $J45, BU$7 - 2400 &lt; $K45))), 1, "")</f>
        <v/>
      </c>
      <c r="BV45" s="45" t="str">
        <f>IF(AND(OR($A45 &lt;&gt; "", $B45 &lt;&gt; ""), IF($J45 &lt; $K45, AND(BV$7 &gt;= $J45, BV$7 &lt; $K45), IF(BV$7 &lt; 2400, BV$7 &gt;= $J45, BV$7 - 2400 &lt; $K45))), 1, "")</f>
        <v/>
      </c>
      <c r="BW45" s="45" t="str">
        <f>IF(AND(OR($A45 &lt;&gt; "", $B45 &lt;&gt; ""), IF($J45 &lt; $K45, AND(BW$7 &gt;= $J45, BW$7 &lt; $K45), IF(BW$7 &lt; 2400, BW$7 &gt;= $J45, BW$7 - 2400 &lt; $K45))), 1, "")</f>
        <v/>
      </c>
      <c r="BX45" s="45" t="str">
        <f>IF(AND(OR($A45 &lt;&gt; "", $B45 &lt;&gt; ""), IF($J45 &lt; $K45, AND(BX$7 &gt;= $J45, BX$7 &lt; $K45), IF(BX$7 &lt; 2400, BX$7 &gt;= $J45, BX$7 - 2400 &lt; $K45))), 1, "")</f>
        <v/>
      </c>
      <c r="BY45" s="45" t="str">
        <f>IF(AND(OR($A45 &lt;&gt; "", $B45 &lt;&gt; ""), IF($J45 &lt; $K45, AND(BY$7 &gt;= $J45, BY$7 &lt; $K45), IF(BY$7 &lt; 2400, BY$7 &gt;= $J45, BY$7 - 2400 &lt; $K45))), 1, "")</f>
        <v/>
      </c>
      <c r="BZ45" s="45" t="str">
        <f>IF(AND(OR($A45 &lt;&gt; "", $B45 &lt;&gt; ""), IF($J45 &lt; $K45, AND(BZ$7 &gt;= $J45, BZ$7 &lt; $K45), IF(BZ$7 &lt; 2400, BZ$7 &gt;= $J45, BZ$7 - 2400 &lt; $K45))), 1, "")</f>
        <v/>
      </c>
      <c r="CA45" s="45" t="str">
        <f>IF(AND(OR($A45 &lt;&gt; "", $B45 &lt;&gt; ""), IF($J45 &lt; $K45, AND(CA$7 &gt;= $J45, CA$7 &lt; $K45), IF(CA$7 &lt; 2400, CA$7 &gt;= $J45, CA$7 - 2400 &lt; $K45))), 1, "")</f>
        <v/>
      </c>
      <c r="CB45" s="45" t="str">
        <f>IF(AND(OR($A45 &lt;&gt; "", $B45 &lt;&gt; ""), IF($J45 &lt; $K45, AND(CB$7 &gt;= $J45, CB$7 &lt; $K45), IF(CB$7 &lt; 2400, CB$7 &gt;= $J45, CB$7 - 2400 &lt; $K45))), 1, "")</f>
        <v/>
      </c>
      <c r="CC45" s="45" t="str">
        <f>IF(AND(OR($A45 &lt;&gt; "", $B45 &lt;&gt; ""), IF($J45 &lt; $K45, AND(CC$7 &gt;= $J45, CC$7 &lt; $K45), IF(CC$7 &lt; 2400, CC$7 &gt;= $J45, CC$7 - 2400 &lt; $K45))), 1, "")</f>
        <v/>
      </c>
      <c r="CD45" s="45" t="str">
        <f>IF(AND(OR($A45 &lt;&gt; "", $B45 &lt;&gt; ""), IF($J45 &lt; $K45, AND(CD$7 &gt;= $J45, CD$7 &lt; $K45), IF(CD$7 &lt; 2400, CD$7 &gt;= $J45, CD$7 - 2400 &lt; $K45))), 1, "")</f>
        <v/>
      </c>
      <c r="CE45" s="45" t="str">
        <f>IF(AND(OR($A45 &lt;&gt; "", $B45 &lt;&gt; ""), IF($J45 &lt; $K45, AND(CE$7 &gt;= $J45, CE$7 &lt; $K45), IF(CE$7 &lt; 2400, CE$7 &gt;= $J45, CE$7 - 2400 &lt; $K45))), 1, "")</f>
        <v/>
      </c>
      <c r="CF45" s="45" t="str">
        <f>IF(AND(OR($A45 &lt;&gt; "", $B45 &lt;&gt; ""), IF($J45 &lt; $K45, AND(CF$7 &gt;= $J45, CF$7 &lt; $K45), IF(CF$7 &lt; 2400, CF$7 &gt;= $J45, CF$7 - 2400 &lt; $K45))), 1, "")</f>
        <v/>
      </c>
      <c r="CG45" s="45" t="str">
        <f>IF(AND(OR($A45 &lt;&gt; "", $B45 &lt;&gt; ""), IF($J45 &lt; $K45, AND(CG$7 &gt;= $J45, CG$7 &lt; $K45), IF(CG$7 &lt; 2400, CG$7 &gt;= $J45, CG$7 - 2400 &lt; $K45))), 1, "")</f>
        <v/>
      </c>
      <c r="CH45" s="45" t="str">
        <f>IF(AND(OR($A45 &lt;&gt; "", $B45 &lt;&gt; ""), IF($J45 &lt; $K45, AND(CH$7 &gt;= $J45, CH$7 &lt; $K45), IF(CH$7 &lt; 2400, CH$7 &gt;= $J45, CH$7 - 2400 &lt; $K45))), 1, "")</f>
        <v/>
      </c>
      <c r="CI45" s="45" t="str">
        <f>IF(AND(OR($A45 &lt;&gt; "", $B45 &lt;&gt; ""), IF($J45 &lt; $K45, AND(CI$7 &gt;= $J45, CI$7 &lt; $K45), IF(CI$7 &lt; 2400, CI$7 &gt;= $J45, CI$7 - 2400 &lt; $K45))), 1, "")</f>
        <v/>
      </c>
      <c r="CJ45" s="45" t="str">
        <f>IF(AND(OR($A45 &lt;&gt; "", $B45 &lt;&gt; ""), IF($J45 &lt; $K45, AND(CJ$7 &gt;= $J45, CJ$7 &lt; $K45), IF(CJ$7 &lt; 2400, CJ$7 &gt;= $J45, CJ$7 - 2400 &lt; $K45))), 1, "")</f>
        <v/>
      </c>
      <c r="CK45" s="45" t="str">
        <f>IF(AND(OR($A45 &lt;&gt; "", $B45 &lt;&gt; ""), IF($J45 &lt; $K45, AND(CK$7 &gt;= $J45, CK$7 &lt; $K45), IF(CK$7 &lt; 2400, CK$7 &gt;= $J45, CK$7 - 2400 &lt; $K45))), 1, "")</f>
        <v/>
      </c>
      <c r="CL45" s="45" t="str">
        <f>IF(AND(OR($A45 &lt;&gt; "", $B45 &lt;&gt; ""), IF($J45 &lt; $K45, AND(CL$7 &gt;= $J45, CL$7 &lt; $K45), IF(CL$7 &lt; 2400, CL$7 &gt;= $J45, CL$7 - 2400 &lt; $K45))), 1, "")</f>
        <v/>
      </c>
      <c r="CM45" s="45" t="str">
        <f>IF(AND(OR($A45 &lt;&gt; "", $B45 &lt;&gt; ""), IF($J45 &lt; $K45, AND(CM$7 &gt;= $J45, CM$7 &lt; $K45), IF(CM$7 &lt; 2400, CM$7 &gt;= $J45, CM$7 - 2400 &lt; $K45))), 1, "")</f>
        <v/>
      </c>
      <c r="CN45" s="45" t="str">
        <f>IF(AND(OR($A45 &lt;&gt; "", $B45 &lt;&gt; ""), IF($J45 &lt; $K45, AND(CN$7 &gt;= $J45, CN$7 &lt; $K45), IF(CN$7 &lt; 2400, CN$7 &gt;= $J45, CN$7 - 2400 &lt; $K45))), 1, "")</f>
        <v/>
      </c>
      <c r="CO45" s="45" t="str">
        <f>IF(AND(OR($A45 &lt;&gt; "", $B45 &lt;&gt; ""), IF($J45 &lt; $K45, AND(CO$7 &gt;= $J45, CO$7 &lt; $K45), IF(CO$7 &lt; 2400, CO$7 &gt;= $J45, CO$7 - 2400 &lt; $K45))), 1, "")</f>
        <v/>
      </c>
      <c r="CP45" s="45" t="str">
        <f>IF(AND(OR($A45 &lt;&gt; "", $B45 &lt;&gt; ""), IF($J45 &lt; $K45, AND(CP$7 &gt;= $J45, CP$7 &lt; $K45), IF(CP$7 &lt; 2400, CP$7 &gt;= $J45, CP$7 - 2400 &lt; $K45))), 1, "")</f>
        <v/>
      </c>
      <c r="CQ45" s="45" t="str">
        <f>IF(AND(OR($A45 &lt;&gt; "", $B45 &lt;&gt; ""), IF($J45 &lt; $K45, AND(CQ$7 &gt;= $J45, CQ$7 &lt; $K45), IF(CQ$7 &lt; 2400, CQ$7 &gt;= $J45, CQ$7 - 2400 &lt; $K45))), 1, "")</f>
        <v/>
      </c>
      <c r="CR45" s="45" t="str">
        <f>IF(AND(OR($A45 &lt;&gt; "", $B45 &lt;&gt; ""), IF($J45 &lt; $K45, AND(CR$7 &gt;= $J45, CR$7 &lt; $K45), IF(CR$7 &lt; 2400, CR$7 &gt;= $J45, CR$7 - 2400 &lt; $K45))), 1, "")</f>
        <v/>
      </c>
      <c r="CS45" s="45" t="str">
        <f>IF(AND(OR($A45 &lt;&gt; "", $B45 &lt;&gt; ""), IF($J45 &lt; $K45, AND(CS$7 &gt;= $J45, CS$7 &lt; $K45), IF(CS$7 &lt; 2400, CS$7 &gt;= $J45, CS$7 - 2400 &lt; $K45))), 1, "")</f>
        <v/>
      </c>
      <c r="CT45" s="45" t="str">
        <f>IF(AND(OR($A45 &lt;&gt; "", $B45 &lt;&gt; ""), IF($J45 &lt; $K45, AND(CT$7 &gt;= $J45, CT$7 &lt; $K45), IF(CT$7 &lt; 2400, CT$7 &gt;= $J45, CT$7 - 2400 &lt; $K45))), 1, "")</f>
        <v/>
      </c>
      <c r="CU45" s="45" t="str">
        <f>IF(AND(OR($A45 &lt;&gt; "", $B45 &lt;&gt; ""), IF($J45 &lt; $K45, AND(CU$7 &gt;= $J45, CU$7 &lt; $K45), IF(CU$7 &lt; 2400, CU$7 &gt;= $J45, CU$7 - 2400 &lt; $K45))), 1, "")</f>
        <v/>
      </c>
      <c r="CV45" s="45" t="str">
        <f>IF(AND(OR($A45 &lt;&gt; "", $B45 &lt;&gt; ""), IF($J45 &lt; $K45, AND(CV$7 &gt;= $J45, CV$7 &lt; $K45), IF(CV$7 &lt; 2400, CV$7 &gt;= $J45, CV$7 - 2400 &lt; $K45))), 1, "")</f>
        <v/>
      </c>
      <c r="CW45" s="45" t="str">
        <f>IF(AND(OR($A45 &lt;&gt; "", $B45 &lt;&gt; ""), IF($J45 &lt; $K45, AND(CW$7 &gt;= $J45, CW$7 &lt; $K45), IF(CW$7 &lt; 2400, CW$7 &gt;= $J45, CW$7 - 2400 &lt; $K45))), 1, "")</f>
        <v/>
      </c>
      <c r="CX45" s="45" t="str">
        <f>IF(AND(OR($A45 &lt;&gt; "", $B45 &lt;&gt; ""), IF($J45 &lt; $K45, AND(CX$7 &gt;= $J45, CX$7 &lt; $K45), IF(CX$7 &lt; 2400, CX$7 &gt;= $J45, CX$7 - 2400 &lt; $K45))), 1, "")</f>
        <v/>
      </c>
      <c r="CY45" s="45" t="str">
        <f>IF(AND(OR($A45 &lt;&gt; "", $B45 &lt;&gt; ""), IF($J45 &lt; $K45, AND(CY$7 &gt;= $J45, CY$7 &lt; $K45), IF(CY$7 &lt; 2400, CY$7 &gt;= $J45, CY$7 - 2400 &lt; $K45))), 1, "")</f>
        <v/>
      </c>
      <c r="CZ45" s="45" t="str">
        <f>IF(AND(OR($A45 &lt;&gt; "", $B45 &lt;&gt; ""), IF($J45 &lt; $K45, AND(CZ$7 &gt;= $J45, CZ$7 &lt; $K45), IF(CZ$7 &lt; 2400, CZ$7 &gt;= $J45, CZ$7 - 2400 &lt; $K45))), 1, "")</f>
        <v/>
      </c>
      <c r="DA45" s="45" t="str">
        <f>IF(AND(OR($A45 &lt;&gt; "", $B45 &lt;&gt; ""), IF($J45 &lt; $K45, AND(DA$7 &gt;= $J45, DA$7 &lt; $K45), IF(DA$7 &lt; 2400, DA$7 &gt;= $J45, DA$7 - 2400 &lt; $K45))), 1, "")</f>
        <v/>
      </c>
      <c r="DB45" s="45" t="str">
        <f>IF(AND(OR($A45 &lt;&gt; "", $B45 &lt;&gt; ""), IF($J45 &lt; $K45, AND(DB$7 &gt;= $J45, DB$7 &lt; $K45), IF(DB$7 &lt; 2400, DB$7 &gt;= $J45, DB$7 - 2400 &lt; $K45))), 1, "")</f>
        <v/>
      </c>
      <c r="DC45" s="45" t="str">
        <f>IF(AND(OR($A45 &lt;&gt; "", $B45 &lt;&gt; ""), IF($J45 &lt; $K45, AND(DC$7 &gt;= $J45, DC$7 &lt; $K45), IF(DC$7 &lt; 2400, DC$7 &gt;= $J45, DC$7 - 2400 &lt; $K45))), 1, "")</f>
        <v/>
      </c>
      <c r="DD45" s="45" t="str">
        <f>IF(AND(OR($A45 &lt;&gt; "", $B45 &lt;&gt; ""), IF($J45 &lt; $K45, AND(DD$7 &gt;= $J45, DD$7 &lt; $K45), IF(DD$7 &lt; 2400, DD$7 &gt;= $J45, DD$7 - 2400 &lt; $K45))), 1, "")</f>
        <v/>
      </c>
      <c r="DE45" s="45" t="str">
        <f>IF(AND(OR($A45 &lt;&gt; "", $B45 &lt;&gt; ""), IF($J45 &lt; $K45, AND(DE$7 &gt;= $J45, DE$7 &lt; $K45), IF(DE$7 &lt; 2400, DE$7 &gt;= $J45, DE$7 - 2400 &lt; $K45))), 1, "")</f>
        <v/>
      </c>
      <c r="DF45" s="45" t="str">
        <f>IF(AND(OR($A45 &lt;&gt; "", $B45 &lt;&gt; ""), IF($J45 &lt; $K45, AND(DF$7 &gt;= $J45, DF$7 &lt; $K45), IF(DF$7 &lt; 2400, DF$7 &gt;= $J45, DF$7 - 2400 &lt; $K45))), 1, "")</f>
        <v/>
      </c>
      <c r="DG45" s="45" t="str">
        <f>IF(AND(OR($A45 &lt;&gt; "", $B45 &lt;&gt; ""), IF($J45 &lt; $K45, AND(DG$7 &gt;= $J45, DG$7 &lt; $K45), IF(DG$7 &lt; 2400, DG$7 &gt;= $J45, DG$7 - 2400 &lt; $K45))), 1, "")</f>
        <v/>
      </c>
      <c r="DH45" s="45" t="str">
        <f>IF(AND(OR($A45 &lt;&gt; "", $B45 &lt;&gt; ""), IF($J45 &lt; $K45, AND(DH$7 &gt;= $J45, DH$7 &lt; $K45), IF(DH$7 &lt; 2400, DH$7 &gt;= $J45, DH$7 - 2400 &lt; $K45))), 1, "")</f>
        <v/>
      </c>
      <c r="DI45" s="45" t="str">
        <f>IF(AND(OR($A45 &lt;&gt; "", $B45 &lt;&gt; ""), IF($J45 &lt; $K45, AND(DI$7 &gt;= $J45, DI$7 &lt; $K45), IF(DI$7 &lt; 2400, DI$7 &gt;= $J45, DI$7 - 2400 &lt; $K45))), 1, "")</f>
        <v/>
      </c>
      <c r="DJ45" s="45" t="str">
        <f>IF(AND(OR($A45 &lt;&gt; "", $B45 &lt;&gt; ""), IF($J45 &lt; $K45, AND(DJ$7 &gt;= $J45, DJ$7 &lt; $K45), IF(DJ$7 &lt; 2400, DJ$7 &gt;= $J45, DJ$7 - 2400 &lt; $K45))), 1, "")</f>
        <v/>
      </c>
      <c r="DK45" s="45" t="str">
        <f>IF(AND(OR($A45 &lt;&gt; "", $B45 &lt;&gt; ""), IF($J45 &lt; $K45, AND(DK$7 &gt;= $J45, DK$7 &lt; $K45), IF(DK$7 &lt; 2400, DK$7 &gt;= $J45, DK$7 - 2400 &lt; $K45))), 1, "")</f>
        <v/>
      </c>
      <c r="DL45" s="45" t="str">
        <f>IF(AND(OR($A45 &lt;&gt; "", $B45 &lt;&gt; ""), IF($J45 &lt; $K45, AND(DL$7 &gt;= $J45, DL$7 &lt; $K45), IF(DL$7 &lt; 2400, DL$7 &gt;= $J45, DL$7 - 2400 &lt; $K45))), 1, "")</f>
        <v/>
      </c>
      <c r="DM45" s="45" t="str">
        <f>IF(AND(OR($A45 &lt;&gt; "", $B45 &lt;&gt; ""), IF($J45 &lt; $K45, AND(DM$7 &gt;= $J45, DM$7 &lt; $K45), IF(DM$7 &lt; 2400, DM$7 &gt;= $J45, DM$7 - 2400 &lt; $K45))), 1, "")</f>
        <v/>
      </c>
      <c r="DN45" s="45" t="str">
        <f>IF(AND(OR($A45 &lt;&gt; "", $B45 &lt;&gt; ""), IF($J45 &lt; $K45, AND(DN$7 &gt;= $J45, DN$7 &lt; $K45), IF(DN$7 &lt; 2400, DN$7 &gt;= $J45, DN$7 - 2400 &lt; $K45))), 1, "")</f>
        <v/>
      </c>
      <c r="DO45" s="45" t="str">
        <f>IF(AND(OR($A45 &lt;&gt; "", $B45 &lt;&gt; ""), IF($J45 &lt; $K45, AND(DO$7 &gt;= $J45, DO$7 &lt; $K45), IF(DO$7 &lt; 2400, DO$7 &gt;= $J45, DO$7 - 2400 &lt; $K45))), 1, "")</f>
        <v/>
      </c>
      <c r="DP45" s="45" t="str">
        <f>IF(AND(OR($A45 &lt;&gt; "", $B45 &lt;&gt; ""), IF($J45 &lt; $K45, AND(DP$7 &gt;= $J45, DP$7 &lt; $K45), IF(DP$7 &lt; 2400, DP$7 &gt;= $J45, DP$7 - 2400 &lt; $K45))), 1, "")</f>
        <v/>
      </c>
      <c r="DQ45" s="45" t="str">
        <f>IF(AND(OR($A45 &lt;&gt; "", $B45 &lt;&gt; ""), IF($J45 &lt; $K45, AND(DQ$7 &gt;= $J45, DQ$7 &lt; $K45), IF(DQ$7 &lt; 2400, DQ$7 &gt;= $J45, DQ$7 - 2400 &lt; $K45))), 1, "")</f>
        <v/>
      </c>
      <c r="DR45" s="45" t="str">
        <f>IF(AND(OR($A45 &lt;&gt; "", $B45 &lt;&gt; ""), IF($J45 &lt; $K45, AND(DR$7 &gt;= $J45, DR$7 &lt; $K45), IF(DR$7 &lt; 2400, DR$7 &gt;= $J45, DR$7 - 2400 &lt; $K45))), 1, "")</f>
        <v/>
      </c>
      <c r="DS45" s="45" t="str">
        <f>IF(AND(OR($A45 &lt;&gt; "", $B45 &lt;&gt; ""), IF($J45 &lt; $K45, AND(DS$7 &gt;= $J45, DS$7 &lt; $K45), IF(DS$7 &lt; 2400, DS$7 &gt;= $J45, DS$7 - 2400 &lt; $K45))), 1, "")</f>
        <v/>
      </c>
      <c r="DT45" s="45" t="str">
        <f>IF(AND(OR($A45 &lt;&gt; "", $B45 &lt;&gt; ""), IF($J45 &lt; $K45, AND(DT$7 &gt;= $J45, DT$7 &lt; $K45), IF(DT$7 &lt; 2400, DT$7 &gt;= $J45, DT$7 - 2400 &lt; $K45))), 1, "")</f>
        <v/>
      </c>
      <c r="DU45" s="47" t="str">
        <f>IF(OR(A45 &lt;&gt; "", B45 &lt;&gt; ""), _xlfn.TEXTJOIN(":", TRUE, AI45, YEAR(H45), MONTH(H45), DAY(H45), J45), "")</f>
        <v/>
      </c>
      <c r="DV45" s="47" t="str">
        <f>IF(OR(A45 &lt;&gt; "", B45 &lt;&gt; ""), IF(AK45 &lt; 9000, CONCATENATE(AD45, AE45, "様（", F45, "）"), F45), "")</f>
        <v/>
      </c>
    </row>
    <row r="46" spans="1:126">
      <c r="A46" s="18"/>
      <c r="B46" s="18"/>
      <c r="C46" s="52"/>
      <c r="D46" s="18"/>
      <c r="E46" s="52"/>
      <c r="F46" s="18"/>
      <c r="G46" s="18"/>
      <c r="H46" s="19"/>
      <c r="I46" s="55" t="str">
        <f t="shared" si="49"/>
        <v/>
      </c>
      <c r="J46" s="22"/>
      <c r="K46" s="23"/>
      <c r="L46" s="42" t="str">
        <f t="shared" si="57"/>
        <v/>
      </c>
      <c r="M46" s="43" t="str">
        <f t="shared" si="58"/>
        <v/>
      </c>
      <c r="N46" s="43" t="str">
        <f t="shared" si="69"/>
        <v/>
      </c>
      <c r="O46" s="44" t="str">
        <f t="shared" si="43"/>
        <v/>
      </c>
      <c r="P46" s="26"/>
      <c r="Q46" s="27"/>
      <c r="R46" s="27"/>
      <c r="S46" s="43" t="str">
        <f t="shared" si="53"/>
        <v/>
      </c>
      <c r="T46" s="43" t="str">
        <f t="shared" si="53"/>
        <v/>
      </c>
      <c r="U46" s="43" t="str">
        <f t="shared" si="53"/>
        <v/>
      </c>
      <c r="V46" s="49"/>
      <c r="W46" s="44" t="str">
        <f>IF(OR(A46 &lt;&gt; "", B46 &lt;&gt; ""), IF(AK46 &lt; 8000, FLOOR(AY46 / 60, 1) * 100 + MOD(AY46, 60), M46), "")</f>
        <v/>
      </c>
      <c r="X46" s="82"/>
      <c r="Y46" s="82"/>
      <c r="Z46" s="82"/>
      <c r="AA46" s="82"/>
      <c r="AB46" s="18"/>
      <c r="AC46" s="53"/>
      <c r="AD46" s="45" t="str">
        <f>_xlfn.IFNA(VLOOKUP($A46, 利用者一覧!$A:$D, 2, FALSE), "-")</f>
        <v>-</v>
      </c>
      <c r="AE46" s="45" t="str">
        <f>_xlfn.IFNA(VLOOKUP($A46, 利用者一覧!$A:$D, 3, FALSE), "-")</f>
        <v>-</v>
      </c>
      <c r="AF46" s="45" t="str">
        <f>_xlfn.IFNA(VLOOKUP($A46, 利用者一覧!$A:$D, 4, FALSE), "-")</f>
        <v>-</v>
      </c>
      <c r="AG46" s="45" t="str">
        <f>_xlfn.IFNA(VLOOKUP($B46, スタッフ一覧!$A:$D, 2, FALSE), "-")</f>
        <v>-</v>
      </c>
      <c r="AH46" s="45" t="str">
        <f>_xlfn.IFNA(VLOOKUP($B46, スタッフ一覧!$A:$D, 3, FALSE), "-")</f>
        <v>-</v>
      </c>
      <c r="AI46" s="45" t="str">
        <f>_xlfn.IFNA(VLOOKUP($B46, スタッフ一覧!$A:$D, 4, FALSE), "-")</f>
        <v>-</v>
      </c>
      <c r="AJ46" s="45" t="str">
        <f>_xlfn.IFNA(VLOOKUP(AB46, スタッフ一覧!$A:$D, 4, FALSE), "-")</f>
        <v>-</v>
      </c>
      <c r="AK46" s="45" t="str">
        <f>_xlfn.IFNA(VLOOKUP(F46, 予定区分!$A:$C, 3, FALSE), "-")</f>
        <v>-</v>
      </c>
      <c r="AL46" s="46">
        <f t="shared" si="60"/>
        <v>0</v>
      </c>
      <c r="AM46" s="46">
        <f t="shared" si="61"/>
        <v>0</v>
      </c>
      <c r="AN46" s="46">
        <f t="shared" si="59"/>
        <v>0</v>
      </c>
      <c r="AO46" s="46">
        <f t="shared" si="62"/>
        <v>0</v>
      </c>
      <c r="AP46" s="46">
        <f t="shared" si="45"/>
        <v>0</v>
      </c>
      <c r="AQ46" s="46">
        <f t="shared" si="63"/>
        <v>0</v>
      </c>
      <c r="AR46" s="46">
        <f t="shared" si="64"/>
        <v>0</v>
      </c>
      <c r="AS46" s="46">
        <f t="shared" si="65"/>
        <v>0</v>
      </c>
      <c r="AT46" s="46">
        <f t="shared" si="66"/>
        <v>0</v>
      </c>
      <c r="AU46" s="46">
        <f t="shared" si="67"/>
        <v>0</v>
      </c>
      <c r="AV46" s="46">
        <f t="shared" si="46"/>
        <v>0</v>
      </c>
      <c r="AW46" s="46">
        <f t="shared" si="47"/>
        <v>0</v>
      </c>
      <c r="AX46" s="46">
        <f t="shared" si="68"/>
        <v>0</v>
      </c>
      <c r="AY46" s="40">
        <f t="shared" si="48"/>
        <v>0</v>
      </c>
      <c r="AZ46" s="45" t="str">
        <f>IF(AND(OR($A46 &lt;&gt; "", $B46 &lt;&gt; ""), IF($J46 &lt; $K46, AND(AZ$7 &gt;= $J46, AZ$7 &lt; $K46), IF(AZ$7 &lt; 2400, AZ$7 &gt;= $J46, AZ$7 - 2400 &lt; $K46))), 1, "")</f>
        <v/>
      </c>
      <c r="BA46" s="45" t="str">
        <f>IF(AND(OR($A46 &lt;&gt; "", $B46 &lt;&gt; ""), IF($J46 &lt; $K46, AND(BA$7 &gt;= $J46, BA$7 &lt; $K46), IF(BA$7 &lt; 2400, BA$7 &gt;= $J46, BA$7 - 2400 &lt; $K46))), 1, "")</f>
        <v/>
      </c>
      <c r="BB46" s="45" t="str">
        <f>IF(AND(OR($A46 &lt;&gt; "", $B46 &lt;&gt; ""), IF($J46 &lt; $K46, AND(BB$7 &gt;= $J46, BB$7 &lt; $K46), IF(BB$7 &lt; 2400, BB$7 &gt;= $J46, BB$7 - 2400 &lt; $K46))), 1, "")</f>
        <v/>
      </c>
      <c r="BC46" s="45" t="str">
        <f>IF(AND(OR($A46 &lt;&gt; "", $B46 &lt;&gt; ""), IF($J46 &lt; $K46, AND(BC$7 &gt;= $J46, BC$7 &lt; $K46), IF(BC$7 &lt; 2400, BC$7 &gt;= $J46, BC$7 - 2400 &lt; $K46))), 1, "")</f>
        <v/>
      </c>
      <c r="BD46" s="45" t="str">
        <f>IF(AND(OR($A46 &lt;&gt; "", $B46 &lt;&gt; ""), IF($J46 &lt; $K46, AND(BD$7 &gt;= $J46, BD$7 &lt; $K46), IF(BD$7 &lt; 2400, BD$7 &gt;= $J46, BD$7 - 2400 &lt; $K46))), 1, "")</f>
        <v/>
      </c>
      <c r="BE46" s="45" t="str">
        <f>IF(AND(OR($A46 &lt;&gt; "", $B46 &lt;&gt; ""), IF($J46 &lt; $K46, AND(BE$7 &gt;= $J46, BE$7 &lt; $K46), IF(BE$7 &lt; 2400, BE$7 &gt;= $J46, BE$7 - 2400 &lt; $K46))), 1, "")</f>
        <v/>
      </c>
      <c r="BF46" s="45" t="str">
        <f>IF(AND(OR($A46 &lt;&gt; "", $B46 &lt;&gt; ""), IF($J46 &lt; $K46, AND(BF$7 &gt;= $J46, BF$7 &lt; $K46), IF(BF$7 &lt; 2400, BF$7 &gt;= $J46, BF$7 - 2400 &lt; $K46))), 1, "")</f>
        <v/>
      </c>
      <c r="BG46" s="45" t="str">
        <f>IF(AND(OR($A46 &lt;&gt; "", $B46 &lt;&gt; ""), IF($J46 &lt; $K46, AND(BG$7 &gt;= $J46, BG$7 &lt; $K46), IF(BG$7 &lt; 2400, BG$7 &gt;= $J46, BG$7 - 2400 &lt; $K46))), 1, "")</f>
        <v/>
      </c>
      <c r="BH46" s="45" t="str">
        <f>IF(AND(OR($A46 &lt;&gt; "", $B46 &lt;&gt; ""), IF($J46 &lt; $K46, AND(BH$7 &gt;= $J46, BH$7 &lt; $K46), IF(BH$7 &lt; 2400, BH$7 &gt;= $J46, BH$7 - 2400 &lt; $K46))), 1, "")</f>
        <v/>
      </c>
      <c r="BI46" s="45" t="str">
        <f>IF(AND(OR($A46 &lt;&gt; "", $B46 &lt;&gt; ""), IF($J46 &lt; $K46, AND(BI$7 &gt;= $J46, BI$7 &lt; $K46), IF(BI$7 &lt; 2400, BI$7 &gt;= $J46, BI$7 - 2400 &lt; $K46))), 1, "")</f>
        <v/>
      </c>
      <c r="BJ46" s="45" t="str">
        <f>IF(AND(OR($A46 &lt;&gt; "", $B46 &lt;&gt; ""), IF($J46 &lt; $K46, AND(BJ$7 &gt;= $J46, BJ$7 &lt; $K46), IF(BJ$7 &lt; 2400, BJ$7 &gt;= $J46, BJ$7 - 2400 &lt; $K46))), 1, "")</f>
        <v/>
      </c>
      <c r="BK46" s="45" t="str">
        <f>IF(AND(OR($A46 &lt;&gt; "", $B46 &lt;&gt; ""), IF($J46 &lt; $K46, AND(BK$7 &gt;= $J46, BK$7 &lt; $K46), IF(BK$7 &lt; 2400, BK$7 &gt;= $J46, BK$7 - 2400 &lt; $K46))), 1, "")</f>
        <v/>
      </c>
      <c r="BL46" s="45" t="str">
        <f>IF(AND(OR($A46 &lt;&gt; "", $B46 &lt;&gt; ""), IF($J46 &lt; $K46, AND(BL$7 &gt;= $J46, BL$7 &lt; $K46), IF(BL$7 &lt; 2400, BL$7 &gt;= $J46, BL$7 - 2400 &lt; $K46))), 1, "")</f>
        <v/>
      </c>
      <c r="BM46" s="45" t="str">
        <f>IF(AND(OR($A46 &lt;&gt; "", $B46 &lt;&gt; ""), IF($J46 &lt; $K46, AND(BM$7 &gt;= $J46, BM$7 &lt; $K46), IF(BM$7 &lt; 2400, BM$7 &gt;= $J46, BM$7 - 2400 &lt; $K46))), 1, "")</f>
        <v/>
      </c>
      <c r="BN46" s="45" t="str">
        <f>IF(AND(OR($A46 &lt;&gt; "", $B46 &lt;&gt; ""), IF($J46 &lt; $K46, AND(BN$7 &gt;= $J46, BN$7 &lt; $K46), IF(BN$7 &lt; 2400, BN$7 &gt;= $J46, BN$7 - 2400 &lt; $K46))), 1, "")</f>
        <v/>
      </c>
      <c r="BO46" s="45" t="str">
        <f>IF(AND(OR($A46 &lt;&gt; "", $B46 &lt;&gt; ""), IF($J46 &lt; $K46, AND(BO$7 &gt;= $J46, BO$7 &lt; $K46), IF(BO$7 &lt; 2400, BO$7 &gt;= $J46, BO$7 - 2400 &lt; $K46))), 1, "")</f>
        <v/>
      </c>
      <c r="BP46" s="45" t="str">
        <f>IF(AND(OR($A46 &lt;&gt; "", $B46 &lt;&gt; ""), IF($J46 &lt; $K46, AND(BP$7 &gt;= $J46, BP$7 &lt; $K46), IF(BP$7 &lt; 2400, BP$7 &gt;= $J46, BP$7 - 2400 &lt; $K46))), 1, "")</f>
        <v/>
      </c>
      <c r="BQ46" s="45" t="str">
        <f>IF(AND(OR($A46 &lt;&gt; "", $B46 &lt;&gt; ""), IF($J46 &lt; $K46, AND(BQ$7 &gt;= $J46, BQ$7 &lt; $K46), IF(BQ$7 &lt; 2400, BQ$7 &gt;= $J46, BQ$7 - 2400 &lt; $K46))), 1, "")</f>
        <v/>
      </c>
      <c r="BR46" s="45" t="str">
        <f>IF(AND(OR($A46 &lt;&gt; "", $B46 &lt;&gt; ""), IF($J46 &lt; $K46, AND(BR$7 &gt;= $J46, BR$7 &lt; $K46), IF(BR$7 &lt; 2400, BR$7 &gt;= $J46, BR$7 - 2400 &lt; $K46))), 1, "")</f>
        <v/>
      </c>
      <c r="BS46" s="45" t="str">
        <f>IF(AND(OR($A46 &lt;&gt; "", $B46 &lt;&gt; ""), IF($J46 &lt; $K46, AND(BS$7 &gt;= $J46, BS$7 &lt; $K46), IF(BS$7 &lt; 2400, BS$7 &gt;= $J46, BS$7 - 2400 &lt; $K46))), 1, "")</f>
        <v/>
      </c>
      <c r="BT46" s="45" t="str">
        <f>IF(AND(OR($A46 &lt;&gt; "", $B46 &lt;&gt; ""), IF($J46 &lt; $K46, AND(BT$7 &gt;= $J46, BT$7 &lt; $K46), IF(BT$7 &lt; 2400, BT$7 &gt;= $J46, BT$7 - 2400 &lt; $K46))), 1, "")</f>
        <v/>
      </c>
      <c r="BU46" s="45" t="str">
        <f>IF(AND(OR($A46 &lt;&gt; "", $B46 &lt;&gt; ""), IF($J46 &lt; $K46, AND(BU$7 &gt;= $J46, BU$7 &lt; $K46), IF(BU$7 &lt; 2400, BU$7 &gt;= $J46, BU$7 - 2400 &lt; $K46))), 1, "")</f>
        <v/>
      </c>
      <c r="BV46" s="45" t="str">
        <f>IF(AND(OR($A46 &lt;&gt; "", $B46 &lt;&gt; ""), IF($J46 &lt; $K46, AND(BV$7 &gt;= $J46, BV$7 &lt; $K46), IF(BV$7 &lt; 2400, BV$7 &gt;= $J46, BV$7 - 2400 &lt; $K46))), 1, "")</f>
        <v/>
      </c>
      <c r="BW46" s="45" t="str">
        <f>IF(AND(OR($A46 &lt;&gt; "", $B46 &lt;&gt; ""), IF($J46 &lt; $K46, AND(BW$7 &gt;= $J46, BW$7 &lt; $K46), IF(BW$7 &lt; 2400, BW$7 &gt;= $J46, BW$7 - 2400 &lt; $K46))), 1, "")</f>
        <v/>
      </c>
      <c r="BX46" s="45" t="str">
        <f>IF(AND(OR($A46 &lt;&gt; "", $B46 &lt;&gt; ""), IF($J46 &lt; $K46, AND(BX$7 &gt;= $J46, BX$7 &lt; $K46), IF(BX$7 &lt; 2400, BX$7 &gt;= $J46, BX$7 - 2400 &lt; $K46))), 1, "")</f>
        <v/>
      </c>
      <c r="BY46" s="45" t="str">
        <f>IF(AND(OR($A46 &lt;&gt; "", $B46 &lt;&gt; ""), IF($J46 &lt; $K46, AND(BY$7 &gt;= $J46, BY$7 &lt; $K46), IF(BY$7 &lt; 2400, BY$7 &gt;= $J46, BY$7 - 2400 &lt; $K46))), 1, "")</f>
        <v/>
      </c>
      <c r="BZ46" s="45" t="str">
        <f>IF(AND(OR($A46 &lt;&gt; "", $B46 &lt;&gt; ""), IF($J46 &lt; $K46, AND(BZ$7 &gt;= $J46, BZ$7 &lt; $K46), IF(BZ$7 &lt; 2400, BZ$7 &gt;= $J46, BZ$7 - 2400 &lt; $K46))), 1, "")</f>
        <v/>
      </c>
      <c r="CA46" s="45" t="str">
        <f>IF(AND(OR($A46 &lt;&gt; "", $B46 &lt;&gt; ""), IF($J46 &lt; $K46, AND(CA$7 &gt;= $J46, CA$7 &lt; $K46), IF(CA$7 &lt; 2400, CA$7 &gt;= $J46, CA$7 - 2400 &lt; $K46))), 1, "")</f>
        <v/>
      </c>
      <c r="CB46" s="45" t="str">
        <f>IF(AND(OR($A46 &lt;&gt; "", $B46 &lt;&gt; ""), IF($J46 &lt; $K46, AND(CB$7 &gt;= $J46, CB$7 &lt; $K46), IF(CB$7 &lt; 2400, CB$7 &gt;= $J46, CB$7 - 2400 &lt; $K46))), 1, "")</f>
        <v/>
      </c>
      <c r="CC46" s="45" t="str">
        <f>IF(AND(OR($A46 &lt;&gt; "", $B46 &lt;&gt; ""), IF($J46 &lt; $K46, AND(CC$7 &gt;= $J46, CC$7 &lt; $K46), IF(CC$7 &lt; 2400, CC$7 &gt;= $J46, CC$7 - 2400 &lt; $K46))), 1, "")</f>
        <v/>
      </c>
      <c r="CD46" s="45" t="str">
        <f>IF(AND(OR($A46 &lt;&gt; "", $B46 &lt;&gt; ""), IF($J46 &lt; $K46, AND(CD$7 &gt;= $J46, CD$7 &lt; $K46), IF(CD$7 &lt; 2400, CD$7 &gt;= $J46, CD$7 - 2400 &lt; $K46))), 1, "")</f>
        <v/>
      </c>
      <c r="CE46" s="45" t="str">
        <f>IF(AND(OR($A46 &lt;&gt; "", $B46 &lt;&gt; ""), IF($J46 &lt; $K46, AND(CE$7 &gt;= $J46, CE$7 &lt; $K46), IF(CE$7 &lt; 2400, CE$7 &gt;= $J46, CE$7 - 2400 &lt; $K46))), 1, "")</f>
        <v/>
      </c>
      <c r="CF46" s="45" t="str">
        <f>IF(AND(OR($A46 &lt;&gt; "", $B46 &lt;&gt; ""), IF($J46 &lt; $K46, AND(CF$7 &gt;= $J46, CF$7 &lt; $K46), IF(CF$7 &lt; 2400, CF$7 &gt;= $J46, CF$7 - 2400 &lt; $K46))), 1, "")</f>
        <v/>
      </c>
      <c r="CG46" s="45" t="str">
        <f>IF(AND(OR($A46 &lt;&gt; "", $B46 &lt;&gt; ""), IF($J46 &lt; $K46, AND(CG$7 &gt;= $J46, CG$7 &lt; $K46), IF(CG$7 &lt; 2400, CG$7 &gt;= $J46, CG$7 - 2400 &lt; $K46))), 1, "")</f>
        <v/>
      </c>
      <c r="CH46" s="45" t="str">
        <f>IF(AND(OR($A46 &lt;&gt; "", $B46 &lt;&gt; ""), IF($J46 &lt; $K46, AND(CH$7 &gt;= $J46, CH$7 &lt; $K46), IF(CH$7 &lt; 2400, CH$7 &gt;= $J46, CH$7 - 2400 &lt; $K46))), 1, "")</f>
        <v/>
      </c>
      <c r="CI46" s="45" t="str">
        <f>IF(AND(OR($A46 &lt;&gt; "", $B46 &lt;&gt; ""), IF($J46 &lt; $K46, AND(CI$7 &gt;= $J46, CI$7 &lt; $K46), IF(CI$7 &lt; 2400, CI$7 &gt;= $J46, CI$7 - 2400 &lt; $K46))), 1, "")</f>
        <v/>
      </c>
      <c r="CJ46" s="45" t="str">
        <f>IF(AND(OR($A46 &lt;&gt; "", $B46 &lt;&gt; ""), IF($J46 &lt; $K46, AND(CJ$7 &gt;= $J46, CJ$7 &lt; $K46), IF(CJ$7 &lt; 2400, CJ$7 &gt;= $J46, CJ$7 - 2400 &lt; $K46))), 1, "")</f>
        <v/>
      </c>
      <c r="CK46" s="45" t="str">
        <f>IF(AND(OR($A46 &lt;&gt; "", $B46 &lt;&gt; ""), IF($J46 &lt; $K46, AND(CK$7 &gt;= $J46, CK$7 &lt; $K46), IF(CK$7 &lt; 2400, CK$7 &gt;= $J46, CK$7 - 2400 &lt; $K46))), 1, "")</f>
        <v/>
      </c>
      <c r="CL46" s="45" t="str">
        <f>IF(AND(OR($A46 &lt;&gt; "", $B46 &lt;&gt; ""), IF($J46 &lt; $K46, AND(CL$7 &gt;= $J46, CL$7 &lt; $K46), IF(CL$7 &lt; 2400, CL$7 &gt;= $J46, CL$7 - 2400 &lt; $K46))), 1, "")</f>
        <v/>
      </c>
      <c r="CM46" s="45" t="str">
        <f>IF(AND(OR($A46 &lt;&gt; "", $B46 &lt;&gt; ""), IF($J46 &lt; $K46, AND(CM$7 &gt;= $J46, CM$7 &lt; $K46), IF(CM$7 &lt; 2400, CM$7 &gt;= $J46, CM$7 - 2400 &lt; $K46))), 1, "")</f>
        <v/>
      </c>
      <c r="CN46" s="45" t="str">
        <f>IF(AND(OR($A46 &lt;&gt; "", $B46 &lt;&gt; ""), IF($J46 &lt; $K46, AND(CN$7 &gt;= $J46, CN$7 &lt; $K46), IF(CN$7 &lt; 2400, CN$7 &gt;= $J46, CN$7 - 2400 &lt; $K46))), 1, "")</f>
        <v/>
      </c>
      <c r="CO46" s="45" t="str">
        <f>IF(AND(OR($A46 &lt;&gt; "", $B46 &lt;&gt; ""), IF($J46 &lt; $K46, AND(CO$7 &gt;= $J46, CO$7 &lt; $K46), IF(CO$7 &lt; 2400, CO$7 &gt;= $J46, CO$7 - 2400 &lt; $K46))), 1, "")</f>
        <v/>
      </c>
      <c r="CP46" s="45" t="str">
        <f>IF(AND(OR($A46 &lt;&gt; "", $B46 &lt;&gt; ""), IF($J46 &lt; $K46, AND(CP$7 &gt;= $J46, CP$7 &lt; $K46), IF(CP$7 &lt; 2400, CP$7 &gt;= $J46, CP$7 - 2400 &lt; $K46))), 1, "")</f>
        <v/>
      </c>
      <c r="CQ46" s="45" t="str">
        <f>IF(AND(OR($A46 &lt;&gt; "", $B46 &lt;&gt; ""), IF($J46 &lt; $K46, AND(CQ$7 &gt;= $J46, CQ$7 &lt; $K46), IF(CQ$7 &lt; 2400, CQ$7 &gt;= $J46, CQ$7 - 2400 &lt; $K46))), 1, "")</f>
        <v/>
      </c>
      <c r="CR46" s="45" t="str">
        <f>IF(AND(OR($A46 &lt;&gt; "", $B46 &lt;&gt; ""), IF($J46 &lt; $K46, AND(CR$7 &gt;= $J46, CR$7 &lt; $K46), IF(CR$7 &lt; 2400, CR$7 &gt;= $J46, CR$7 - 2400 &lt; $K46))), 1, "")</f>
        <v/>
      </c>
      <c r="CS46" s="45" t="str">
        <f>IF(AND(OR($A46 &lt;&gt; "", $B46 &lt;&gt; ""), IF($J46 &lt; $K46, AND(CS$7 &gt;= $J46, CS$7 &lt; $K46), IF(CS$7 &lt; 2400, CS$7 &gt;= $J46, CS$7 - 2400 &lt; $K46))), 1, "")</f>
        <v/>
      </c>
      <c r="CT46" s="45" t="str">
        <f>IF(AND(OR($A46 &lt;&gt; "", $B46 &lt;&gt; ""), IF($J46 &lt; $K46, AND(CT$7 &gt;= $J46, CT$7 &lt; $K46), IF(CT$7 &lt; 2400, CT$7 &gt;= $J46, CT$7 - 2400 &lt; $K46))), 1, "")</f>
        <v/>
      </c>
      <c r="CU46" s="45" t="str">
        <f>IF(AND(OR($A46 &lt;&gt; "", $B46 &lt;&gt; ""), IF($J46 &lt; $K46, AND(CU$7 &gt;= $J46, CU$7 &lt; $K46), IF(CU$7 &lt; 2400, CU$7 &gt;= $J46, CU$7 - 2400 &lt; $K46))), 1, "")</f>
        <v/>
      </c>
      <c r="CV46" s="45" t="str">
        <f>IF(AND(OR($A46 &lt;&gt; "", $B46 &lt;&gt; ""), IF($J46 &lt; $K46, AND(CV$7 &gt;= $J46, CV$7 &lt; $K46), IF(CV$7 &lt; 2400, CV$7 &gt;= $J46, CV$7 - 2400 &lt; $K46))), 1, "")</f>
        <v/>
      </c>
      <c r="CW46" s="45" t="str">
        <f>IF(AND(OR($A46 &lt;&gt; "", $B46 &lt;&gt; ""), IF($J46 &lt; $K46, AND(CW$7 &gt;= $J46, CW$7 &lt; $K46), IF(CW$7 &lt; 2400, CW$7 &gt;= $J46, CW$7 - 2400 &lt; $K46))), 1, "")</f>
        <v/>
      </c>
      <c r="CX46" s="45" t="str">
        <f>IF(AND(OR($A46 &lt;&gt; "", $B46 &lt;&gt; ""), IF($J46 &lt; $K46, AND(CX$7 &gt;= $J46, CX$7 &lt; $K46), IF(CX$7 &lt; 2400, CX$7 &gt;= $J46, CX$7 - 2400 &lt; $K46))), 1, "")</f>
        <v/>
      </c>
      <c r="CY46" s="45" t="str">
        <f>IF(AND(OR($A46 &lt;&gt; "", $B46 &lt;&gt; ""), IF($J46 &lt; $K46, AND(CY$7 &gt;= $J46, CY$7 &lt; $K46), IF(CY$7 &lt; 2400, CY$7 &gt;= $J46, CY$7 - 2400 &lt; $K46))), 1, "")</f>
        <v/>
      </c>
      <c r="CZ46" s="45" t="str">
        <f>IF(AND(OR($A46 &lt;&gt; "", $B46 &lt;&gt; ""), IF($J46 &lt; $K46, AND(CZ$7 &gt;= $J46, CZ$7 &lt; $K46), IF(CZ$7 &lt; 2400, CZ$7 &gt;= $J46, CZ$7 - 2400 &lt; $K46))), 1, "")</f>
        <v/>
      </c>
      <c r="DA46" s="45" t="str">
        <f>IF(AND(OR($A46 &lt;&gt; "", $B46 &lt;&gt; ""), IF($J46 &lt; $K46, AND(DA$7 &gt;= $J46, DA$7 &lt; $K46), IF(DA$7 &lt; 2400, DA$7 &gt;= $J46, DA$7 - 2400 &lt; $K46))), 1, "")</f>
        <v/>
      </c>
      <c r="DB46" s="45" t="str">
        <f>IF(AND(OR($A46 &lt;&gt; "", $B46 &lt;&gt; ""), IF($J46 &lt; $K46, AND(DB$7 &gt;= $J46, DB$7 &lt; $K46), IF(DB$7 &lt; 2400, DB$7 &gt;= $J46, DB$7 - 2400 &lt; $K46))), 1, "")</f>
        <v/>
      </c>
      <c r="DC46" s="45" t="str">
        <f>IF(AND(OR($A46 &lt;&gt; "", $B46 &lt;&gt; ""), IF($J46 &lt; $K46, AND(DC$7 &gt;= $J46, DC$7 &lt; $K46), IF(DC$7 &lt; 2400, DC$7 &gt;= $J46, DC$7 - 2400 &lt; $K46))), 1, "")</f>
        <v/>
      </c>
      <c r="DD46" s="45" t="str">
        <f>IF(AND(OR($A46 &lt;&gt; "", $B46 &lt;&gt; ""), IF($J46 &lt; $K46, AND(DD$7 &gt;= $J46, DD$7 &lt; $K46), IF(DD$7 &lt; 2400, DD$7 &gt;= $J46, DD$7 - 2400 &lt; $K46))), 1, "")</f>
        <v/>
      </c>
      <c r="DE46" s="45" t="str">
        <f>IF(AND(OR($A46 &lt;&gt; "", $B46 &lt;&gt; ""), IF($J46 &lt; $K46, AND(DE$7 &gt;= $J46, DE$7 &lt; $K46), IF(DE$7 &lt; 2400, DE$7 &gt;= $J46, DE$7 - 2400 &lt; $K46))), 1, "")</f>
        <v/>
      </c>
      <c r="DF46" s="45" t="str">
        <f>IF(AND(OR($A46 &lt;&gt; "", $B46 &lt;&gt; ""), IF($J46 &lt; $K46, AND(DF$7 &gt;= $J46, DF$7 &lt; $K46), IF(DF$7 &lt; 2400, DF$7 &gt;= $J46, DF$7 - 2400 &lt; $K46))), 1, "")</f>
        <v/>
      </c>
      <c r="DG46" s="45" t="str">
        <f>IF(AND(OR($A46 &lt;&gt; "", $B46 &lt;&gt; ""), IF($J46 &lt; $K46, AND(DG$7 &gt;= $J46, DG$7 &lt; $K46), IF(DG$7 &lt; 2400, DG$7 &gt;= $J46, DG$7 - 2400 &lt; $K46))), 1, "")</f>
        <v/>
      </c>
      <c r="DH46" s="45" t="str">
        <f>IF(AND(OR($A46 &lt;&gt; "", $B46 &lt;&gt; ""), IF($J46 &lt; $K46, AND(DH$7 &gt;= $J46, DH$7 &lt; $K46), IF(DH$7 &lt; 2400, DH$7 &gt;= $J46, DH$7 - 2400 &lt; $K46))), 1, "")</f>
        <v/>
      </c>
      <c r="DI46" s="45" t="str">
        <f>IF(AND(OR($A46 &lt;&gt; "", $B46 &lt;&gt; ""), IF($J46 &lt; $K46, AND(DI$7 &gt;= $J46, DI$7 &lt; $K46), IF(DI$7 &lt; 2400, DI$7 &gt;= $J46, DI$7 - 2400 &lt; $K46))), 1, "")</f>
        <v/>
      </c>
      <c r="DJ46" s="45" t="str">
        <f>IF(AND(OR($A46 &lt;&gt; "", $B46 &lt;&gt; ""), IF($J46 &lt; $K46, AND(DJ$7 &gt;= $J46, DJ$7 &lt; $K46), IF(DJ$7 &lt; 2400, DJ$7 &gt;= $J46, DJ$7 - 2400 &lt; $K46))), 1, "")</f>
        <v/>
      </c>
      <c r="DK46" s="45" t="str">
        <f>IF(AND(OR($A46 &lt;&gt; "", $B46 &lt;&gt; ""), IF($J46 &lt; $K46, AND(DK$7 &gt;= $J46, DK$7 &lt; $K46), IF(DK$7 &lt; 2400, DK$7 &gt;= $J46, DK$7 - 2400 &lt; $K46))), 1, "")</f>
        <v/>
      </c>
      <c r="DL46" s="45" t="str">
        <f>IF(AND(OR($A46 &lt;&gt; "", $B46 &lt;&gt; ""), IF($J46 &lt; $K46, AND(DL$7 &gt;= $J46, DL$7 &lt; $K46), IF(DL$7 &lt; 2400, DL$7 &gt;= $J46, DL$7 - 2400 &lt; $K46))), 1, "")</f>
        <v/>
      </c>
      <c r="DM46" s="45" t="str">
        <f>IF(AND(OR($A46 &lt;&gt; "", $B46 &lt;&gt; ""), IF($J46 &lt; $K46, AND(DM$7 &gt;= $J46, DM$7 &lt; $K46), IF(DM$7 &lt; 2400, DM$7 &gt;= $J46, DM$7 - 2400 &lt; $K46))), 1, "")</f>
        <v/>
      </c>
      <c r="DN46" s="45" t="str">
        <f>IF(AND(OR($A46 &lt;&gt; "", $B46 &lt;&gt; ""), IF($J46 &lt; $K46, AND(DN$7 &gt;= $J46, DN$7 &lt; $K46), IF(DN$7 &lt; 2400, DN$7 &gt;= $J46, DN$7 - 2400 &lt; $K46))), 1, "")</f>
        <v/>
      </c>
      <c r="DO46" s="45" t="str">
        <f>IF(AND(OR($A46 &lt;&gt; "", $B46 &lt;&gt; ""), IF($J46 &lt; $K46, AND(DO$7 &gt;= $J46, DO$7 &lt; $K46), IF(DO$7 &lt; 2400, DO$7 &gt;= $J46, DO$7 - 2400 &lt; $K46))), 1, "")</f>
        <v/>
      </c>
      <c r="DP46" s="45" t="str">
        <f>IF(AND(OR($A46 &lt;&gt; "", $B46 &lt;&gt; ""), IF($J46 &lt; $K46, AND(DP$7 &gt;= $J46, DP$7 &lt; $K46), IF(DP$7 &lt; 2400, DP$7 &gt;= $J46, DP$7 - 2400 &lt; $K46))), 1, "")</f>
        <v/>
      </c>
      <c r="DQ46" s="45" t="str">
        <f>IF(AND(OR($A46 &lt;&gt; "", $B46 &lt;&gt; ""), IF($J46 &lt; $K46, AND(DQ$7 &gt;= $J46, DQ$7 &lt; $K46), IF(DQ$7 &lt; 2400, DQ$7 &gt;= $J46, DQ$7 - 2400 &lt; $K46))), 1, "")</f>
        <v/>
      </c>
      <c r="DR46" s="45" t="str">
        <f>IF(AND(OR($A46 &lt;&gt; "", $B46 &lt;&gt; ""), IF($J46 &lt; $K46, AND(DR$7 &gt;= $J46, DR$7 &lt; $K46), IF(DR$7 &lt; 2400, DR$7 &gt;= $J46, DR$7 - 2400 &lt; $K46))), 1, "")</f>
        <v/>
      </c>
      <c r="DS46" s="45" t="str">
        <f>IF(AND(OR($A46 &lt;&gt; "", $B46 &lt;&gt; ""), IF($J46 &lt; $K46, AND(DS$7 &gt;= $J46, DS$7 &lt; $K46), IF(DS$7 &lt; 2400, DS$7 &gt;= $J46, DS$7 - 2400 &lt; $K46))), 1, "")</f>
        <v/>
      </c>
      <c r="DT46" s="45" t="str">
        <f>IF(AND(OR($A46 &lt;&gt; "", $B46 &lt;&gt; ""), IF($J46 &lt; $K46, AND(DT$7 &gt;= $J46, DT$7 &lt; $K46), IF(DT$7 &lt; 2400, DT$7 &gt;= $J46, DT$7 - 2400 &lt; $K46))), 1, "")</f>
        <v/>
      </c>
      <c r="DU46" s="47" t="str">
        <f>IF(OR(A46 &lt;&gt; "", B46 &lt;&gt; ""), _xlfn.TEXTJOIN(":", TRUE, AI46, YEAR(H46), MONTH(H46), DAY(H46), J46), "")</f>
        <v/>
      </c>
      <c r="DV46" s="47" t="str">
        <f>IF(OR(A46 &lt;&gt; "", B46 &lt;&gt; ""), IF(AK46 &lt; 9000, CONCATENATE(AD46, AE46, "様（", F46, "）"), F46), "")</f>
        <v/>
      </c>
    </row>
    <row r="47" spans="1:126">
      <c r="A47" s="18"/>
      <c r="B47" s="18"/>
      <c r="C47" s="52"/>
      <c r="D47" s="18"/>
      <c r="E47" s="52"/>
      <c r="F47" s="18"/>
      <c r="G47" s="18"/>
      <c r="H47" s="19"/>
      <c r="I47" s="55" t="str">
        <f t="shared" si="49"/>
        <v/>
      </c>
      <c r="J47" s="22"/>
      <c r="K47" s="23"/>
      <c r="L47" s="42" t="str">
        <f t="shared" si="40"/>
        <v/>
      </c>
      <c r="M47" s="43" t="str">
        <f t="shared" si="41"/>
        <v/>
      </c>
      <c r="N47" s="43" t="str">
        <f t="shared" si="69"/>
        <v/>
      </c>
      <c r="O47" s="44" t="str">
        <f t="shared" si="43"/>
        <v/>
      </c>
      <c r="P47" s="26"/>
      <c r="Q47" s="27"/>
      <c r="R47" s="27"/>
      <c r="S47" s="43" t="str">
        <f t="shared" si="53"/>
        <v/>
      </c>
      <c r="T47" s="43" t="str">
        <f t="shared" si="53"/>
        <v/>
      </c>
      <c r="U47" s="43" t="str">
        <f t="shared" si="53"/>
        <v/>
      </c>
      <c r="V47" s="49"/>
      <c r="W47" s="44" t="str">
        <f>IF(OR(A47 &lt;&gt; "", B47 &lt;&gt; ""), IF(AK47 &lt; 8000, FLOOR(AY47 / 60, 1) * 100 + MOD(AY47, 60), M47), "")</f>
        <v/>
      </c>
      <c r="X47" s="82"/>
      <c r="Y47" s="82"/>
      <c r="Z47" s="82"/>
      <c r="AA47" s="82"/>
      <c r="AB47" s="18"/>
      <c r="AC47" s="53"/>
      <c r="AD47" s="45" t="str">
        <f>_xlfn.IFNA(VLOOKUP($A47, 利用者一覧!$A:$D, 2, FALSE), "-")</f>
        <v>-</v>
      </c>
      <c r="AE47" s="45" t="str">
        <f>_xlfn.IFNA(VLOOKUP($A47, 利用者一覧!$A:$D, 3, FALSE), "-")</f>
        <v>-</v>
      </c>
      <c r="AF47" s="45" t="str">
        <f>_xlfn.IFNA(VLOOKUP($A47, 利用者一覧!$A:$D, 4, FALSE), "-")</f>
        <v>-</v>
      </c>
      <c r="AG47" s="45" t="str">
        <f>_xlfn.IFNA(VLOOKUP($B47, スタッフ一覧!$A:$D, 2, FALSE), "-")</f>
        <v>-</v>
      </c>
      <c r="AH47" s="45" t="str">
        <f>_xlfn.IFNA(VLOOKUP($B47, スタッフ一覧!$A:$D, 3, FALSE), "-")</f>
        <v>-</v>
      </c>
      <c r="AI47" s="45" t="str">
        <f>_xlfn.IFNA(VLOOKUP($B47, スタッフ一覧!$A:$D, 4, FALSE), "-")</f>
        <v>-</v>
      </c>
      <c r="AJ47" s="45" t="str">
        <f>_xlfn.IFNA(VLOOKUP(AB47, スタッフ一覧!$A:$D, 4, FALSE), "-")</f>
        <v>-</v>
      </c>
      <c r="AK47" s="45" t="str">
        <f>_xlfn.IFNA(VLOOKUP(F47, 予定区分!$A:$C, 3, FALSE), "-")</f>
        <v>-</v>
      </c>
      <c r="AL47" s="46">
        <f t="shared" si="60"/>
        <v>0</v>
      </c>
      <c r="AM47" s="46">
        <f t="shared" si="61"/>
        <v>0</v>
      </c>
      <c r="AN47" s="46">
        <f t="shared" si="44"/>
        <v>0</v>
      </c>
      <c r="AO47" s="46">
        <f t="shared" si="62"/>
        <v>0</v>
      </c>
      <c r="AP47" s="46">
        <f t="shared" si="45"/>
        <v>0</v>
      </c>
      <c r="AQ47" s="46">
        <f t="shared" si="63"/>
        <v>0</v>
      </c>
      <c r="AR47" s="46">
        <f t="shared" si="64"/>
        <v>0</v>
      </c>
      <c r="AS47" s="46">
        <f t="shared" si="65"/>
        <v>0</v>
      </c>
      <c r="AT47" s="46">
        <f t="shared" si="66"/>
        <v>0</v>
      </c>
      <c r="AU47" s="46">
        <f t="shared" si="67"/>
        <v>0</v>
      </c>
      <c r="AV47" s="46">
        <f t="shared" si="46"/>
        <v>0</v>
      </c>
      <c r="AW47" s="46">
        <f t="shared" si="47"/>
        <v>0</v>
      </c>
      <c r="AX47" s="46">
        <f t="shared" si="68"/>
        <v>0</v>
      </c>
      <c r="AY47" s="40">
        <f t="shared" si="48"/>
        <v>0</v>
      </c>
      <c r="AZ47" s="45" t="str">
        <f>IF(AND(OR($A47 &lt;&gt; "", $B47 &lt;&gt; ""), IF($J47 &lt; $K47, AND(AZ$7 &gt;= $J47, AZ$7 &lt; $K47), IF(AZ$7 &lt; 2400, AZ$7 &gt;= $J47, AZ$7 - 2400 &lt; $K47))), 1, "")</f>
        <v/>
      </c>
      <c r="BA47" s="45" t="str">
        <f>IF(AND(OR($A47 &lt;&gt; "", $B47 &lt;&gt; ""), IF($J47 &lt; $K47, AND(BA$7 &gt;= $J47, BA$7 &lt; $K47), IF(BA$7 &lt; 2400, BA$7 &gt;= $J47, BA$7 - 2400 &lt; $K47))), 1, "")</f>
        <v/>
      </c>
      <c r="BB47" s="45" t="str">
        <f>IF(AND(OR($A47 &lt;&gt; "", $B47 &lt;&gt; ""), IF($J47 &lt; $K47, AND(BB$7 &gt;= $J47, BB$7 &lt; $K47), IF(BB$7 &lt; 2400, BB$7 &gt;= $J47, BB$7 - 2400 &lt; $K47))), 1, "")</f>
        <v/>
      </c>
      <c r="BC47" s="45" t="str">
        <f>IF(AND(OR($A47 &lt;&gt; "", $B47 &lt;&gt; ""), IF($J47 &lt; $K47, AND(BC$7 &gt;= $J47, BC$7 &lt; $K47), IF(BC$7 &lt; 2400, BC$7 &gt;= $J47, BC$7 - 2400 &lt; $K47))), 1, "")</f>
        <v/>
      </c>
      <c r="BD47" s="45" t="str">
        <f>IF(AND(OR($A47 &lt;&gt; "", $B47 &lt;&gt; ""), IF($J47 &lt; $K47, AND(BD$7 &gt;= $J47, BD$7 &lt; $K47), IF(BD$7 &lt; 2400, BD$7 &gt;= $J47, BD$7 - 2400 &lt; $K47))), 1, "")</f>
        <v/>
      </c>
      <c r="BE47" s="45" t="str">
        <f>IF(AND(OR($A47 &lt;&gt; "", $B47 &lt;&gt; ""), IF($J47 &lt; $K47, AND(BE$7 &gt;= $J47, BE$7 &lt; $K47), IF(BE$7 &lt; 2400, BE$7 &gt;= $J47, BE$7 - 2400 &lt; $K47))), 1, "")</f>
        <v/>
      </c>
      <c r="BF47" s="45" t="str">
        <f>IF(AND(OR($A47 &lt;&gt; "", $B47 &lt;&gt; ""), IF($J47 &lt; $K47, AND(BF$7 &gt;= $J47, BF$7 &lt; $K47), IF(BF$7 &lt; 2400, BF$7 &gt;= $J47, BF$7 - 2400 &lt; $K47))), 1, "")</f>
        <v/>
      </c>
      <c r="BG47" s="45" t="str">
        <f>IF(AND(OR($A47 &lt;&gt; "", $B47 &lt;&gt; ""), IF($J47 &lt; $K47, AND(BG$7 &gt;= $J47, BG$7 &lt; $K47), IF(BG$7 &lt; 2400, BG$7 &gt;= $J47, BG$7 - 2400 &lt; $K47))), 1, "")</f>
        <v/>
      </c>
      <c r="BH47" s="45" t="str">
        <f>IF(AND(OR($A47 &lt;&gt; "", $B47 &lt;&gt; ""), IF($J47 &lt; $K47, AND(BH$7 &gt;= $J47, BH$7 &lt; $K47), IF(BH$7 &lt; 2400, BH$7 &gt;= $J47, BH$7 - 2400 &lt; $K47))), 1, "")</f>
        <v/>
      </c>
      <c r="BI47" s="45" t="str">
        <f>IF(AND(OR($A47 &lt;&gt; "", $B47 &lt;&gt; ""), IF($J47 &lt; $K47, AND(BI$7 &gt;= $J47, BI$7 &lt; $K47), IF(BI$7 &lt; 2400, BI$7 &gt;= $J47, BI$7 - 2400 &lt; $K47))), 1, "")</f>
        <v/>
      </c>
      <c r="BJ47" s="45" t="str">
        <f>IF(AND(OR($A47 &lt;&gt; "", $B47 &lt;&gt; ""), IF($J47 &lt; $K47, AND(BJ$7 &gt;= $J47, BJ$7 &lt; $K47), IF(BJ$7 &lt; 2400, BJ$7 &gt;= $J47, BJ$7 - 2400 &lt; $K47))), 1, "")</f>
        <v/>
      </c>
      <c r="BK47" s="45" t="str">
        <f>IF(AND(OR($A47 &lt;&gt; "", $B47 &lt;&gt; ""), IF($J47 &lt; $K47, AND(BK$7 &gt;= $J47, BK$7 &lt; $K47), IF(BK$7 &lt; 2400, BK$7 &gt;= $J47, BK$7 - 2400 &lt; $K47))), 1, "")</f>
        <v/>
      </c>
      <c r="BL47" s="45" t="str">
        <f>IF(AND(OR($A47 &lt;&gt; "", $B47 &lt;&gt; ""), IF($J47 &lt; $K47, AND(BL$7 &gt;= $J47, BL$7 &lt; $K47), IF(BL$7 &lt; 2400, BL$7 &gt;= $J47, BL$7 - 2400 &lt; $K47))), 1, "")</f>
        <v/>
      </c>
      <c r="BM47" s="45" t="str">
        <f>IF(AND(OR($A47 &lt;&gt; "", $B47 &lt;&gt; ""), IF($J47 &lt; $K47, AND(BM$7 &gt;= $J47, BM$7 &lt; $K47), IF(BM$7 &lt; 2400, BM$7 &gt;= $J47, BM$7 - 2400 &lt; $K47))), 1, "")</f>
        <v/>
      </c>
      <c r="BN47" s="45" t="str">
        <f>IF(AND(OR($A47 &lt;&gt; "", $B47 &lt;&gt; ""), IF($J47 &lt; $K47, AND(BN$7 &gt;= $J47, BN$7 &lt; $K47), IF(BN$7 &lt; 2400, BN$7 &gt;= $J47, BN$7 - 2400 &lt; $K47))), 1, "")</f>
        <v/>
      </c>
      <c r="BO47" s="45" t="str">
        <f>IF(AND(OR($A47 &lt;&gt; "", $B47 &lt;&gt; ""), IF($J47 &lt; $K47, AND(BO$7 &gt;= $J47, BO$7 &lt; $K47), IF(BO$7 &lt; 2400, BO$7 &gt;= $J47, BO$7 - 2400 &lt; $K47))), 1, "")</f>
        <v/>
      </c>
      <c r="BP47" s="45" t="str">
        <f>IF(AND(OR($A47 &lt;&gt; "", $B47 &lt;&gt; ""), IF($J47 &lt; $K47, AND(BP$7 &gt;= $J47, BP$7 &lt; $K47), IF(BP$7 &lt; 2400, BP$7 &gt;= $J47, BP$7 - 2400 &lt; $K47))), 1, "")</f>
        <v/>
      </c>
      <c r="BQ47" s="45" t="str">
        <f>IF(AND(OR($A47 &lt;&gt; "", $B47 &lt;&gt; ""), IF($J47 &lt; $K47, AND(BQ$7 &gt;= $J47, BQ$7 &lt; $K47), IF(BQ$7 &lt; 2400, BQ$7 &gt;= $J47, BQ$7 - 2400 &lt; $K47))), 1, "")</f>
        <v/>
      </c>
      <c r="BR47" s="45" t="str">
        <f>IF(AND(OR($A47 &lt;&gt; "", $B47 &lt;&gt; ""), IF($J47 &lt; $K47, AND(BR$7 &gt;= $J47, BR$7 &lt; $K47), IF(BR$7 &lt; 2400, BR$7 &gt;= $J47, BR$7 - 2400 &lt; $K47))), 1, "")</f>
        <v/>
      </c>
      <c r="BS47" s="45" t="str">
        <f>IF(AND(OR($A47 &lt;&gt; "", $B47 &lt;&gt; ""), IF($J47 &lt; $K47, AND(BS$7 &gt;= $J47, BS$7 &lt; $K47), IF(BS$7 &lt; 2400, BS$7 &gt;= $J47, BS$7 - 2400 &lt; $K47))), 1, "")</f>
        <v/>
      </c>
      <c r="BT47" s="45" t="str">
        <f>IF(AND(OR($A47 &lt;&gt; "", $B47 &lt;&gt; ""), IF($J47 &lt; $K47, AND(BT$7 &gt;= $J47, BT$7 &lt; $K47), IF(BT$7 &lt; 2400, BT$7 &gt;= $J47, BT$7 - 2400 &lt; $K47))), 1, "")</f>
        <v/>
      </c>
      <c r="BU47" s="45" t="str">
        <f>IF(AND(OR($A47 &lt;&gt; "", $B47 &lt;&gt; ""), IF($J47 &lt; $K47, AND(BU$7 &gt;= $J47, BU$7 &lt; $K47), IF(BU$7 &lt; 2400, BU$7 &gt;= $J47, BU$7 - 2400 &lt; $K47))), 1, "")</f>
        <v/>
      </c>
      <c r="BV47" s="45" t="str">
        <f>IF(AND(OR($A47 &lt;&gt; "", $B47 &lt;&gt; ""), IF($J47 &lt; $K47, AND(BV$7 &gt;= $J47, BV$7 &lt; $K47), IF(BV$7 &lt; 2400, BV$7 &gt;= $J47, BV$7 - 2400 &lt; $K47))), 1, "")</f>
        <v/>
      </c>
      <c r="BW47" s="45" t="str">
        <f>IF(AND(OR($A47 &lt;&gt; "", $B47 &lt;&gt; ""), IF($J47 &lt; $K47, AND(BW$7 &gt;= $J47, BW$7 &lt; $K47), IF(BW$7 &lt; 2400, BW$7 &gt;= $J47, BW$7 - 2400 &lt; $K47))), 1, "")</f>
        <v/>
      </c>
      <c r="BX47" s="45" t="str">
        <f>IF(AND(OR($A47 &lt;&gt; "", $B47 &lt;&gt; ""), IF($J47 &lt; $K47, AND(BX$7 &gt;= $J47, BX$7 &lt; $K47), IF(BX$7 &lt; 2400, BX$7 &gt;= $J47, BX$7 - 2400 &lt; $K47))), 1, "")</f>
        <v/>
      </c>
      <c r="BY47" s="45" t="str">
        <f>IF(AND(OR($A47 &lt;&gt; "", $B47 &lt;&gt; ""), IF($J47 &lt; $K47, AND(BY$7 &gt;= $J47, BY$7 &lt; $K47), IF(BY$7 &lt; 2400, BY$7 &gt;= $J47, BY$7 - 2400 &lt; $K47))), 1, "")</f>
        <v/>
      </c>
      <c r="BZ47" s="45" t="str">
        <f>IF(AND(OR($A47 &lt;&gt; "", $B47 &lt;&gt; ""), IF($J47 &lt; $K47, AND(BZ$7 &gt;= $J47, BZ$7 &lt; $K47), IF(BZ$7 &lt; 2400, BZ$7 &gt;= $J47, BZ$7 - 2400 &lt; $K47))), 1, "")</f>
        <v/>
      </c>
      <c r="CA47" s="45" t="str">
        <f>IF(AND(OR($A47 &lt;&gt; "", $B47 &lt;&gt; ""), IF($J47 &lt; $K47, AND(CA$7 &gt;= $J47, CA$7 &lt; $K47), IF(CA$7 &lt; 2400, CA$7 &gt;= $J47, CA$7 - 2400 &lt; $K47))), 1, "")</f>
        <v/>
      </c>
      <c r="CB47" s="45" t="str">
        <f>IF(AND(OR($A47 &lt;&gt; "", $B47 &lt;&gt; ""), IF($J47 &lt; $K47, AND(CB$7 &gt;= $J47, CB$7 &lt; $K47), IF(CB$7 &lt; 2400, CB$7 &gt;= $J47, CB$7 - 2400 &lt; $K47))), 1, "")</f>
        <v/>
      </c>
      <c r="CC47" s="45" t="str">
        <f>IF(AND(OR($A47 &lt;&gt; "", $B47 &lt;&gt; ""), IF($J47 &lt; $K47, AND(CC$7 &gt;= $J47, CC$7 &lt; $K47), IF(CC$7 &lt; 2400, CC$7 &gt;= $J47, CC$7 - 2400 &lt; $K47))), 1, "")</f>
        <v/>
      </c>
      <c r="CD47" s="45" t="str">
        <f>IF(AND(OR($A47 &lt;&gt; "", $B47 &lt;&gt; ""), IF($J47 &lt; $K47, AND(CD$7 &gt;= $J47, CD$7 &lt; $K47), IF(CD$7 &lt; 2400, CD$7 &gt;= $J47, CD$7 - 2400 &lt; $K47))), 1, "")</f>
        <v/>
      </c>
      <c r="CE47" s="45" t="str">
        <f>IF(AND(OR($A47 &lt;&gt; "", $B47 &lt;&gt; ""), IF($J47 &lt; $K47, AND(CE$7 &gt;= $J47, CE$7 &lt; $K47), IF(CE$7 &lt; 2400, CE$7 &gt;= $J47, CE$7 - 2400 &lt; $K47))), 1, "")</f>
        <v/>
      </c>
      <c r="CF47" s="45" t="str">
        <f>IF(AND(OR($A47 &lt;&gt; "", $B47 &lt;&gt; ""), IF($J47 &lt; $K47, AND(CF$7 &gt;= $J47, CF$7 &lt; $K47), IF(CF$7 &lt; 2400, CF$7 &gt;= $J47, CF$7 - 2400 &lt; $K47))), 1, "")</f>
        <v/>
      </c>
      <c r="CG47" s="45" t="str">
        <f>IF(AND(OR($A47 &lt;&gt; "", $B47 &lt;&gt; ""), IF($J47 &lt; $K47, AND(CG$7 &gt;= $J47, CG$7 &lt; $K47), IF(CG$7 &lt; 2400, CG$7 &gt;= $J47, CG$7 - 2400 &lt; $K47))), 1, "")</f>
        <v/>
      </c>
      <c r="CH47" s="45" t="str">
        <f>IF(AND(OR($A47 &lt;&gt; "", $B47 &lt;&gt; ""), IF($J47 &lt; $K47, AND(CH$7 &gt;= $J47, CH$7 &lt; $K47), IF(CH$7 &lt; 2400, CH$7 &gt;= $J47, CH$7 - 2400 &lt; $K47))), 1, "")</f>
        <v/>
      </c>
      <c r="CI47" s="45" t="str">
        <f>IF(AND(OR($A47 &lt;&gt; "", $B47 &lt;&gt; ""), IF($J47 &lt; $K47, AND(CI$7 &gt;= $J47, CI$7 &lt; $K47), IF(CI$7 &lt; 2400, CI$7 &gt;= $J47, CI$7 - 2400 &lt; $K47))), 1, "")</f>
        <v/>
      </c>
      <c r="CJ47" s="45" t="str">
        <f>IF(AND(OR($A47 &lt;&gt; "", $B47 &lt;&gt; ""), IF($J47 &lt; $K47, AND(CJ$7 &gt;= $J47, CJ$7 &lt; $K47), IF(CJ$7 &lt; 2400, CJ$7 &gt;= $J47, CJ$7 - 2400 &lt; $K47))), 1, "")</f>
        <v/>
      </c>
      <c r="CK47" s="45" t="str">
        <f>IF(AND(OR($A47 &lt;&gt; "", $B47 &lt;&gt; ""), IF($J47 &lt; $K47, AND(CK$7 &gt;= $J47, CK$7 &lt; $K47), IF(CK$7 &lt; 2400, CK$7 &gt;= $J47, CK$7 - 2400 &lt; $K47))), 1, "")</f>
        <v/>
      </c>
      <c r="CL47" s="45" t="str">
        <f>IF(AND(OR($A47 &lt;&gt; "", $B47 &lt;&gt; ""), IF($J47 &lt; $K47, AND(CL$7 &gt;= $J47, CL$7 &lt; $K47), IF(CL$7 &lt; 2400, CL$7 &gt;= $J47, CL$7 - 2400 &lt; $K47))), 1, "")</f>
        <v/>
      </c>
      <c r="CM47" s="45" t="str">
        <f>IF(AND(OR($A47 &lt;&gt; "", $B47 &lt;&gt; ""), IF($J47 &lt; $K47, AND(CM$7 &gt;= $J47, CM$7 &lt; $K47), IF(CM$7 &lt; 2400, CM$7 &gt;= $J47, CM$7 - 2400 &lt; $K47))), 1, "")</f>
        <v/>
      </c>
      <c r="CN47" s="45" t="str">
        <f>IF(AND(OR($A47 &lt;&gt; "", $B47 &lt;&gt; ""), IF($J47 &lt; $K47, AND(CN$7 &gt;= $J47, CN$7 &lt; $K47), IF(CN$7 &lt; 2400, CN$7 &gt;= $J47, CN$7 - 2400 &lt; $K47))), 1, "")</f>
        <v/>
      </c>
      <c r="CO47" s="45" t="str">
        <f>IF(AND(OR($A47 &lt;&gt; "", $B47 &lt;&gt; ""), IF($J47 &lt; $K47, AND(CO$7 &gt;= $J47, CO$7 &lt; $K47), IF(CO$7 &lt; 2400, CO$7 &gt;= $J47, CO$7 - 2400 &lt; $K47))), 1, "")</f>
        <v/>
      </c>
      <c r="CP47" s="45" t="str">
        <f>IF(AND(OR($A47 &lt;&gt; "", $B47 &lt;&gt; ""), IF($J47 &lt; $K47, AND(CP$7 &gt;= $J47, CP$7 &lt; $K47), IF(CP$7 &lt; 2400, CP$7 &gt;= $J47, CP$7 - 2400 &lt; $K47))), 1, "")</f>
        <v/>
      </c>
      <c r="CQ47" s="45" t="str">
        <f>IF(AND(OR($A47 &lt;&gt; "", $B47 &lt;&gt; ""), IF($J47 &lt; $K47, AND(CQ$7 &gt;= $J47, CQ$7 &lt; $K47), IF(CQ$7 &lt; 2400, CQ$7 &gt;= $J47, CQ$7 - 2400 &lt; $K47))), 1, "")</f>
        <v/>
      </c>
      <c r="CR47" s="45" t="str">
        <f>IF(AND(OR($A47 &lt;&gt; "", $B47 &lt;&gt; ""), IF($J47 &lt; $K47, AND(CR$7 &gt;= $J47, CR$7 &lt; $K47), IF(CR$7 &lt; 2400, CR$7 &gt;= $J47, CR$7 - 2400 &lt; $K47))), 1, "")</f>
        <v/>
      </c>
      <c r="CS47" s="45" t="str">
        <f>IF(AND(OR($A47 &lt;&gt; "", $B47 &lt;&gt; ""), IF($J47 &lt; $K47, AND(CS$7 &gt;= $J47, CS$7 &lt; $K47), IF(CS$7 &lt; 2400, CS$7 &gt;= $J47, CS$7 - 2400 &lt; $K47))), 1, "")</f>
        <v/>
      </c>
      <c r="CT47" s="45" t="str">
        <f>IF(AND(OR($A47 &lt;&gt; "", $B47 &lt;&gt; ""), IF($J47 &lt; $K47, AND(CT$7 &gt;= $J47, CT$7 &lt; $K47), IF(CT$7 &lt; 2400, CT$7 &gt;= $J47, CT$7 - 2400 &lt; $K47))), 1, "")</f>
        <v/>
      </c>
      <c r="CU47" s="45" t="str">
        <f>IF(AND(OR($A47 &lt;&gt; "", $B47 &lt;&gt; ""), IF($J47 &lt; $K47, AND(CU$7 &gt;= $J47, CU$7 &lt; $K47), IF(CU$7 &lt; 2400, CU$7 &gt;= $J47, CU$7 - 2400 &lt; $K47))), 1, "")</f>
        <v/>
      </c>
      <c r="CV47" s="45" t="str">
        <f>IF(AND(OR($A47 &lt;&gt; "", $B47 &lt;&gt; ""), IF($J47 &lt; $K47, AND(CV$7 &gt;= $J47, CV$7 &lt; $K47), IF(CV$7 &lt; 2400, CV$7 &gt;= $J47, CV$7 - 2400 &lt; $K47))), 1, "")</f>
        <v/>
      </c>
      <c r="CW47" s="45" t="str">
        <f>IF(AND(OR($A47 &lt;&gt; "", $B47 &lt;&gt; ""), IF($J47 &lt; $K47, AND(CW$7 &gt;= $J47, CW$7 &lt; $K47), IF(CW$7 &lt; 2400, CW$7 &gt;= $J47, CW$7 - 2400 &lt; $K47))), 1, "")</f>
        <v/>
      </c>
      <c r="CX47" s="45" t="str">
        <f>IF(AND(OR($A47 &lt;&gt; "", $B47 &lt;&gt; ""), IF($J47 &lt; $K47, AND(CX$7 &gt;= $J47, CX$7 &lt; $K47), IF(CX$7 &lt; 2400, CX$7 &gt;= $J47, CX$7 - 2400 &lt; $K47))), 1, "")</f>
        <v/>
      </c>
      <c r="CY47" s="45" t="str">
        <f>IF(AND(OR($A47 &lt;&gt; "", $B47 &lt;&gt; ""), IF($J47 &lt; $K47, AND(CY$7 &gt;= $J47, CY$7 &lt; $K47), IF(CY$7 &lt; 2400, CY$7 &gt;= $J47, CY$7 - 2400 &lt; $K47))), 1, "")</f>
        <v/>
      </c>
      <c r="CZ47" s="45" t="str">
        <f>IF(AND(OR($A47 &lt;&gt; "", $B47 &lt;&gt; ""), IF($J47 &lt; $K47, AND(CZ$7 &gt;= $J47, CZ$7 &lt; $K47), IF(CZ$7 &lt; 2400, CZ$7 &gt;= $J47, CZ$7 - 2400 &lt; $K47))), 1, "")</f>
        <v/>
      </c>
      <c r="DA47" s="45" t="str">
        <f>IF(AND(OR($A47 &lt;&gt; "", $B47 &lt;&gt; ""), IF($J47 &lt; $K47, AND(DA$7 &gt;= $J47, DA$7 &lt; $K47), IF(DA$7 &lt; 2400, DA$7 &gt;= $J47, DA$7 - 2400 &lt; $K47))), 1, "")</f>
        <v/>
      </c>
      <c r="DB47" s="45" t="str">
        <f>IF(AND(OR($A47 &lt;&gt; "", $B47 &lt;&gt; ""), IF($J47 &lt; $K47, AND(DB$7 &gt;= $J47, DB$7 &lt; $K47), IF(DB$7 &lt; 2400, DB$7 &gt;= $J47, DB$7 - 2400 &lt; $K47))), 1, "")</f>
        <v/>
      </c>
      <c r="DC47" s="45" t="str">
        <f>IF(AND(OR($A47 &lt;&gt; "", $B47 &lt;&gt; ""), IF($J47 &lt; $K47, AND(DC$7 &gt;= $J47, DC$7 &lt; $K47), IF(DC$7 &lt; 2400, DC$7 &gt;= $J47, DC$7 - 2400 &lt; $K47))), 1, "")</f>
        <v/>
      </c>
      <c r="DD47" s="45" t="str">
        <f>IF(AND(OR($A47 &lt;&gt; "", $B47 &lt;&gt; ""), IF($J47 &lt; $K47, AND(DD$7 &gt;= $J47, DD$7 &lt; $K47), IF(DD$7 &lt; 2400, DD$7 &gt;= $J47, DD$7 - 2400 &lt; $K47))), 1, "")</f>
        <v/>
      </c>
      <c r="DE47" s="45" t="str">
        <f>IF(AND(OR($A47 &lt;&gt; "", $B47 &lt;&gt; ""), IF($J47 &lt; $K47, AND(DE$7 &gt;= $J47, DE$7 &lt; $K47), IF(DE$7 &lt; 2400, DE$7 &gt;= $J47, DE$7 - 2400 &lt; $K47))), 1, "")</f>
        <v/>
      </c>
      <c r="DF47" s="45" t="str">
        <f>IF(AND(OR($A47 &lt;&gt; "", $B47 &lt;&gt; ""), IF($J47 &lt; $K47, AND(DF$7 &gt;= $J47, DF$7 &lt; $K47), IF(DF$7 &lt; 2400, DF$7 &gt;= $J47, DF$7 - 2400 &lt; $K47))), 1, "")</f>
        <v/>
      </c>
      <c r="DG47" s="45" t="str">
        <f>IF(AND(OR($A47 &lt;&gt; "", $B47 &lt;&gt; ""), IF($J47 &lt; $K47, AND(DG$7 &gt;= $J47, DG$7 &lt; $K47), IF(DG$7 &lt; 2400, DG$7 &gt;= $J47, DG$7 - 2400 &lt; $K47))), 1, "")</f>
        <v/>
      </c>
      <c r="DH47" s="45" t="str">
        <f>IF(AND(OR($A47 &lt;&gt; "", $B47 &lt;&gt; ""), IF($J47 &lt; $K47, AND(DH$7 &gt;= $J47, DH$7 &lt; $K47), IF(DH$7 &lt; 2400, DH$7 &gt;= $J47, DH$7 - 2400 &lt; $K47))), 1, "")</f>
        <v/>
      </c>
      <c r="DI47" s="45" t="str">
        <f>IF(AND(OR($A47 &lt;&gt; "", $B47 &lt;&gt; ""), IF($J47 &lt; $K47, AND(DI$7 &gt;= $J47, DI$7 &lt; $K47), IF(DI$7 &lt; 2400, DI$7 &gt;= $J47, DI$7 - 2400 &lt; $K47))), 1, "")</f>
        <v/>
      </c>
      <c r="DJ47" s="45" t="str">
        <f>IF(AND(OR($A47 &lt;&gt; "", $B47 &lt;&gt; ""), IF($J47 &lt; $K47, AND(DJ$7 &gt;= $J47, DJ$7 &lt; $K47), IF(DJ$7 &lt; 2400, DJ$7 &gt;= $J47, DJ$7 - 2400 &lt; $K47))), 1, "")</f>
        <v/>
      </c>
      <c r="DK47" s="45" t="str">
        <f>IF(AND(OR($A47 &lt;&gt; "", $B47 &lt;&gt; ""), IF($J47 &lt; $K47, AND(DK$7 &gt;= $J47, DK$7 &lt; $K47), IF(DK$7 &lt; 2400, DK$7 &gt;= $J47, DK$7 - 2400 &lt; $K47))), 1, "")</f>
        <v/>
      </c>
      <c r="DL47" s="45" t="str">
        <f>IF(AND(OR($A47 &lt;&gt; "", $B47 &lt;&gt; ""), IF($J47 &lt; $K47, AND(DL$7 &gt;= $J47, DL$7 &lt; $K47), IF(DL$7 &lt; 2400, DL$7 &gt;= $J47, DL$7 - 2400 &lt; $K47))), 1, "")</f>
        <v/>
      </c>
      <c r="DM47" s="45" t="str">
        <f>IF(AND(OR($A47 &lt;&gt; "", $B47 &lt;&gt; ""), IF($J47 &lt; $K47, AND(DM$7 &gt;= $J47, DM$7 &lt; $K47), IF(DM$7 &lt; 2400, DM$7 &gt;= $J47, DM$7 - 2400 &lt; $K47))), 1, "")</f>
        <v/>
      </c>
      <c r="DN47" s="45" t="str">
        <f>IF(AND(OR($A47 &lt;&gt; "", $B47 &lt;&gt; ""), IF($J47 &lt; $K47, AND(DN$7 &gt;= $J47, DN$7 &lt; $K47), IF(DN$7 &lt; 2400, DN$7 &gt;= $J47, DN$7 - 2400 &lt; $K47))), 1, "")</f>
        <v/>
      </c>
      <c r="DO47" s="45" t="str">
        <f>IF(AND(OR($A47 &lt;&gt; "", $B47 &lt;&gt; ""), IF($J47 &lt; $K47, AND(DO$7 &gt;= $J47, DO$7 &lt; $K47), IF(DO$7 &lt; 2400, DO$7 &gt;= $J47, DO$7 - 2400 &lt; $K47))), 1, "")</f>
        <v/>
      </c>
      <c r="DP47" s="45" t="str">
        <f>IF(AND(OR($A47 &lt;&gt; "", $B47 &lt;&gt; ""), IF($J47 &lt; $K47, AND(DP$7 &gt;= $J47, DP$7 &lt; $K47), IF(DP$7 &lt; 2400, DP$7 &gt;= $J47, DP$7 - 2400 &lt; $K47))), 1, "")</f>
        <v/>
      </c>
      <c r="DQ47" s="45" t="str">
        <f>IF(AND(OR($A47 &lt;&gt; "", $B47 &lt;&gt; ""), IF($J47 &lt; $K47, AND(DQ$7 &gt;= $J47, DQ$7 &lt; $K47), IF(DQ$7 &lt; 2400, DQ$7 &gt;= $J47, DQ$7 - 2400 &lt; $K47))), 1, "")</f>
        <v/>
      </c>
      <c r="DR47" s="45" t="str">
        <f>IF(AND(OR($A47 &lt;&gt; "", $B47 &lt;&gt; ""), IF($J47 &lt; $K47, AND(DR$7 &gt;= $J47, DR$7 &lt; $K47), IF(DR$7 &lt; 2400, DR$7 &gt;= $J47, DR$7 - 2400 &lt; $K47))), 1, "")</f>
        <v/>
      </c>
      <c r="DS47" s="45" t="str">
        <f>IF(AND(OR($A47 &lt;&gt; "", $B47 &lt;&gt; ""), IF($J47 &lt; $K47, AND(DS$7 &gt;= $J47, DS$7 &lt; $K47), IF(DS$7 &lt; 2400, DS$7 &gt;= $J47, DS$7 - 2400 &lt; $K47))), 1, "")</f>
        <v/>
      </c>
      <c r="DT47" s="45" t="str">
        <f>IF(AND(OR($A47 &lt;&gt; "", $B47 &lt;&gt; ""), IF($J47 &lt; $K47, AND(DT$7 &gt;= $J47, DT$7 &lt; $K47), IF(DT$7 &lt; 2400, DT$7 &gt;= $J47, DT$7 - 2400 &lt; $K47))), 1, "")</f>
        <v/>
      </c>
      <c r="DU47" s="47" t="str">
        <f>IF(OR(A47 &lt;&gt; "", B47 &lt;&gt; ""), _xlfn.TEXTJOIN(":", TRUE, AI47, YEAR(H47), MONTH(H47), DAY(H47), J47), "")</f>
        <v/>
      </c>
      <c r="DV47" s="47" t="str">
        <f>IF(OR(A47 &lt;&gt; "", B47 &lt;&gt; ""), IF(AK47 &lt; 9000, CONCATENATE(AD47, AE47, "様（", F47, "）"), F47), "")</f>
        <v/>
      </c>
    </row>
    <row r="48" spans="1:126">
      <c r="A48" s="18"/>
      <c r="B48" s="18"/>
      <c r="C48" s="52"/>
      <c r="D48" s="18"/>
      <c r="E48" s="52"/>
      <c r="F48" s="18"/>
      <c r="G48" s="18"/>
      <c r="H48" s="19"/>
      <c r="I48" s="55" t="str">
        <f t="shared" si="49"/>
        <v/>
      </c>
      <c r="J48" s="22"/>
      <c r="K48" s="23"/>
      <c r="L48" s="42" t="str">
        <f t="shared" si="40"/>
        <v/>
      </c>
      <c r="M48" s="43" t="str">
        <f t="shared" si="41"/>
        <v/>
      </c>
      <c r="N48" s="43" t="str">
        <f t="shared" si="69"/>
        <v/>
      </c>
      <c r="O48" s="44" t="str">
        <f t="shared" si="43"/>
        <v/>
      </c>
      <c r="P48" s="26"/>
      <c r="Q48" s="27"/>
      <c r="R48" s="27"/>
      <c r="S48" s="43" t="str">
        <f t="shared" si="53"/>
        <v/>
      </c>
      <c r="T48" s="43" t="str">
        <f t="shared" si="53"/>
        <v/>
      </c>
      <c r="U48" s="43" t="str">
        <f t="shared" si="53"/>
        <v/>
      </c>
      <c r="V48" s="49"/>
      <c r="W48" s="44" t="str">
        <f>IF(OR(A48 &lt;&gt; "", B48 &lt;&gt; ""), IF(AK48 &lt; 8000, FLOOR(AY48 / 60, 1) * 100 + MOD(AY48, 60), M48), "")</f>
        <v/>
      </c>
      <c r="X48" s="82"/>
      <c r="Y48" s="82"/>
      <c r="Z48" s="82"/>
      <c r="AA48" s="82"/>
      <c r="AB48" s="18"/>
      <c r="AC48" s="53"/>
      <c r="AD48" s="45" t="str">
        <f>_xlfn.IFNA(VLOOKUP($A48, 利用者一覧!$A:$D, 2, FALSE), "-")</f>
        <v>-</v>
      </c>
      <c r="AE48" s="45" t="str">
        <f>_xlfn.IFNA(VLOOKUP($A48, 利用者一覧!$A:$D, 3, FALSE), "-")</f>
        <v>-</v>
      </c>
      <c r="AF48" s="45" t="str">
        <f>_xlfn.IFNA(VLOOKUP($A48, 利用者一覧!$A:$D, 4, FALSE), "-")</f>
        <v>-</v>
      </c>
      <c r="AG48" s="45" t="str">
        <f>_xlfn.IFNA(VLOOKUP($B48, スタッフ一覧!$A:$D, 2, FALSE), "-")</f>
        <v>-</v>
      </c>
      <c r="AH48" s="45" t="str">
        <f>_xlfn.IFNA(VLOOKUP($B48, スタッフ一覧!$A:$D, 3, FALSE), "-")</f>
        <v>-</v>
      </c>
      <c r="AI48" s="45" t="str">
        <f>_xlfn.IFNA(VLOOKUP($B48, スタッフ一覧!$A:$D, 4, FALSE), "-")</f>
        <v>-</v>
      </c>
      <c r="AJ48" s="45" t="str">
        <f>_xlfn.IFNA(VLOOKUP(AB48, スタッフ一覧!$A:$D, 4, FALSE), "-")</f>
        <v>-</v>
      </c>
      <c r="AK48" s="45" t="str">
        <f>_xlfn.IFNA(VLOOKUP(F48, 予定区分!$A:$C, 3, FALSE), "-")</f>
        <v>-</v>
      </c>
      <c r="AL48" s="46">
        <f t="shared" si="60"/>
        <v>0</v>
      </c>
      <c r="AM48" s="46">
        <f t="shared" si="61"/>
        <v>0</v>
      </c>
      <c r="AN48" s="46">
        <f t="shared" si="44"/>
        <v>0</v>
      </c>
      <c r="AO48" s="46">
        <f t="shared" si="62"/>
        <v>0</v>
      </c>
      <c r="AP48" s="46">
        <f t="shared" si="45"/>
        <v>0</v>
      </c>
      <c r="AQ48" s="46">
        <f t="shared" si="63"/>
        <v>0</v>
      </c>
      <c r="AR48" s="46">
        <f t="shared" si="64"/>
        <v>0</v>
      </c>
      <c r="AS48" s="46">
        <f t="shared" si="65"/>
        <v>0</v>
      </c>
      <c r="AT48" s="46">
        <f t="shared" si="66"/>
        <v>0</v>
      </c>
      <c r="AU48" s="46">
        <f t="shared" si="67"/>
        <v>0</v>
      </c>
      <c r="AV48" s="46">
        <f t="shared" si="46"/>
        <v>0</v>
      </c>
      <c r="AW48" s="46">
        <f t="shared" si="47"/>
        <v>0</v>
      </c>
      <c r="AX48" s="46">
        <f t="shared" si="68"/>
        <v>0</v>
      </c>
      <c r="AY48" s="40">
        <f t="shared" si="48"/>
        <v>0</v>
      </c>
      <c r="AZ48" s="45" t="str">
        <f>IF(AND(OR($A48 &lt;&gt; "", $B48 &lt;&gt; ""), IF($J48 &lt; $K48, AND(AZ$7 &gt;= $J48, AZ$7 &lt; $K48), IF(AZ$7 &lt; 2400, AZ$7 &gt;= $J48, AZ$7 - 2400 &lt; $K48))), 1, "")</f>
        <v/>
      </c>
      <c r="BA48" s="45" t="str">
        <f>IF(AND(OR($A48 &lt;&gt; "", $B48 &lt;&gt; ""), IF($J48 &lt; $K48, AND(BA$7 &gt;= $J48, BA$7 &lt; $K48), IF(BA$7 &lt; 2400, BA$7 &gt;= $J48, BA$7 - 2400 &lt; $K48))), 1, "")</f>
        <v/>
      </c>
      <c r="BB48" s="45" t="str">
        <f>IF(AND(OR($A48 &lt;&gt; "", $B48 &lt;&gt; ""), IF($J48 &lt; $K48, AND(BB$7 &gt;= $J48, BB$7 &lt; $K48), IF(BB$7 &lt; 2400, BB$7 &gt;= $J48, BB$7 - 2400 &lt; $K48))), 1, "")</f>
        <v/>
      </c>
      <c r="BC48" s="45" t="str">
        <f>IF(AND(OR($A48 &lt;&gt; "", $B48 &lt;&gt; ""), IF($J48 &lt; $K48, AND(BC$7 &gt;= $J48, BC$7 &lt; $K48), IF(BC$7 &lt; 2400, BC$7 &gt;= $J48, BC$7 - 2400 &lt; $K48))), 1, "")</f>
        <v/>
      </c>
      <c r="BD48" s="45" t="str">
        <f>IF(AND(OR($A48 &lt;&gt; "", $B48 &lt;&gt; ""), IF($J48 &lt; $K48, AND(BD$7 &gt;= $J48, BD$7 &lt; $K48), IF(BD$7 &lt; 2400, BD$7 &gt;= $J48, BD$7 - 2400 &lt; $K48))), 1, "")</f>
        <v/>
      </c>
      <c r="BE48" s="45" t="str">
        <f>IF(AND(OR($A48 &lt;&gt; "", $B48 &lt;&gt; ""), IF($J48 &lt; $K48, AND(BE$7 &gt;= $J48, BE$7 &lt; $K48), IF(BE$7 &lt; 2400, BE$7 &gt;= $J48, BE$7 - 2400 &lt; $K48))), 1, "")</f>
        <v/>
      </c>
      <c r="BF48" s="45" t="str">
        <f>IF(AND(OR($A48 &lt;&gt; "", $B48 &lt;&gt; ""), IF($J48 &lt; $K48, AND(BF$7 &gt;= $J48, BF$7 &lt; $K48), IF(BF$7 &lt; 2400, BF$7 &gt;= $J48, BF$7 - 2400 &lt; $K48))), 1, "")</f>
        <v/>
      </c>
      <c r="BG48" s="45" t="str">
        <f>IF(AND(OR($A48 &lt;&gt; "", $B48 &lt;&gt; ""), IF($J48 &lt; $K48, AND(BG$7 &gt;= $J48, BG$7 &lt; $K48), IF(BG$7 &lt; 2400, BG$7 &gt;= $J48, BG$7 - 2400 &lt; $K48))), 1, "")</f>
        <v/>
      </c>
      <c r="BH48" s="45" t="str">
        <f>IF(AND(OR($A48 &lt;&gt; "", $B48 &lt;&gt; ""), IF($J48 &lt; $K48, AND(BH$7 &gt;= $J48, BH$7 &lt; $K48), IF(BH$7 &lt; 2400, BH$7 &gt;= $J48, BH$7 - 2400 &lt; $K48))), 1, "")</f>
        <v/>
      </c>
      <c r="BI48" s="45" t="str">
        <f>IF(AND(OR($A48 &lt;&gt; "", $B48 &lt;&gt; ""), IF($J48 &lt; $K48, AND(BI$7 &gt;= $J48, BI$7 &lt; $K48), IF(BI$7 &lt; 2400, BI$7 &gt;= $J48, BI$7 - 2400 &lt; $K48))), 1, "")</f>
        <v/>
      </c>
      <c r="BJ48" s="45" t="str">
        <f>IF(AND(OR($A48 &lt;&gt; "", $B48 &lt;&gt; ""), IF($J48 &lt; $K48, AND(BJ$7 &gt;= $J48, BJ$7 &lt; $K48), IF(BJ$7 &lt; 2400, BJ$7 &gt;= $J48, BJ$7 - 2400 &lt; $K48))), 1, "")</f>
        <v/>
      </c>
      <c r="BK48" s="45" t="str">
        <f>IF(AND(OR($A48 &lt;&gt; "", $B48 &lt;&gt; ""), IF($J48 &lt; $K48, AND(BK$7 &gt;= $J48, BK$7 &lt; $K48), IF(BK$7 &lt; 2400, BK$7 &gt;= $J48, BK$7 - 2400 &lt; $K48))), 1, "")</f>
        <v/>
      </c>
      <c r="BL48" s="45" t="str">
        <f>IF(AND(OR($A48 &lt;&gt; "", $B48 &lt;&gt; ""), IF($J48 &lt; $K48, AND(BL$7 &gt;= $J48, BL$7 &lt; $K48), IF(BL$7 &lt; 2400, BL$7 &gt;= $J48, BL$7 - 2400 &lt; $K48))), 1, "")</f>
        <v/>
      </c>
      <c r="BM48" s="45" t="str">
        <f>IF(AND(OR($A48 &lt;&gt; "", $B48 &lt;&gt; ""), IF($J48 &lt; $K48, AND(BM$7 &gt;= $J48, BM$7 &lt; $K48), IF(BM$7 &lt; 2400, BM$7 &gt;= $J48, BM$7 - 2400 &lt; $K48))), 1, "")</f>
        <v/>
      </c>
      <c r="BN48" s="45" t="str">
        <f>IF(AND(OR($A48 &lt;&gt; "", $B48 &lt;&gt; ""), IF($J48 &lt; $K48, AND(BN$7 &gt;= $J48, BN$7 &lt; $K48), IF(BN$7 &lt; 2400, BN$7 &gt;= $J48, BN$7 - 2400 &lt; $K48))), 1, "")</f>
        <v/>
      </c>
      <c r="BO48" s="45" t="str">
        <f>IF(AND(OR($A48 &lt;&gt; "", $B48 &lt;&gt; ""), IF($J48 &lt; $K48, AND(BO$7 &gt;= $J48, BO$7 &lt; $K48), IF(BO$7 &lt; 2400, BO$7 &gt;= $J48, BO$7 - 2400 &lt; $K48))), 1, "")</f>
        <v/>
      </c>
      <c r="BP48" s="45" t="str">
        <f>IF(AND(OR($A48 &lt;&gt; "", $B48 &lt;&gt; ""), IF($J48 &lt; $K48, AND(BP$7 &gt;= $J48, BP$7 &lt; $K48), IF(BP$7 &lt; 2400, BP$7 &gt;= $J48, BP$7 - 2400 &lt; $K48))), 1, "")</f>
        <v/>
      </c>
      <c r="BQ48" s="45" t="str">
        <f>IF(AND(OR($A48 &lt;&gt; "", $B48 &lt;&gt; ""), IF($J48 &lt; $K48, AND(BQ$7 &gt;= $J48, BQ$7 &lt; $K48), IF(BQ$7 &lt; 2400, BQ$7 &gt;= $J48, BQ$7 - 2400 &lt; $K48))), 1, "")</f>
        <v/>
      </c>
      <c r="BR48" s="45" t="str">
        <f>IF(AND(OR($A48 &lt;&gt; "", $B48 &lt;&gt; ""), IF($J48 &lt; $K48, AND(BR$7 &gt;= $J48, BR$7 &lt; $K48), IF(BR$7 &lt; 2400, BR$7 &gt;= $J48, BR$7 - 2400 &lt; $K48))), 1, "")</f>
        <v/>
      </c>
      <c r="BS48" s="45" t="str">
        <f>IF(AND(OR($A48 &lt;&gt; "", $B48 &lt;&gt; ""), IF($J48 &lt; $K48, AND(BS$7 &gt;= $J48, BS$7 &lt; $K48), IF(BS$7 &lt; 2400, BS$7 &gt;= $J48, BS$7 - 2400 &lt; $K48))), 1, "")</f>
        <v/>
      </c>
      <c r="BT48" s="45" t="str">
        <f>IF(AND(OR($A48 &lt;&gt; "", $B48 &lt;&gt; ""), IF($J48 &lt; $K48, AND(BT$7 &gt;= $J48, BT$7 &lt; $K48), IF(BT$7 &lt; 2400, BT$7 &gt;= $J48, BT$7 - 2400 &lt; $K48))), 1, "")</f>
        <v/>
      </c>
      <c r="BU48" s="45" t="str">
        <f>IF(AND(OR($A48 &lt;&gt; "", $B48 &lt;&gt; ""), IF($J48 &lt; $K48, AND(BU$7 &gt;= $J48, BU$7 &lt; $K48), IF(BU$7 &lt; 2400, BU$7 &gt;= $J48, BU$7 - 2400 &lt; $K48))), 1, "")</f>
        <v/>
      </c>
      <c r="BV48" s="45" t="str">
        <f>IF(AND(OR($A48 &lt;&gt; "", $B48 &lt;&gt; ""), IF($J48 &lt; $K48, AND(BV$7 &gt;= $J48, BV$7 &lt; $K48), IF(BV$7 &lt; 2400, BV$7 &gt;= $J48, BV$7 - 2400 &lt; $K48))), 1, "")</f>
        <v/>
      </c>
      <c r="BW48" s="45" t="str">
        <f>IF(AND(OR($A48 &lt;&gt; "", $B48 &lt;&gt; ""), IF($J48 &lt; $K48, AND(BW$7 &gt;= $J48, BW$7 &lt; $K48), IF(BW$7 &lt; 2400, BW$7 &gt;= $J48, BW$7 - 2400 &lt; $K48))), 1, "")</f>
        <v/>
      </c>
      <c r="BX48" s="45" t="str">
        <f>IF(AND(OR($A48 &lt;&gt; "", $B48 &lt;&gt; ""), IF($J48 &lt; $K48, AND(BX$7 &gt;= $J48, BX$7 &lt; $K48), IF(BX$7 &lt; 2400, BX$7 &gt;= $J48, BX$7 - 2400 &lt; $K48))), 1, "")</f>
        <v/>
      </c>
      <c r="BY48" s="45" t="str">
        <f>IF(AND(OR($A48 &lt;&gt; "", $B48 &lt;&gt; ""), IF($J48 &lt; $K48, AND(BY$7 &gt;= $J48, BY$7 &lt; $K48), IF(BY$7 &lt; 2400, BY$7 &gt;= $J48, BY$7 - 2400 &lt; $K48))), 1, "")</f>
        <v/>
      </c>
      <c r="BZ48" s="45" t="str">
        <f>IF(AND(OR($A48 &lt;&gt; "", $B48 &lt;&gt; ""), IF($J48 &lt; $K48, AND(BZ$7 &gt;= $J48, BZ$7 &lt; $K48), IF(BZ$7 &lt; 2400, BZ$7 &gt;= $J48, BZ$7 - 2400 &lt; $K48))), 1, "")</f>
        <v/>
      </c>
      <c r="CA48" s="45" t="str">
        <f>IF(AND(OR($A48 &lt;&gt; "", $B48 &lt;&gt; ""), IF($J48 &lt; $K48, AND(CA$7 &gt;= $J48, CA$7 &lt; $K48), IF(CA$7 &lt; 2400, CA$7 &gt;= $J48, CA$7 - 2400 &lt; $K48))), 1, "")</f>
        <v/>
      </c>
      <c r="CB48" s="45" t="str">
        <f>IF(AND(OR($A48 &lt;&gt; "", $B48 &lt;&gt; ""), IF($J48 &lt; $K48, AND(CB$7 &gt;= $J48, CB$7 &lt; $K48), IF(CB$7 &lt; 2400, CB$7 &gt;= $J48, CB$7 - 2400 &lt; $K48))), 1, "")</f>
        <v/>
      </c>
      <c r="CC48" s="45" t="str">
        <f>IF(AND(OR($A48 &lt;&gt; "", $B48 &lt;&gt; ""), IF($J48 &lt; $K48, AND(CC$7 &gt;= $J48, CC$7 &lt; $K48), IF(CC$7 &lt; 2400, CC$7 &gt;= $J48, CC$7 - 2400 &lt; $K48))), 1, "")</f>
        <v/>
      </c>
      <c r="CD48" s="45" t="str">
        <f>IF(AND(OR($A48 &lt;&gt; "", $B48 &lt;&gt; ""), IF($J48 &lt; $K48, AND(CD$7 &gt;= $J48, CD$7 &lt; $K48), IF(CD$7 &lt; 2400, CD$7 &gt;= $J48, CD$7 - 2400 &lt; $K48))), 1, "")</f>
        <v/>
      </c>
      <c r="CE48" s="45" t="str">
        <f>IF(AND(OR($A48 &lt;&gt; "", $B48 &lt;&gt; ""), IF($J48 &lt; $K48, AND(CE$7 &gt;= $J48, CE$7 &lt; $K48), IF(CE$7 &lt; 2400, CE$7 &gt;= $J48, CE$7 - 2400 &lt; $K48))), 1, "")</f>
        <v/>
      </c>
      <c r="CF48" s="45" t="str">
        <f>IF(AND(OR($A48 &lt;&gt; "", $B48 &lt;&gt; ""), IF($J48 &lt; $K48, AND(CF$7 &gt;= $J48, CF$7 &lt; $K48), IF(CF$7 &lt; 2400, CF$7 &gt;= $J48, CF$7 - 2400 &lt; $K48))), 1, "")</f>
        <v/>
      </c>
      <c r="CG48" s="45" t="str">
        <f>IF(AND(OR($A48 &lt;&gt; "", $B48 &lt;&gt; ""), IF($J48 &lt; $K48, AND(CG$7 &gt;= $J48, CG$7 &lt; $K48), IF(CG$7 &lt; 2400, CG$7 &gt;= $J48, CG$7 - 2400 &lt; $K48))), 1, "")</f>
        <v/>
      </c>
      <c r="CH48" s="45" t="str">
        <f>IF(AND(OR($A48 &lt;&gt; "", $B48 &lt;&gt; ""), IF($J48 &lt; $K48, AND(CH$7 &gt;= $J48, CH$7 &lt; $K48), IF(CH$7 &lt; 2400, CH$7 &gt;= $J48, CH$7 - 2400 &lt; $K48))), 1, "")</f>
        <v/>
      </c>
      <c r="CI48" s="45" t="str">
        <f>IF(AND(OR($A48 &lt;&gt; "", $B48 &lt;&gt; ""), IF($J48 &lt; $K48, AND(CI$7 &gt;= $J48, CI$7 &lt; $K48), IF(CI$7 &lt; 2400, CI$7 &gt;= $J48, CI$7 - 2400 &lt; $K48))), 1, "")</f>
        <v/>
      </c>
      <c r="CJ48" s="45" t="str">
        <f>IF(AND(OR($A48 &lt;&gt; "", $B48 &lt;&gt; ""), IF($J48 &lt; $K48, AND(CJ$7 &gt;= $J48, CJ$7 &lt; $K48), IF(CJ$7 &lt; 2400, CJ$7 &gt;= $J48, CJ$7 - 2400 &lt; $K48))), 1, "")</f>
        <v/>
      </c>
      <c r="CK48" s="45" t="str">
        <f>IF(AND(OR($A48 &lt;&gt; "", $B48 &lt;&gt; ""), IF($J48 &lt; $K48, AND(CK$7 &gt;= $J48, CK$7 &lt; $K48), IF(CK$7 &lt; 2400, CK$7 &gt;= $J48, CK$7 - 2400 &lt; $K48))), 1, "")</f>
        <v/>
      </c>
      <c r="CL48" s="45" t="str">
        <f>IF(AND(OR($A48 &lt;&gt; "", $B48 &lt;&gt; ""), IF($J48 &lt; $K48, AND(CL$7 &gt;= $J48, CL$7 &lt; $K48), IF(CL$7 &lt; 2400, CL$7 &gt;= $J48, CL$7 - 2400 &lt; $K48))), 1, "")</f>
        <v/>
      </c>
      <c r="CM48" s="45" t="str">
        <f>IF(AND(OR($A48 &lt;&gt; "", $B48 &lt;&gt; ""), IF($J48 &lt; $K48, AND(CM$7 &gt;= $J48, CM$7 &lt; $K48), IF(CM$7 &lt; 2400, CM$7 &gt;= $J48, CM$7 - 2400 &lt; $K48))), 1, "")</f>
        <v/>
      </c>
      <c r="CN48" s="45" t="str">
        <f>IF(AND(OR($A48 &lt;&gt; "", $B48 &lt;&gt; ""), IF($J48 &lt; $K48, AND(CN$7 &gt;= $J48, CN$7 &lt; $K48), IF(CN$7 &lt; 2400, CN$7 &gt;= $J48, CN$7 - 2400 &lt; $K48))), 1, "")</f>
        <v/>
      </c>
      <c r="CO48" s="45" t="str">
        <f>IF(AND(OR($A48 &lt;&gt; "", $B48 &lt;&gt; ""), IF($J48 &lt; $K48, AND(CO$7 &gt;= $J48, CO$7 &lt; $K48), IF(CO$7 &lt; 2400, CO$7 &gt;= $J48, CO$7 - 2400 &lt; $K48))), 1, "")</f>
        <v/>
      </c>
      <c r="CP48" s="45" t="str">
        <f>IF(AND(OR($A48 &lt;&gt; "", $B48 &lt;&gt; ""), IF($J48 &lt; $K48, AND(CP$7 &gt;= $J48, CP$7 &lt; $K48), IF(CP$7 &lt; 2400, CP$7 &gt;= $J48, CP$7 - 2400 &lt; $K48))), 1, "")</f>
        <v/>
      </c>
      <c r="CQ48" s="45" t="str">
        <f>IF(AND(OR($A48 &lt;&gt; "", $B48 &lt;&gt; ""), IF($J48 &lt; $K48, AND(CQ$7 &gt;= $J48, CQ$7 &lt; $K48), IF(CQ$7 &lt; 2400, CQ$7 &gt;= $J48, CQ$7 - 2400 &lt; $K48))), 1, "")</f>
        <v/>
      </c>
      <c r="CR48" s="45" t="str">
        <f>IF(AND(OR($A48 &lt;&gt; "", $B48 &lt;&gt; ""), IF($J48 &lt; $K48, AND(CR$7 &gt;= $J48, CR$7 &lt; $K48), IF(CR$7 &lt; 2400, CR$7 &gt;= $J48, CR$7 - 2400 &lt; $K48))), 1, "")</f>
        <v/>
      </c>
      <c r="CS48" s="45" t="str">
        <f>IF(AND(OR($A48 &lt;&gt; "", $B48 &lt;&gt; ""), IF($J48 &lt; $K48, AND(CS$7 &gt;= $J48, CS$7 &lt; $K48), IF(CS$7 &lt; 2400, CS$7 &gt;= $J48, CS$7 - 2400 &lt; $K48))), 1, "")</f>
        <v/>
      </c>
      <c r="CT48" s="45" t="str">
        <f>IF(AND(OR($A48 &lt;&gt; "", $B48 &lt;&gt; ""), IF($J48 &lt; $K48, AND(CT$7 &gt;= $J48, CT$7 &lt; $K48), IF(CT$7 &lt; 2400, CT$7 &gt;= $J48, CT$7 - 2400 &lt; $K48))), 1, "")</f>
        <v/>
      </c>
      <c r="CU48" s="45" t="str">
        <f>IF(AND(OR($A48 &lt;&gt; "", $B48 &lt;&gt; ""), IF($J48 &lt; $K48, AND(CU$7 &gt;= $J48, CU$7 &lt; $K48), IF(CU$7 &lt; 2400, CU$7 &gt;= $J48, CU$7 - 2400 &lt; $K48))), 1, "")</f>
        <v/>
      </c>
      <c r="CV48" s="45" t="str">
        <f>IF(AND(OR($A48 &lt;&gt; "", $B48 &lt;&gt; ""), IF($J48 &lt; $K48, AND(CV$7 &gt;= $J48, CV$7 &lt; $K48), IF(CV$7 &lt; 2400, CV$7 &gt;= $J48, CV$7 - 2400 &lt; $K48))), 1, "")</f>
        <v/>
      </c>
      <c r="CW48" s="45" t="str">
        <f>IF(AND(OR($A48 &lt;&gt; "", $B48 &lt;&gt; ""), IF($J48 &lt; $K48, AND(CW$7 &gt;= $J48, CW$7 &lt; $K48), IF(CW$7 &lt; 2400, CW$7 &gt;= $J48, CW$7 - 2400 &lt; $K48))), 1, "")</f>
        <v/>
      </c>
      <c r="CX48" s="45" t="str">
        <f>IF(AND(OR($A48 &lt;&gt; "", $B48 &lt;&gt; ""), IF($J48 &lt; $K48, AND(CX$7 &gt;= $J48, CX$7 &lt; $K48), IF(CX$7 &lt; 2400, CX$7 &gt;= $J48, CX$7 - 2400 &lt; $K48))), 1, "")</f>
        <v/>
      </c>
      <c r="CY48" s="45" t="str">
        <f>IF(AND(OR($A48 &lt;&gt; "", $B48 &lt;&gt; ""), IF($J48 &lt; $K48, AND(CY$7 &gt;= $J48, CY$7 &lt; $K48), IF(CY$7 &lt; 2400, CY$7 &gt;= $J48, CY$7 - 2400 &lt; $K48))), 1, "")</f>
        <v/>
      </c>
      <c r="CZ48" s="45" t="str">
        <f>IF(AND(OR($A48 &lt;&gt; "", $B48 &lt;&gt; ""), IF($J48 &lt; $K48, AND(CZ$7 &gt;= $J48, CZ$7 &lt; $K48), IF(CZ$7 &lt; 2400, CZ$7 &gt;= $J48, CZ$7 - 2400 &lt; $K48))), 1, "")</f>
        <v/>
      </c>
      <c r="DA48" s="45" t="str">
        <f>IF(AND(OR($A48 &lt;&gt; "", $B48 &lt;&gt; ""), IF($J48 &lt; $K48, AND(DA$7 &gt;= $J48, DA$7 &lt; $K48), IF(DA$7 &lt; 2400, DA$7 &gt;= $J48, DA$7 - 2400 &lt; $K48))), 1, "")</f>
        <v/>
      </c>
      <c r="DB48" s="45" t="str">
        <f>IF(AND(OR($A48 &lt;&gt; "", $B48 &lt;&gt; ""), IF($J48 &lt; $K48, AND(DB$7 &gt;= $J48, DB$7 &lt; $K48), IF(DB$7 &lt; 2400, DB$7 &gt;= $J48, DB$7 - 2400 &lt; $K48))), 1, "")</f>
        <v/>
      </c>
      <c r="DC48" s="45" t="str">
        <f>IF(AND(OR($A48 &lt;&gt; "", $B48 &lt;&gt; ""), IF($J48 &lt; $K48, AND(DC$7 &gt;= $J48, DC$7 &lt; $K48), IF(DC$7 &lt; 2400, DC$7 &gt;= $J48, DC$7 - 2400 &lt; $K48))), 1, "")</f>
        <v/>
      </c>
      <c r="DD48" s="45" t="str">
        <f>IF(AND(OR($A48 &lt;&gt; "", $B48 &lt;&gt; ""), IF($J48 &lt; $K48, AND(DD$7 &gt;= $J48, DD$7 &lt; $K48), IF(DD$7 &lt; 2400, DD$7 &gt;= $J48, DD$7 - 2400 &lt; $K48))), 1, "")</f>
        <v/>
      </c>
      <c r="DE48" s="45" t="str">
        <f>IF(AND(OR($A48 &lt;&gt; "", $B48 &lt;&gt; ""), IF($J48 &lt; $K48, AND(DE$7 &gt;= $J48, DE$7 &lt; $K48), IF(DE$7 &lt; 2400, DE$7 &gt;= $J48, DE$7 - 2400 &lt; $K48))), 1, "")</f>
        <v/>
      </c>
      <c r="DF48" s="45" t="str">
        <f>IF(AND(OR($A48 &lt;&gt; "", $B48 &lt;&gt; ""), IF($J48 &lt; $K48, AND(DF$7 &gt;= $J48, DF$7 &lt; $K48), IF(DF$7 &lt; 2400, DF$7 &gt;= $J48, DF$7 - 2400 &lt; $K48))), 1, "")</f>
        <v/>
      </c>
      <c r="DG48" s="45" t="str">
        <f>IF(AND(OR($A48 &lt;&gt; "", $B48 &lt;&gt; ""), IF($J48 &lt; $K48, AND(DG$7 &gt;= $J48, DG$7 &lt; $K48), IF(DG$7 &lt; 2400, DG$7 &gt;= $J48, DG$7 - 2400 &lt; $K48))), 1, "")</f>
        <v/>
      </c>
      <c r="DH48" s="45" t="str">
        <f>IF(AND(OR($A48 &lt;&gt; "", $B48 &lt;&gt; ""), IF($J48 &lt; $K48, AND(DH$7 &gt;= $J48, DH$7 &lt; $K48), IF(DH$7 &lt; 2400, DH$7 &gt;= $J48, DH$7 - 2400 &lt; $K48))), 1, "")</f>
        <v/>
      </c>
      <c r="DI48" s="45" t="str">
        <f>IF(AND(OR($A48 &lt;&gt; "", $B48 &lt;&gt; ""), IF($J48 &lt; $K48, AND(DI$7 &gt;= $J48, DI$7 &lt; $K48), IF(DI$7 &lt; 2400, DI$7 &gt;= $J48, DI$7 - 2400 &lt; $K48))), 1, "")</f>
        <v/>
      </c>
      <c r="DJ48" s="45" t="str">
        <f>IF(AND(OR($A48 &lt;&gt; "", $B48 &lt;&gt; ""), IF($J48 &lt; $K48, AND(DJ$7 &gt;= $J48, DJ$7 &lt; $K48), IF(DJ$7 &lt; 2400, DJ$7 &gt;= $J48, DJ$7 - 2400 &lt; $K48))), 1, "")</f>
        <v/>
      </c>
      <c r="DK48" s="45" t="str">
        <f>IF(AND(OR($A48 &lt;&gt; "", $B48 &lt;&gt; ""), IF($J48 &lt; $K48, AND(DK$7 &gt;= $J48, DK$7 &lt; $K48), IF(DK$7 &lt; 2400, DK$7 &gt;= $J48, DK$7 - 2400 &lt; $K48))), 1, "")</f>
        <v/>
      </c>
      <c r="DL48" s="45" t="str">
        <f>IF(AND(OR($A48 &lt;&gt; "", $B48 &lt;&gt; ""), IF($J48 &lt; $K48, AND(DL$7 &gt;= $J48, DL$7 &lt; $K48), IF(DL$7 &lt; 2400, DL$7 &gt;= $J48, DL$7 - 2400 &lt; $K48))), 1, "")</f>
        <v/>
      </c>
      <c r="DM48" s="45" t="str">
        <f>IF(AND(OR($A48 &lt;&gt; "", $B48 &lt;&gt; ""), IF($J48 &lt; $K48, AND(DM$7 &gt;= $J48, DM$7 &lt; $K48), IF(DM$7 &lt; 2400, DM$7 &gt;= $J48, DM$7 - 2400 &lt; $K48))), 1, "")</f>
        <v/>
      </c>
      <c r="DN48" s="45" t="str">
        <f>IF(AND(OR($A48 &lt;&gt; "", $B48 &lt;&gt; ""), IF($J48 &lt; $K48, AND(DN$7 &gt;= $J48, DN$7 &lt; $K48), IF(DN$7 &lt; 2400, DN$7 &gt;= $J48, DN$7 - 2400 &lt; $K48))), 1, "")</f>
        <v/>
      </c>
      <c r="DO48" s="45" t="str">
        <f>IF(AND(OR($A48 &lt;&gt; "", $B48 &lt;&gt; ""), IF($J48 &lt; $K48, AND(DO$7 &gt;= $J48, DO$7 &lt; $K48), IF(DO$7 &lt; 2400, DO$7 &gt;= $J48, DO$7 - 2400 &lt; $K48))), 1, "")</f>
        <v/>
      </c>
      <c r="DP48" s="45" t="str">
        <f>IF(AND(OR($A48 &lt;&gt; "", $B48 &lt;&gt; ""), IF($J48 &lt; $K48, AND(DP$7 &gt;= $J48, DP$7 &lt; $K48), IF(DP$7 &lt; 2400, DP$7 &gt;= $J48, DP$7 - 2400 &lt; $K48))), 1, "")</f>
        <v/>
      </c>
      <c r="DQ48" s="45" t="str">
        <f>IF(AND(OR($A48 &lt;&gt; "", $B48 &lt;&gt; ""), IF($J48 &lt; $K48, AND(DQ$7 &gt;= $J48, DQ$7 &lt; $K48), IF(DQ$7 &lt; 2400, DQ$7 &gt;= $J48, DQ$7 - 2400 &lt; $K48))), 1, "")</f>
        <v/>
      </c>
      <c r="DR48" s="45" t="str">
        <f>IF(AND(OR($A48 &lt;&gt; "", $B48 &lt;&gt; ""), IF($J48 &lt; $K48, AND(DR$7 &gt;= $J48, DR$7 &lt; $K48), IF(DR$7 &lt; 2400, DR$7 &gt;= $J48, DR$7 - 2400 &lt; $K48))), 1, "")</f>
        <v/>
      </c>
      <c r="DS48" s="45" t="str">
        <f>IF(AND(OR($A48 &lt;&gt; "", $B48 &lt;&gt; ""), IF($J48 &lt; $K48, AND(DS$7 &gt;= $J48, DS$7 &lt; $K48), IF(DS$7 &lt; 2400, DS$7 &gt;= $J48, DS$7 - 2400 &lt; $K48))), 1, "")</f>
        <v/>
      </c>
      <c r="DT48" s="45" t="str">
        <f>IF(AND(OR($A48 &lt;&gt; "", $B48 &lt;&gt; ""), IF($J48 &lt; $K48, AND(DT$7 &gt;= $J48, DT$7 &lt; $K48), IF(DT$7 &lt; 2400, DT$7 &gt;= $J48, DT$7 - 2400 &lt; $K48))), 1, "")</f>
        <v/>
      </c>
      <c r="DU48" s="47" t="str">
        <f>IF(OR(A48 &lt;&gt; "", B48 &lt;&gt; ""), _xlfn.TEXTJOIN(":", TRUE, AI48, YEAR(H48), MONTH(H48), DAY(H48), J48), "")</f>
        <v/>
      </c>
      <c r="DV48" s="47" t="str">
        <f>IF(OR(A48 &lt;&gt; "", B48 &lt;&gt; ""), IF(AK48 &lt; 9000, CONCATENATE(AD48, AE48, "様（", F48, "）"), F48), "")</f>
        <v/>
      </c>
    </row>
    <row r="49" spans="1:126">
      <c r="A49" s="18"/>
      <c r="B49" s="18"/>
      <c r="C49" s="52"/>
      <c r="D49" s="18"/>
      <c r="E49" s="52"/>
      <c r="F49" s="18"/>
      <c r="G49" s="18"/>
      <c r="H49" s="19"/>
      <c r="I49" s="55" t="str">
        <f t="shared" si="49"/>
        <v/>
      </c>
      <c r="J49" s="22"/>
      <c r="K49" s="23"/>
      <c r="L49" s="42" t="str">
        <f t="shared" si="40"/>
        <v/>
      </c>
      <c r="M49" s="43" t="str">
        <f t="shared" si="41"/>
        <v/>
      </c>
      <c r="N49" s="43" t="str">
        <f t="shared" si="69"/>
        <v/>
      </c>
      <c r="O49" s="44" t="str">
        <f t="shared" si="43"/>
        <v/>
      </c>
      <c r="P49" s="26"/>
      <c r="Q49" s="27"/>
      <c r="R49" s="27"/>
      <c r="S49" s="43" t="str">
        <f t="shared" si="53"/>
        <v/>
      </c>
      <c r="T49" s="43" t="str">
        <f t="shared" si="53"/>
        <v/>
      </c>
      <c r="U49" s="43" t="str">
        <f t="shared" si="53"/>
        <v/>
      </c>
      <c r="V49" s="49"/>
      <c r="W49" s="44" t="str">
        <f>IF(OR(A49 &lt;&gt; "", B49 &lt;&gt; ""), IF(AK49 &lt; 8000, FLOOR(AY49 / 60, 1) * 100 + MOD(AY49, 60), M49), "")</f>
        <v/>
      </c>
      <c r="X49" s="82"/>
      <c r="Y49" s="82"/>
      <c r="Z49" s="82"/>
      <c r="AA49" s="82"/>
      <c r="AB49" s="18"/>
      <c r="AC49" s="53"/>
      <c r="AD49" s="45" t="str">
        <f>_xlfn.IFNA(VLOOKUP($A49, 利用者一覧!$A:$D, 2, FALSE), "-")</f>
        <v>-</v>
      </c>
      <c r="AE49" s="45" t="str">
        <f>_xlfn.IFNA(VLOOKUP($A49, 利用者一覧!$A:$D, 3, FALSE), "-")</f>
        <v>-</v>
      </c>
      <c r="AF49" s="45" t="str">
        <f>_xlfn.IFNA(VLOOKUP($A49, 利用者一覧!$A:$D, 4, FALSE), "-")</f>
        <v>-</v>
      </c>
      <c r="AG49" s="45" t="str">
        <f>_xlfn.IFNA(VLOOKUP($B49, スタッフ一覧!$A:$D, 2, FALSE), "-")</f>
        <v>-</v>
      </c>
      <c r="AH49" s="45" t="str">
        <f>_xlfn.IFNA(VLOOKUP($B49, スタッフ一覧!$A:$D, 3, FALSE), "-")</f>
        <v>-</v>
      </c>
      <c r="AI49" s="45" t="str">
        <f>_xlfn.IFNA(VLOOKUP($B49, スタッフ一覧!$A:$D, 4, FALSE), "-")</f>
        <v>-</v>
      </c>
      <c r="AJ49" s="45" t="str">
        <f>_xlfn.IFNA(VLOOKUP(AB49, スタッフ一覧!$A:$D, 4, FALSE), "-")</f>
        <v>-</v>
      </c>
      <c r="AK49" s="45" t="str">
        <f>_xlfn.IFNA(VLOOKUP(F49, 予定区分!$A:$C, 3, FALSE), "-")</f>
        <v>-</v>
      </c>
      <c r="AL49" s="46">
        <f t="shared" si="60"/>
        <v>0</v>
      </c>
      <c r="AM49" s="46">
        <f t="shared" si="61"/>
        <v>0</v>
      </c>
      <c r="AN49" s="46">
        <f t="shared" si="44"/>
        <v>0</v>
      </c>
      <c r="AO49" s="46">
        <f t="shared" si="62"/>
        <v>0</v>
      </c>
      <c r="AP49" s="46">
        <f t="shared" si="45"/>
        <v>0</v>
      </c>
      <c r="AQ49" s="46">
        <f t="shared" si="63"/>
        <v>0</v>
      </c>
      <c r="AR49" s="46">
        <f t="shared" si="64"/>
        <v>0</v>
      </c>
      <c r="AS49" s="46">
        <f t="shared" si="65"/>
        <v>0</v>
      </c>
      <c r="AT49" s="46">
        <f t="shared" si="66"/>
        <v>0</v>
      </c>
      <c r="AU49" s="46">
        <f t="shared" si="67"/>
        <v>0</v>
      </c>
      <c r="AV49" s="46">
        <f t="shared" si="46"/>
        <v>0</v>
      </c>
      <c r="AW49" s="46">
        <f t="shared" si="47"/>
        <v>0</v>
      </c>
      <c r="AX49" s="46">
        <f t="shared" si="68"/>
        <v>0</v>
      </c>
      <c r="AY49" s="40">
        <f t="shared" si="48"/>
        <v>0</v>
      </c>
      <c r="AZ49" s="45" t="str">
        <f>IF(AND(OR($A49 &lt;&gt; "", $B49 &lt;&gt; ""), IF($J49 &lt; $K49, AND(AZ$7 &gt;= $J49, AZ$7 &lt; $K49), IF(AZ$7 &lt; 2400, AZ$7 &gt;= $J49, AZ$7 - 2400 &lt; $K49))), 1, "")</f>
        <v/>
      </c>
      <c r="BA49" s="45" t="str">
        <f>IF(AND(OR($A49 &lt;&gt; "", $B49 &lt;&gt; ""), IF($J49 &lt; $K49, AND(BA$7 &gt;= $J49, BA$7 &lt; $K49), IF(BA$7 &lt; 2400, BA$7 &gt;= $J49, BA$7 - 2400 &lt; $K49))), 1, "")</f>
        <v/>
      </c>
      <c r="BB49" s="45" t="str">
        <f>IF(AND(OR($A49 &lt;&gt; "", $B49 &lt;&gt; ""), IF($J49 &lt; $K49, AND(BB$7 &gt;= $J49, BB$7 &lt; $K49), IF(BB$7 &lt; 2400, BB$7 &gt;= $J49, BB$7 - 2400 &lt; $K49))), 1, "")</f>
        <v/>
      </c>
      <c r="BC49" s="45" t="str">
        <f>IF(AND(OR($A49 &lt;&gt; "", $B49 &lt;&gt; ""), IF($J49 &lt; $K49, AND(BC$7 &gt;= $J49, BC$7 &lt; $K49), IF(BC$7 &lt; 2400, BC$7 &gt;= $J49, BC$7 - 2400 &lt; $K49))), 1, "")</f>
        <v/>
      </c>
      <c r="BD49" s="45" t="str">
        <f>IF(AND(OR($A49 &lt;&gt; "", $B49 &lt;&gt; ""), IF($J49 &lt; $K49, AND(BD$7 &gt;= $J49, BD$7 &lt; $K49), IF(BD$7 &lt; 2400, BD$7 &gt;= $J49, BD$7 - 2400 &lt; $K49))), 1, "")</f>
        <v/>
      </c>
      <c r="BE49" s="45" t="str">
        <f>IF(AND(OR($A49 &lt;&gt; "", $B49 &lt;&gt; ""), IF($J49 &lt; $K49, AND(BE$7 &gt;= $J49, BE$7 &lt; $K49), IF(BE$7 &lt; 2400, BE$7 &gt;= $J49, BE$7 - 2400 &lt; $K49))), 1, "")</f>
        <v/>
      </c>
      <c r="BF49" s="45" t="str">
        <f>IF(AND(OR($A49 &lt;&gt; "", $B49 &lt;&gt; ""), IF($J49 &lt; $K49, AND(BF$7 &gt;= $J49, BF$7 &lt; $K49), IF(BF$7 &lt; 2400, BF$7 &gt;= $J49, BF$7 - 2400 &lt; $K49))), 1, "")</f>
        <v/>
      </c>
      <c r="BG49" s="45" t="str">
        <f>IF(AND(OR($A49 &lt;&gt; "", $B49 &lt;&gt; ""), IF($J49 &lt; $K49, AND(BG$7 &gt;= $J49, BG$7 &lt; $K49), IF(BG$7 &lt; 2400, BG$7 &gt;= $J49, BG$7 - 2400 &lt; $K49))), 1, "")</f>
        <v/>
      </c>
      <c r="BH49" s="45" t="str">
        <f>IF(AND(OR($A49 &lt;&gt; "", $B49 &lt;&gt; ""), IF($J49 &lt; $K49, AND(BH$7 &gt;= $J49, BH$7 &lt; $K49), IF(BH$7 &lt; 2400, BH$7 &gt;= $J49, BH$7 - 2400 &lt; $K49))), 1, "")</f>
        <v/>
      </c>
      <c r="BI49" s="45" t="str">
        <f>IF(AND(OR($A49 &lt;&gt; "", $B49 &lt;&gt; ""), IF($J49 &lt; $K49, AND(BI$7 &gt;= $J49, BI$7 &lt; $K49), IF(BI$7 &lt; 2400, BI$7 &gt;= $J49, BI$7 - 2400 &lt; $K49))), 1, "")</f>
        <v/>
      </c>
      <c r="BJ49" s="45" t="str">
        <f>IF(AND(OR($A49 &lt;&gt; "", $B49 &lt;&gt; ""), IF($J49 &lt; $K49, AND(BJ$7 &gt;= $J49, BJ$7 &lt; $K49), IF(BJ$7 &lt; 2400, BJ$7 &gt;= $J49, BJ$7 - 2400 &lt; $K49))), 1, "")</f>
        <v/>
      </c>
      <c r="BK49" s="45" t="str">
        <f>IF(AND(OR($A49 &lt;&gt; "", $B49 &lt;&gt; ""), IF($J49 &lt; $K49, AND(BK$7 &gt;= $J49, BK$7 &lt; $K49), IF(BK$7 &lt; 2400, BK$7 &gt;= $J49, BK$7 - 2400 &lt; $K49))), 1, "")</f>
        <v/>
      </c>
      <c r="BL49" s="45" t="str">
        <f>IF(AND(OR($A49 &lt;&gt; "", $B49 &lt;&gt; ""), IF($J49 &lt; $K49, AND(BL$7 &gt;= $J49, BL$7 &lt; $K49), IF(BL$7 &lt; 2400, BL$7 &gt;= $J49, BL$7 - 2400 &lt; $K49))), 1, "")</f>
        <v/>
      </c>
      <c r="BM49" s="45" t="str">
        <f>IF(AND(OR($A49 &lt;&gt; "", $B49 &lt;&gt; ""), IF($J49 &lt; $K49, AND(BM$7 &gt;= $J49, BM$7 &lt; $K49), IF(BM$7 &lt; 2400, BM$7 &gt;= $J49, BM$7 - 2400 &lt; $K49))), 1, "")</f>
        <v/>
      </c>
      <c r="BN49" s="45" t="str">
        <f>IF(AND(OR($A49 &lt;&gt; "", $B49 &lt;&gt; ""), IF($J49 &lt; $K49, AND(BN$7 &gt;= $J49, BN$7 &lt; $K49), IF(BN$7 &lt; 2400, BN$7 &gt;= $J49, BN$7 - 2400 &lt; $K49))), 1, "")</f>
        <v/>
      </c>
      <c r="BO49" s="45" t="str">
        <f>IF(AND(OR($A49 &lt;&gt; "", $B49 &lt;&gt; ""), IF($J49 &lt; $K49, AND(BO$7 &gt;= $J49, BO$7 &lt; $K49), IF(BO$7 &lt; 2400, BO$7 &gt;= $J49, BO$7 - 2400 &lt; $K49))), 1, "")</f>
        <v/>
      </c>
      <c r="BP49" s="45" t="str">
        <f>IF(AND(OR($A49 &lt;&gt; "", $B49 &lt;&gt; ""), IF($J49 &lt; $K49, AND(BP$7 &gt;= $J49, BP$7 &lt; $K49), IF(BP$7 &lt; 2400, BP$7 &gt;= $J49, BP$7 - 2400 &lt; $K49))), 1, "")</f>
        <v/>
      </c>
      <c r="BQ49" s="45" t="str">
        <f>IF(AND(OR($A49 &lt;&gt; "", $B49 &lt;&gt; ""), IF($J49 &lt; $K49, AND(BQ$7 &gt;= $J49, BQ$7 &lt; $K49), IF(BQ$7 &lt; 2400, BQ$7 &gt;= $J49, BQ$7 - 2400 &lt; $K49))), 1, "")</f>
        <v/>
      </c>
      <c r="BR49" s="45" t="str">
        <f>IF(AND(OR($A49 &lt;&gt; "", $B49 &lt;&gt; ""), IF($J49 &lt; $K49, AND(BR$7 &gt;= $J49, BR$7 &lt; $K49), IF(BR$7 &lt; 2400, BR$7 &gt;= $J49, BR$7 - 2400 &lt; $K49))), 1, "")</f>
        <v/>
      </c>
      <c r="BS49" s="45" t="str">
        <f>IF(AND(OR($A49 &lt;&gt; "", $B49 &lt;&gt; ""), IF($J49 &lt; $K49, AND(BS$7 &gt;= $J49, BS$7 &lt; $K49), IF(BS$7 &lt; 2400, BS$7 &gt;= $J49, BS$7 - 2400 &lt; $K49))), 1, "")</f>
        <v/>
      </c>
      <c r="BT49" s="45" t="str">
        <f>IF(AND(OR($A49 &lt;&gt; "", $B49 &lt;&gt; ""), IF($J49 &lt; $K49, AND(BT$7 &gt;= $J49, BT$7 &lt; $K49), IF(BT$7 &lt; 2400, BT$7 &gt;= $J49, BT$7 - 2400 &lt; $K49))), 1, "")</f>
        <v/>
      </c>
      <c r="BU49" s="45" t="str">
        <f>IF(AND(OR($A49 &lt;&gt; "", $B49 &lt;&gt; ""), IF($J49 &lt; $K49, AND(BU$7 &gt;= $J49, BU$7 &lt; $K49), IF(BU$7 &lt; 2400, BU$7 &gt;= $J49, BU$7 - 2400 &lt; $K49))), 1, "")</f>
        <v/>
      </c>
      <c r="BV49" s="45" t="str">
        <f>IF(AND(OR($A49 &lt;&gt; "", $B49 &lt;&gt; ""), IF($J49 &lt; $K49, AND(BV$7 &gt;= $J49, BV$7 &lt; $K49), IF(BV$7 &lt; 2400, BV$7 &gt;= $J49, BV$7 - 2400 &lt; $K49))), 1, "")</f>
        <v/>
      </c>
      <c r="BW49" s="45" t="str">
        <f>IF(AND(OR($A49 &lt;&gt; "", $B49 &lt;&gt; ""), IF($J49 &lt; $K49, AND(BW$7 &gt;= $J49, BW$7 &lt; $K49), IF(BW$7 &lt; 2400, BW$7 &gt;= $J49, BW$7 - 2400 &lt; $K49))), 1, "")</f>
        <v/>
      </c>
      <c r="BX49" s="45" t="str">
        <f>IF(AND(OR($A49 &lt;&gt; "", $B49 &lt;&gt; ""), IF($J49 &lt; $K49, AND(BX$7 &gt;= $J49, BX$7 &lt; $K49), IF(BX$7 &lt; 2400, BX$7 &gt;= $J49, BX$7 - 2400 &lt; $K49))), 1, "")</f>
        <v/>
      </c>
      <c r="BY49" s="45" t="str">
        <f>IF(AND(OR($A49 &lt;&gt; "", $B49 &lt;&gt; ""), IF($J49 &lt; $K49, AND(BY$7 &gt;= $J49, BY$7 &lt; $K49), IF(BY$7 &lt; 2400, BY$7 &gt;= $J49, BY$7 - 2400 &lt; $K49))), 1, "")</f>
        <v/>
      </c>
      <c r="BZ49" s="45" t="str">
        <f>IF(AND(OR($A49 &lt;&gt; "", $B49 &lt;&gt; ""), IF($J49 &lt; $K49, AND(BZ$7 &gt;= $J49, BZ$7 &lt; $K49), IF(BZ$7 &lt; 2400, BZ$7 &gt;= $J49, BZ$7 - 2400 &lt; $K49))), 1, "")</f>
        <v/>
      </c>
      <c r="CA49" s="45" t="str">
        <f>IF(AND(OR($A49 &lt;&gt; "", $B49 &lt;&gt; ""), IF($J49 &lt; $K49, AND(CA$7 &gt;= $J49, CA$7 &lt; $K49), IF(CA$7 &lt; 2400, CA$7 &gt;= $J49, CA$7 - 2400 &lt; $K49))), 1, "")</f>
        <v/>
      </c>
      <c r="CB49" s="45" t="str">
        <f>IF(AND(OR($A49 &lt;&gt; "", $B49 &lt;&gt; ""), IF($J49 &lt; $K49, AND(CB$7 &gt;= $J49, CB$7 &lt; $K49), IF(CB$7 &lt; 2400, CB$7 &gt;= $J49, CB$7 - 2400 &lt; $K49))), 1, "")</f>
        <v/>
      </c>
      <c r="CC49" s="45" t="str">
        <f>IF(AND(OR($A49 &lt;&gt; "", $B49 &lt;&gt; ""), IF($J49 &lt; $K49, AND(CC$7 &gt;= $J49, CC$7 &lt; $K49), IF(CC$7 &lt; 2400, CC$7 &gt;= $J49, CC$7 - 2400 &lt; $K49))), 1, "")</f>
        <v/>
      </c>
      <c r="CD49" s="45" t="str">
        <f>IF(AND(OR($A49 &lt;&gt; "", $B49 &lt;&gt; ""), IF($J49 &lt; $K49, AND(CD$7 &gt;= $J49, CD$7 &lt; $K49), IF(CD$7 &lt; 2400, CD$7 &gt;= $J49, CD$7 - 2400 &lt; $K49))), 1, "")</f>
        <v/>
      </c>
      <c r="CE49" s="45" t="str">
        <f>IF(AND(OR($A49 &lt;&gt; "", $B49 &lt;&gt; ""), IF($J49 &lt; $K49, AND(CE$7 &gt;= $J49, CE$7 &lt; $K49), IF(CE$7 &lt; 2400, CE$7 &gt;= $J49, CE$7 - 2400 &lt; $K49))), 1, "")</f>
        <v/>
      </c>
      <c r="CF49" s="45" t="str">
        <f>IF(AND(OR($A49 &lt;&gt; "", $B49 &lt;&gt; ""), IF($J49 &lt; $K49, AND(CF$7 &gt;= $J49, CF$7 &lt; $K49), IF(CF$7 &lt; 2400, CF$7 &gt;= $J49, CF$7 - 2400 &lt; $K49))), 1, "")</f>
        <v/>
      </c>
      <c r="CG49" s="45" t="str">
        <f>IF(AND(OR($A49 &lt;&gt; "", $B49 &lt;&gt; ""), IF($J49 &lt; $K49, AND(CG$7 &gt;= $J49, CG$7 &lt; $K49), IF(CG$7 &lt; 2400, CG$7 &gt;= $J49, CG$7 - 2400 &lt; $K49))), 1, "")</f>
        <v/>
      </c>
      <c r="CH49" s="45" t="str">
        <f>IF(AND(OR($A49 &lt;&gt; "", $B49 &lt;&gt; ""), IF($J49 &lt; $K49, AND(CH$7 &gt;= $J49, CH$7 &lt; $K49), IF(CH$7 &lt; 2400, CH$7 &gt;= $J49, CH$7 - 2400 &lt; $K49))), 1, "")</f>
        <v/>
      </c>
      <c r="CI49" s="45" t="str">
        <f>IF(AND(OR($A49 &lt;&gt; "", $B49 &lt;&gt; ""), IF($J49 &lt; $K49, AND(CI$7 &gt;= $J49, CI$7 &lt; $K49), IF(CI$7 &lt; 2400, CI$7 &gt;= $J49, CI$7 - 2400 &lt; $K49))), 1, "")</f>
        <v/>
      </c>
      <c r="CJ49" s="45" t="str">
        <f>IF(AND(OR($A49 &lt;&gt; "", $B49 &lt;&gt; ""), IF($J49 &lt; $K49, AND(CJ$7 &gt;= $J49, CJ$7 &lt; $K49), IF(CJ$7 &lt; 2400, CJ$7 &gt;= $J49, CJ$7 - 2400 &lt; $K49))), 1, "")</f>
        <v/>
      </c>
      <c r="CK49" s="45" t="str">
        <f>IF(AND(OR($A49 &lt;&gt; "", $B49 &lt;&gt; ""), IF($J49 &lt; $K49, AND(CK$7 &gt;= $J49, CK$7 &lt; $K49), IF(CK$7 &lt; 2400, CK$7 &gt;= $J49, CK$7 - 2400 &lt; $K49))), 1, "")</f>
        <v/>
      </c>
      <c r="CL49" s="45" t="str">
        <f>IF(AND(OR($A49 &lt;&gt; "", $B49 &lt;&gt; ""), IF($J49 &lt; $K49, AND(CL$7 &gt;= $J49, CL$7 &lt; $K49), IF(CL$7 &lt; 2400, CL$7 &gt;= $J49, CL$7 - 2400 &lt; $K49))), 1, "")</f>
        <v/>
      </c>
      <c r="CM49" s="45" t="str">
        <f>IF(AND(OR($A49 &lt;&gt; "", $B49 &lt;&gt; ""), IF($J49 &lt; $K49, AND(CM$7 &gt;= $J49, CM$7 &lt; $K49), IF(CM$7 &lt; 2400, CM$7 &gt;= $J49, CM$7 - 2400 &lt; $K49))), 1, "")</f>
        <v/>
      </c>
      <c r="CN49" s="45" t="str">
        <f>IF(AND(OR($A49 &lt;&gt; "", $B49 &lt;&gt; ""), IF($J49 &lt; $K49, AND(CN$7 &gt;= $J49, CN$7 &lt; $K49), IF(CN$7 &lt; 2400, CN$7 &gt;= $J49, CN$7 - 2400 &lt; $K49))), 1, "")</f>
        <v/>
      </c>
      <c r="CO49" s="45" t="str">
        <f>IF(AND(OR($A49 &lt;&gt; "", $B49 &lt;&gt; ""), IF($J49 &lt; $K49, AND(CO$7 &gt;= $J49, CO$7 &lt; $K49), IF(CO$7 &lt; 2400, CO$7 &gt;= $J49, CO$7 - 2400 &lt; $K49))), 1, "")</f>
        <v/>
      </c>
      <c r="CP49" s="45" t="str">
        <f>IF(AND(OR($A49 &lt;&gt; "", $B49 &lt;&gt; ""), IF($J49 &lt; $K49, AND(CP$7 &gt;= $J49, CP$7 &lt; $K49), IF(CP$7 &lt; 2400, CP$7 &gt;= $J49, CP$7 - 2400 &lt; $K49))), 1, "")</f>
        <v/>
      </c>
      <c r="CQ49" s="45" t="str">
        <f>IF(AND(OR($A49 &lt;&gt; "", $B49 &lt;&gt; ""), IF($J49 &lt; $K49, AND(CQ$7 &gt;= $J49, CQ$7 &lt; $K49), IF(CQ$7 &lt; 2400, CQ$7 &gt;= $J49, CQ$7 - 2400 &lt; $K49))), 1, "")</f>
        <v/>
      </c>
      <c r="CR49" s="45" t="str">
        <f>IF(AND(OR($A49 &lt;&gt; "", $B49 &lt;&gt; ""), IF($J49 &lt; $K49, AND(CR$7 &gt;= $J49, CR$7 &lt; $K49), IF(CR$7 &lt; 2400, CR$7 &gt;= $J49, CR$7 - 2400 &lt; $K49))), 1, "")</f>
        <v/>
      </c>
      <c r="CS49" s="45" t="str">
        <f>IF(AND(OR($A49 &lt;&gt; "", $B49 &lt;&gt; ""), IF($J49 &lt; $K49, AND(CS$7 &gt;= $J49, CS$7 &lt; $K49), IF(CS$7 &lt; 2400, CS$7 &gt;= $J49, CS$7 - 2400 &lt; $K49))), 1, "")</f>
        <v/>
      </c>
      <c r="CT49" s="45" t="str">
        <f>IF(AND(OR($A49 &lt;&gt; "", $B49 &lt;&gt; ""), IF($J49 &lt; $K49, AND(CT$7 &gt;= $J49, CT$7 &lt; $K49), IF(CT$7 &lt; 2400, CT$7 &gt;= $J49, CT$7 - 2400 &lt; $K49))), 1, "")</f>
        <v/>
      </c>
      <c r="CU49" s="45" t="str">
        <f>IF(AND(OR($A49 &lt;&gt; "", $B49 &lt;&gt; ""), IF($J49 &lt; $K49, AND(CU$7 &gt;= $J49, CU$7 &lt; $K49), IF(CU$7 &lt; 2400, CU$7 &gt;= $J49, CU$7 - 2400 &lt; $K49))), 1, "")</f>
        <v/>
      </c>
      <c r="CV49" s="45" t="str">
        <f>IF(AND(OR($A49 &lt;&gt; "", $B49 &lt;&gt; ""), IF($J49 &lt; $K49, AND(CV$7 &gt;= $J49, CV$7 &lt; $K49), IF(CV$7 &lt; 2400, CV$7 &gt;= $J49, CV$7 - 2400 &lt; $K49))), 1, "")</f>
        <v/>
      </c>
      <c r="CW49" s="45" t="str">
        <f>IF(AND(OR($A49 &lt;&gt; "", $B49 &lt;&gt; ""), IF($J49 &lt; $K49, AND(CW$7 &gt;= $J49, CW$7 &lt; $K49), IF(CW$7 &lt; 2400, CW$7 &gt;= $J49, CW$7 - 2400 &lt; $K49))), 1, "")</f>
        <v/>
      </c>
      <c r="CX49" s="45" t="str">
        <f>IF(AND(OR($A49 &lt;&gt; "", $B49 &lt;&gt; ""), IF($J49 &lt; $K49, AND(CX$7 &gt;= $J49, CX$7 &lt; $K49), IF(CX$7 &lt; 2400, CX$7 &gt;= $J49, CX$7 - 2400 &lt; $K49))), 1, "")</f>
        <v/>
      </c>
      <c r="CY49" s="45" t="str">
        <f>IF(AND(OR($A49 &lt;&gt; "", $B49 &lt;&gt; ""), IF($J49 &lt; $K49, AND(CY$7 &gt;= $J49, CY$7 &lt; $K49), IF(CY$7 &lt; 2400, CY$7 &gt;= $J49, CY$7 - 2400 &lt; $K49))), 1, "")</f>
        <v/>
      </c>
      <c r="CZ49" s="45" t="str">
        <f>IF(AND(OR($A49 &lt;&gt; "", $B49 &lt;&gt; ""), IF($J49 &lt; $K49, AND(CZ$7 &gt;= $J49, CZ$7 &lt; $K49), IF(CZ$7 &lt; 2400, CZ$7 &gt;= $J49, CZ$7 - 2400 &lt; $K49))), 1, "")</f>
        <v/>
      </c>
      <c r="DA49" s="45" t="str">
        <f>IF(AND(OR($A49 &lt;&gt; "", $B49 &lt;&gt; ""), IF($J49 &lt; $K49, AND(DA$7 &gt;= $J49, DA$7 &lt; $K49), IF(DA$7 &lt; 2400, DA$7 &gt;= $J49, DA$7 - 2400 &lt; $K49))), 1, "")</f>
        <v/>
      </c>
      <c r="DB49" s="45" t="str">
        <f>IF(AND(OR($A49 &lt;&gt; "", $B49 &lt;&gt; ""), IF($J49 &lt; $K49, AND(DB$7 &gt;= $J49, DB$7 &lt; $K49), IF(DB$7 &lt; 2400, DB$7 &gt;= $J49, DB$7 - 2400 &lt; $K49))), 1, "")</f>
        <v/>
      </c>
      <c r="DC49" s="45" t="str">
        <f>IF(AND(OR($A49 &lt;&gt; "", $B49 &lt;&gt; ""), IF($J49 &lt; $K49, AND(DC$7 &gt;= $J49, DC$7 &lt; $K49), IF(DC$7 &lt; 2400, DC$7 &gt;= $J49, DC$7 - 2400 &lt; $K49))), 1, "")</f>
        <v/>
      </c>
      <c r="DD49" s="45" t="str">
        <f>IF(AND(OR($A49 &lt;&gt; "", $B49 &lt;&gt; ""), IF($J49 &lt; $K49, AND(DD$7 &gt;= $J49, DD$7 &lt; $K49), IF(DD$7 &lt; 2400, DD$7 &gt;= $J49, DD$7 - 2400 &lt; $K49))), 1, "")</f>
        <v/>
      </c>
      <c r="DE49" s="45" t="str">
        <f>IF(AND(OR($A49 &lt;&gt; "", $B49 &lt;&gt; ""), IF($J49 &lt; $K49, AND(DE$7 &gt;= $J49, DE$7 &lt; $K49), IF(DE$7 &lt; 2400, DE$7 &gt;= $J49, DE$7 - 2400 &lt; $K49))), 1, "")</f>
        <v/>
      </c>
      <c r="DF49" s="45" t="str">
        <f>IF(AND(OR($A49 &lt;&gt; "", $B49 &lt;&gt; ""), IF($J49 &lt; $K49, AND(DF$7 &gt;= $J49, DF$7 &lt; $K49), IF(DF$7 &lt; 2400, DF$7 &gt;= $J49, DF$7 - 2400 &lt; $K49))), 1, "")</f>
        <v/>
      </c>
      <c r="DG49" s="45" t="str">
        <f>IF(AND(OR($A49 &lt;&gt; "", $B49 &lt;&gt; ""), IF($J49 &lt; $K49, AND(DG$7 &gt;= $J49, DG$7 &lt; $K49), IF(DG$7 &lt; 2400, DG$7 &gt;= $J49, DG$7 - 2400 &lt; $K49))), 1, "")</f>
        <v/>
      </c>
      <c r="DH49" s="45" t="str">
        <f>IF(AND(OR($A49 &lt;&gt; "", $B49 &lt;&gt; ""), IF($J49 &lt; $K49, AND(DH$7 &gt;= $J49, DH$7 &lt; $K49), IF(DH$7 &lt; 2400, DH$7 &gt;= $J49, DH$7 - 2400 &lt; $K49))), 1, "")</f>
        <v/>
      </c>
      <c r="DI49" s="45" t="str">
        <f>IF(AND(OR($A49 &lt;&gt; "", $B49 &lt;&gt; ""), IF($J49 &lt; $K49, AND(DI$7 &gt;= $J49, DI$7 &lt; $K49), IF(DI$7 &lt; 2400, DI$7 &gt;= $J49, DI$7 - 2400 &lt; $K49))), 1, "")</f>
        <v/>
      </c>
      <c r="DJ49" s="45" t="str">
        <f>IF(AND(OR($A49 &lt;&gt; "", $B49 &lt;&gt; ""), IF($J49 &lt; $K49, AND(DJ$7 &gt;= $J49, DJ$7 &lt; $K49), IF(DJ$7 &lt; 2400, DJ$7 &gt;= $J49, DJ$7 - 2400 &lt; $K49))), 1, "")</f>
        <v/>
      </c>
      <c r="DK49" s="45" t="str">
        <f>IF(AND(OR($A49 &lt;&gt; "", $B49 &lt;&gt; ""), IF($J49 &lt; $K49, AND(DK$7 &gt;= $J49, DK$7 &lt; $K49), IF(DK$7 &lt; 2400, DK$7 &gt;= $J49, DK$7 - 2400 &lt; $K49))), 1, "")</f>
        <v/>
      </c>
      <c r="DL49" s="45" t="str">
        <f>IF(AND(OR($A49 &lt;&gt; "", $B49 &lt;&gt; ""), IF($J49 &lt; $K49, AND(DL$7 &gt;= $J49, DL$7 &lt; $K49), IF(DL$7 &lt; 2400, DL$7 &gt;= $J49, DL$7 - 2400 &lt; $K49))), 1, "")</f>
        <v/>
      </c>
      <c r="DM49" s="45" t="str">
        <f>IF(AND(OR($A49 &lt;&gt; "", $B49 &lt;&gt; ""), IF($J49 &lt; $K49, AND(DM$7 &gt;= $J49, DM$7 &lt; $K49), IF(DM$7 &lt; 2400, DM$7 &gt;= $J49, DM$7 - 2400 &lt; $K49))), 1, "")</f>
        <v/>
      </c>
      <c r="DN49" s="45" t="str">
        <f>IF(AND(OR($A49 &lt;&gt; "", $B49 &lt;&gt; ""), IF($J49 &lt; $K49, AND(DN$7 &gt;= $J49, DN$7 &lt; $K49), IF(DN$7 &lt; 2400, DN$7 &gt;= $J49, DN$7 - 2400 &lt; $K49))), 1, "")</f>
        <v/>
      </c>
      <c r="DO49" s="45" t="str">
        <f>IF(AND(OR($A49 &lt;&gt; "", $B49 &lt;&gt; ""), IF($J49 &lt; $K49, AND(DO$7 &gt;= $J49, DO$7 &lt; $K49), IF(DO$7 &lt; 2400, DO$7 &gt;= $J49, DO$7 - 2400 &lt; $K49))), 1, "")</f>
        <v/>
      </c>
      <c r="DP49" s="45" t="str">
        <f>IF(AND(OR($A49 &lt;&gt; "", $B49 &lt;&gt; ""), IF($J49 &lt; $K49, AND(DP$7 &gt;= $J49, DP$7 &lt; $K49), IF(DP$7 &lt; 2400, DP$7 &gt;= $J49, DP$7 - 2400 &lt; $K49))), 1, "")</f>
        <v/>
      </c>
      <c r="DQ49" s="45" t="str">
        <f>IF(AND(OR($A49 &lt;&gt; "", $B49 &lt;&gt; ""), IF($J49 &lt; $K49, AND(DQ$7 &gt;= $J49, DQ$7 &lt; $K49), IF(DQ$7 &lt; 2400, DQ$7 &gt;= $J49, DQ$7 - 2400 &lt; $K49))), 1, "")</f>
        <v/>
      </c>
      <c r="DR49" s="45" t="str">
        <f>IF(AND(OR($A49 &lt;&gt; "", $B49 &lt;&gt; ""), IF($J49 &lt; $K49, AND(DR$7 &gt;= $J49, DR$7 &lt; $K49), IF(DR$7 &lt; 2400, DR$7 &gt;= $J49, DR$7 - 2400 &lt; $K49))), 1, "")</f>
        <v/>
      </c>
      <c r="DS49" s="45" t="str">
        <f>IF(AND(OR($A49 &lt;&gt; "", $B49 &lt;&gt; ""), IF($J49 &lt; $K49, AND(DS$7 &gt;= $J49, DS$7 &lt; $K49), IF(DS$7 &lt; 2400, DS$7 &gt;= $J49, DS$7 - 2400 &lt; $K49))), 1, "")</f>
        <v/>
      </c>
      <c r="DT49" s="45" t="str">
        <f>IF(AND(OR($A49 &lt;&gt; "", $B49 &lt;&gt; ""), IF($J49 &lt; $K49, AND(DT$7 &gt;= $J49, DT$7 &lt; $K49), IF(DT$7 &lt; 2400, DT$7 &gt;= $J49, DT$7 - 2400 &lt; $K49))), 1, "")</f>
        <v/>
      </c>
      <c r="DU49" s="47" t="str">
        <f>IF(OR(A49 &lt;&gt; "", B49 &lt;&gt; ""), _xlfn.TEXTJOIN(":", TRUE, AI49, YEAR(H49), MONTH(H49), DAY(H49), J49), "")</f>
        <v/>
      </c>
      <c r="DV49" s="47" t="str">
        <f>IF(OR(A49 &lt;&gt; "", B49 &lt;&gt; ""), IF(AK49 &lt; 9000, CONCATENATE(AD49, AE49, "様（", F49, "）"), F49), "")</f>
        <v/>
      </c>
    </row>
    <row r="50" spans="1:126">
      <c r="A50" s="18"/>
      <c r="B50" s="18"/>
      <c r="C50" s="52"/>
      <c r="D50" s="18"/>
      <c r="E50" s="52"/>
      <c r="F50" s="18"/>
      <c r="G50" s="18"/>
      <c r="H50" s="19"/>
      <c r="I50" s="55" t="str">
        <f t="shared" si="49"/>
        <v/>
      </c>
      <c r="J50" s="22"/>
      <c r="K50" s="23"/>
      <c r="L50" s="42" t="str">
        <f t="shared" si="40"/>
        <v/>
      </c>
      <c r="M50" s="43" t="str">
        <f t="shared" si="41"/>
        <v/>
      </c>
      <c r="N50" s="43" t="str">
        <f t="shared" si="69"/>
        <v/>
      </c>
      <c r="O50" s="44" t="str">
        <f t="shared" si="43"/>
        <v/>
      </c>
      <c r="P50" s="26"/>
      <c r="Q50" s="27"/>
      <c r="R50" s="27"/>
      <c r="S50" s="43" t="str">
        <f t="shared" si="53"/>
        <v/>
      </c>
      <c r="T50" s="43" t="str">
        <f t="shared" si="53"/>
        <v/>
      </c>
      <c r="U50" s="43" t="str">
        <f t="shared" si="53"/>
        <v/>
      </c>
      <c r="V50" s="49"/>
      <c r="W50" s="44" t="str">
        <f>IF(OR(A50 &lt;&gt; "", B50 &lt;&gt; ""), IF(AK50 &lt; 8000, FLOOR(AY50 / 60, 1) * 100 + MOD(AY50, 60), M50), "")</f>
        <v/>
      </c>
      <c r="X50" s="82"/>
      <c r="Y50" s="82"/>
      <c r="Z50" s="82"/>
      <c r="AA50" s="82"/>
      <c r="AB50" s="18"/>
      <c r="AC50" s="53"/>
      <c r="AD50" s="45" t="str">
        <f>_xlfn.IFNA(VLOOKUP($A50, 利用者一覧!$A:$D, 2, FALSE), "-")</f>
        <v>-</v>
      </c>
      <c r="AE50" s="45" t="str">
        <f>_xlfn.IFNA(VLOOKUP($A50, 利用者一覧!$A:$D, 3, FALSE), "-")</f>
        <v>-</v>
      </c>
      <c r="AF50" s="45" t="str">
        <f>_xlfn.IFNA(VLOOKUP($A50, 利用者一覧!$A:$D, 4, FALSE), "-")</f>
        <v>-</v>
      </c>
      <c r="AG50" s="45" t="str">
        <f>_xlfn.IFNA(VLOOKUP($B50, スタッフ一覧!$A:$D, 2, FALSE), "-")</f>
        <v>-</v>
      </c>
      <c r="AH50" s="45" t="str">
        <f>_xlfn.IFNA(VLOOKUP($B50, スタッフ一覧!$A:$D, 3, FALSE), "-")</f>
        <v>-</v>
      </c>
      <c r="AI50" s="45" t="str">
        <f>_xlfn.IFNA(VLOOKUP($B50, スタッフ一覧!$A:$D, 4, FALSE), "-")</f>
        <v>-</v>
      </c>
      <c r="AJ50" s="45" t="str">
        <f>_xlfn.IFNA(VLOOKUP(AB50, スタッフ一覧!$A:$D, 4, FALSE), "-")</f>
        <v>-</v>
      </c>
      <c r="AK50" s="45" t="str">
        <f>_xlfn.IFNA(VLOOKUP(F50, 予定区分!$A:$C, 3, FALSE), "-")</f>
        <v>-</v>
      </c>
      <c r="AL50" s="46">
        <f t="shared" si="60"/>
        <v>0</v>
      </c>
      <c r="AM50" s="46">
        <f t="shared" si="61"/>
        <v>0</v>
      </c>
      <c r="AN50" s="46">
        <f t="shared" si="44"/>
        <v>0</v>
      </c>
      <c r="AO50" s="46">
        <f t="shared" si="62"/>
        <v>0</v>
      </c>
      <c r="AP50" s="46">
        <f t="shared" si="45"/>
        <v>0</v>
      </c>
      <c r="AQ50" s="46">
        <f t="shared" si="63"/>
        <v>0</v>
      </c>
      <c r="AR50" s="46">
        <f t="shared" si="64"/>
        <v>0</v>
      </c>
      <c r="AS50" s="46">
        <f t="shared" si="65"/>
        <v>0</v>
      </c>
      <c r="AT50" s="46">
        <f t="shared" si="66"/>
        <v>0</v>
      </c>
      <c r="AU50" s="46">
        <f t="shared" si="67"/>
        <v>0</v>
      </c>
      <c r="AV50" s="46">
        <f t="shared" si="46"/>
        <v>0</v>
      </c>
      <c r="AW50" s="46">
        <f t="shared" si="47"/>
        <v>0</v>
      </c>
      <c r="AX50" s="46">
        <f t="shared" si="68"/>
        <v>0</v>
      </c>
      <c r="AY50" s="40">
        <f t="shared" si="48"/>
        <v>0</v>
      </c>
      <c r="AZ50" s="45" t="str">
        <f>IF(AND(OR($A50 &lt;&gt; "", $B50 &lt;&gt; ""), IF($J50 &lt; $K50, AND(AZ$7 &gt;= $J50, AZ$7 &lt; $K50), IF(AZ$7 &lt; 2400, AZ$7 &gt;= $J50, AZ$7 - 2400 &lt; $K50))), 1, "")</f>
        <v/>
      </c>
      <c r="BA50" s="45" t="str">
        <f>IF(AND(OR($A50 &lt;&gt; "", $B50 &lt;&gt; ""), IF($J50 &lt; $K50, AND(BA$7 &gt;= $J50, BA$7 &lt; $K50), IF(BA$7 &lt; 2400, BA$7 &gt;= $J50, BA$7 - 2400 &lt; $K50))), 1, "")</f>
        <v/>
      </c>
      <c r="BB50" s="45" t="str">
        <f>IF(AND(OR($A50 &lt;&gt; "", $B50 &lt;&gt; ""), IF($J50 &lt; $K50, AND(BB$7 &gt;= $J50, BB$7 &lt; $K50), IF(BB$7 &lt; 2400, BB$7 &gt;= $J50, BB$7 - 2400 &lt; $K50))), 1, "")</f>
        <v/>
      </c>
      <c r="BC50" s="45" t="str">
        <f>IF(AND(OR($A50 &lt;&gt; "", $B50 &lt;&gt; ""), IF($J50 &lt; $K50, AND(BC$7 &gt;= $J50, BC$7 &lt; $K50), IF(BC$7 &lt; 2400, BC$7 &gt;= $J50, BC$7 - 2400 &lt; $K50))), 1, "")</f>
        <v/>
      </c>
      <c r="BD50" s="45" t="str">
        <f>IF(AND(OR($A50 &lt;&gt; "", $B50 &lt;&gt; ""), IF($J50 &lt; $K50, AND(BD$7 &gt;= $J50, BD$7 &lt; $K50), IF(BD$7 &lt; 2400, BD$7 &gt;= $J50, BD$7 - 2400 &lt; $K50))), 1, "")</f>
        <v/>
      </c>
      <c r="BE50" s="45" t="str">
        <f>IF(AND(OR($A50 &lt;&gt; "", $B50 &lt;&gt; ""), IF($J50 &lt; $K50, AND(BE$7 &gt;= $J50, BE$7 &lt; $K50), IF(BE$7 &lt; 2400, BE$7 &gt;= $J50, BE$7 - 2400 &lt; $K50))), 1, "")</f>
        <v/>
      </c>
      <c r="BF50" s="45" t="str">
        <f>IF(AND(OR($A50 &lt;&gt; "", $B50 &lt;&gt; ""), IF($J50 &lt; $K50, AND(BF$7 &gt;= $J50, BF$7 &lt; $K50), IF(BF$7 &lt; 2400, BF$7 &gt;= $J50, BF$7 - 2400 &lt; $K50))), 1, "")</f>
        <v/>
      </c>
      <c r="BG50" s="45" t="str">
        <f>IF(AND(OR($A50 &lt;&gt; "", $B50 &lt;&gt; ""), IF($J50 &lt; $K50, AND(BG$7 &gt;= $J50, BG$7 &lt; $K50), IF(BG$7 &lt; 2400, BG$7 &gt;= $J50, BG$7 - 2400 &lt; $K50))), 1, "")</f>
        <v/>
      </c>
      <c r="BH50" s="45" t="str">
        <f>IF(AND(OR($A50 &lt;&gt; "", $B50 &lt;&gt; ""), IF($J50 &lt; $K50, AND(BH$7 &gt;= $J50, BH$7 &lt; $K50), IF(BH$7 &lt; 2400, BH$7 &gt;= $J50, BH$7 - 2400 &lt; $K50))), 1, "")</f>
        <v/>
      </c>
      <c r="BI50" s="45" t="str">
        <f>IF(AND(OR($A50 &lt;&gt; "", $B50 &lt;&gt; ""), IF($J50 &lt; $K50, AND(BI$7 &gt;= $J50, BI$7 &lt; $K50), IF(BI$7 &lt; 2400, BI$7 &gt;= $J50, BI$7 - 2400 &lt; $K50))), 1, "")</f>
        <v/>
      </c>
      <c r="BJ50" s="45" t="str">
        <f>IF(AND(OR($A50 &lt;&gt; "", $B50 &lt;&gt; ""), IF($J50 &lt; $K50, AND(BJ$7 &gt;= $J50, BJ$7 &lt; $K50), IF(BJ$7 &lt; 2400, BJ$7 &gt;= $J50, BJ$7 - 2400 &lt; $K50))), 1, "")</f>
        <v/>
      </c>
      <c r="BK50" s="45" t="str">
        <f>IF(AND(OR($A50 &lt;&gt; "", $B50 &lt;&gt; ""), IF($J50 &lt; $K50, AND(BK$7 &gt;= $J50, BK$7 &lt; $K50), IF(BK$7 &lt; 2400, BK$7 &gt;= $J50, BK$7 - 2400 &lt; $K50))), 1, "")</f>
        <v/>
      </c>
      <c r="BL50" s="45" t="str">
        <f>IF(AND(OR($A50 &lt;&gt; "", $B50 &lt;&gt; ""), IF($J50 &lt; $K50, AND(BL$7 &gt;= $J50, BL$7 &lt; $K50), IF(BL$7 &lt; 2400, BL$7 &gt;= $J50, BL$7 - 2400 &lt; $K50))), 1, "")</f>
        <v/>
      </c>
      <c r="BM50" s="45" t="str">
        <f>IF(AND(OR($A50 &lt;&gt; "", $B50 &lt;&gt; ""), IF($J50 &lt; $K50, AND(BM$7 &gt;= $J50, BM$7 &lt; $K50), IF(BM$7 &lt; 2400, BM$7 &gt;= $J50, BM$7 - 2400 &lt; $K50))), 1, "")</f>
        <v/>
      </c>
      <c r="BN50" s="45" t="str">
        <f>IF(AND(OR($A50 &lt;&gt; "", $B50 &lt;&gt; ""), IF($J50 &lt; $K50, AND(BN$7 &gt;= $J50, BN$7 &lt; $K50), IF(BN$7 &lt; 2400, BN$7 &gt;= $J50, BN$7 - 2400 &lt; $K50))), 1, "")</f>
        <v/>
      </c>
      <c r="BO50" s="45" t="str">
        <f>IF(AND(OR($A50 &lt;&gt; "", $B50 &lt;&gt; ""), IF($J50 &lt; $K50, AND(BO$7 &gt;= $J50, BO$7 &lt; $K50), IF(BO$7 &lt; 2400, BO$7 &gt;= $J50, BO$7 - 2400 &lt; $K50))), 1, "")</f>
        <v/>
      </c>
      <c r="BP50" s="45" t="str">
        <f>IF(AND(OR($A50 &lt;&gt; "", $B50 &lt;&gt; ""), IF($J50 &lt; $K50, AND(BP$7 &gt;= $J50, BP$7 &lt; $K50), IF(BP$7 &lt; 2400, BP$7 &gt;= $J50, BP$7 - 2400 &lt; $K50))), 1, "")</f>
        <v/>
      </c>
      <c r="BQ50" s="45" t="str">
        <f>IF(AND(OR($A50 &lt;&gt; "", $B50 &lt;&gt; ""), IF($J50 &lt; $K50, AND(BQ$7 &gt;= $J50, BQ$7 &lt; $K50), IF(BQ$7 &lt; 2400, BQ$7 &gt;= $J50, BQ$7 - 2400 &lt; $K50))), 1, "")</f>
        <v/>
      </c>
      <c r="BR50" s="45" t="str">
        <f>IF(AND(OR($A50 &lt;&gt; "", $B50 &lt;&gt; ""), IF($J50 &lt; $K50, AND(BR$7 &gt;= $J50, BR$7 &lt; $K50), IF(BR$7 &lt; 2400, BR$7 &gt;= $J50, BR$7 - 2400 &lt; $K50))), 1, "")</f>
        <v/>
      </c>
      <c r="BS50" s="45" t="str">
        <f>IF(AND(OR($A50 &lt;&gt; "", $B50 &lt;&gt; ""), IF($J50 &lt; $K50, AND(BS$7 &gt;= $J50, BS$7 &lt; $K50), IF(BS$7 &lt; 2400, BS$7 &gt;= $J50, BS$7 - 2400 &lt; $K50))), 1, "")</f>
        <v/>
      </c>
      <c r="BT50" s="45" t="str">
        <f>IF(AND(OR($A50 &lt;&gt; "", $B50 &lt;&gt; ""), IF($J50 &lt; $K50, AND(BT$7 &gt;= $J50, BT$7 &lt; $K50), IF(BT$7 &lt; 2400, BT$7 &gt;= $J50, BT$7 - 2400 &lt; $K50))), 1, "")</f>
        <v/>
      </c>
      <c r="BU50" s="45" t="str">
        <f>IF(AND(OR($A50 &lt;&gt; "", $B50 &lt;&gt; ""), IF($J50 &lt; $K50, AND(BU$7 &gt;= $J50, BU$7 &lt; $K50), IF(BU$7 &lt; 2400, BU$7 &gt;= $J50, BU$7 - 2400 &lt; $K50))), 1, "")</f>
        <v/>
      </c>
      <c r="BV50" s="45" t="str">
        <f>IF(AND(OR($A50 &lt;&gt; "", $B50 &lt;&gt; ""), IF($J50 &lt; $K50, AND(BV$7 &gt;= $J50, BV$7 &lt; $K50), IF(BV$7 &lt; 2400, BV$7 &gt;= $J50, BV$7 - 2400 &lt; $K50))), 1, "")</f>
        <v/>
      </c>
      <c r="BW50" s="45" t="str">
        <f>IF(AND(OR($A50 &lt;&gt; "", $B50 &lt;&gt; ""), IF($J50 &lt; $K50, AND(BW$7 &gt;= $J50, BW$7 &lt; $K50), IF(BW$7 &lt; 2400, BW$7 &gt;= $J50, BW$7 - 2400 &lt; $K50))), 1, "")</f>
        <v/>
      </c>
      <c r="BX50" s="45" t="str">
        <f>IF(AND(OR($A50 &lt;&gt; "", $B50 &lt;&gt; ""), IF($J50 &lt; $K50, AND(BX$7 &gt;= $J50, BX$7 &lt; $K50), IF(BX$7 &lt; 2400, BX$7 &gt;= $J50, BX$7 - 2400 &lt; $K50))), 1, "")</f>
        <v/>
      </c>
      <c r="BY50" s="45" t="str">
        <f>IF(AND(OR($A50 &lt;&gt; "", $B50 &lt;&gt; ""), IF($J50 &lt; $K50, AND(BY$7 &gt;= $J50, BY$7 &lt; $K50), IF(BY$7 &lt; 2400, BY$7 &gt;= $J50, BY$7 - 2400 &lt; $K50))), 1, "")</f>
        <v/>
      </c>
      <c r="BZ50" s="45" t="str">
        <f>IF(AND(OR($A50 &lt;&gt; "", $B50 &lt;&gt; ""), IF($J50 &lt; $K50, AND(BZ$7 &gt;= $J50, BZ$7 &lt; $K50), IF(BZ$7 &lt; 2400, BZ$7 &gt;= $J50, BZ$7 - 2400 &lt; $K50))), 1, "")</f>
        <v/>
      </c>
      <c r="CA50" s="45" t="str">
        <f>IF(AND(OR($A50 &lt;&gt; "", $B50 &lt;&gt; ""), IF($J50 &lt; $K50, AND(CA$7 &gt;= $J50, CA$7 &lt; $K50), IF(CA$7 &lt; 2400, CA$7 &gt;= $J50, CA$7 - 2400 &lt; $K50))), 1, "")</f>
        <v/>
      </c>
      <c r="CB50" s="45" t="str">
        <f>IF(AND(OR($A50 &lt;&gt; "", $B50 &lt;&gt; ""), IF($J50 &lt; $K50, AND(CB$7 &gt;= $J50, CB$7 &lt; $K50), IF(CB$7 &lt; 2400, CB$7 &gt;= $J50, CB$7 - 2400 &lt; $K50))), 1, "")</f>
        <v/>
      </c>
      <c r="CC50" s="45" t="str">
        <f>IF(AND(OR($A50 &lt;&gt; "", $B50 &lt;&gt; ""), IF($J50 &lt; $K50, AND(CC$7 &gt;= $J50, CC$7 &lt; $K50), IF(CC$7 &lt; 2400, CC$7 &gt;= $J50, CC$7 - 2400 &lt; $K50))), 1, "")</f>
        <v/>
      </c>
      <c r="CD50" s="45" t="str">
        <f>IF(AND(OR($A50 &lt;&gt; "", $B50 &lt;&gt; ""), IF($J50 &lt; $K50, AND(CD$7 &gt;= $J50, CD$7 &lt; $K50), IF(CD$7 &lt; 2400, CD$7 &gt;= $J50, CD$7 - 2400 &lt; $K50))), 1, "")</f>
        <v/>
      </c>
      <c r="CE50" s="45" t="str">
        <f>IF(AND(OR($A50 &lt;&gt; "", $B50 &lt;&gt; ""), IF($J50 &lt; $K50, AND(CE$7 &gt;= $J50, CE$7 &lt; $K50), IF(CE$7 &lt; 2400, CE$7 &gt;= $J50, CE$7 - 2400 &lt; $K50))), 1, "")</f>
        <v/>
      </c>
      <c r="CF50" s="45" t="str">
        <f>IF(AND(OR($A50 &lt;&gt; "", $B50 &lt;&gt; ""), IF($J50 &lt; $K50, AND(CF$7 &gt;= $J50, CF$7 &lt; $K50), IF(CF$7 &lt; 2400, CF$7 &gt;= $J50, CF$7 - 2400 &lt; $K50))), 1, "")</f>
        <v/>
      </c>
      <c r="CG50" s="45" t="str">
        <f>IF(AND(OR($A50 &lt;&gt; "", $B50 &lt;&gt; ""), IF($J50 &lt; $K50, AND(CG$7 &gt;= $J50, CG$7 &lt; $K50), IF(CG$7 &lt; 2400, CG$7 &gt;= $J50, CG$7 - 2400 &lt; $K50))), 1, "")</f>
        <v/>
      </c>
      <c r="CH50" s="45" t="str">
        <f>IF(AND(OR($A50 &lt;&gt; "", $B50 &lt;&gt; ""), IF($J50 &lt; $K50, AND(CH$7 &gt;= $J50, CH$7 &lt; $K50), IF(CH$7 &lt; 2400, CH$7 &gt;= $J50, CH$7 - 2400 &lt; $K50))), 1, "")</f>
        <v/>
      </c>
      <c r="CI50" s="45" t="str">
        <f>IF(AND(OR($A50 &lt;&gt; "", $B50 &lt;&gt; ""), IF($J50 &lt; $K50, AND(CI$7 &gt;= $J50, CI$7 &lt; $K50), IF(CI$7 &lt; 2400, CI$7 &gt;= $J50, CI$7 - 2400 &lt; $K50))), 1, "")</f>
        <v/>
      </c>
      <c r="CJ50" s="45" t="str">
        <f>IF(AND(OR($A50 &lt;&gt; "", $B50 &lt;&gt; ""), IF($J50 &lt; $K50, AND(CJ$7 &gt;= $J50, CJ$7 &lt; $K50), IF(CJ$7 &lt; 2400, CJ$7 &gt;= $J50, CJ$7 - 2400 &lt; $K50))), 1, "")</f>
        <v/>
      </c>
      <c r="CK50" s="45" t="str">
        <f>IF(AND(OR($A50 &lt;&gt; "", $B50 &lt;&gt; ""), IF($J50 &lt; $K50, AND(CK$7 &gt;= $J50, CK$7 &lt; $K50), IF(CK$7 &lt; 2400, CK$7 &gt;= $J50, CK$7 - 2400 &lt; $K50))), 1, "")</f>
        <v/>
      </c>
      <c r="CL50" s="45" t="str">
        <f>IF(AND(OR($A50 &lt;&gt; "", $B50 &lt;&gt; ""), IF($J50 &lt; $K50, AND(CL$7 &gt;= $J50, CL$7 &lt; $K50), IF(CL$7 &lt; 2400, CL$7 &gt;= $J50, CL$7 - 2400 &lt; $K50))), 1, "")</f>
        <v/>
      </c>
      <c r="CM50" s="45" t="str">
        <f>IF(AND(OR($A50 &lt;&gt; "", $B50 &lt;&gt; ""), IF($J50 &lt; $K50, AND(CM$7 &gt;= $J50, CM$7 &lt; $K50), IF(CM$7 &lt; 2400, CM$7 &gt;= $J50, CM$7 - 2400 &lt; $K50))), 1, "")</f>
        <v/>
      </c>
      <c r="CN50" s="45" t="str">
        <f>IF(AND(OR($A50 &lt;&gt; "", $B50 &lt;&gt; ""), IF($J50 &lt; $K50, AND(CN$7 &gt;= $J50, CN$7 &lt; $K50), IF(CN$7 &lt; 2400, CN$7 &gt;= $J50, CN$7 - 2400 &lt; $K50))), 1, "")</f>
        <v/>
      </c>
      <c r="CO50" s="45" t="str">
        <f>IF(AND(OR($A50 &lt;&gt; "", $B50 &lt;&gt; ""), IF($J50 &lt; $K50, AND(CO$7 &gt;= $J50, CO$7 &lt; $K50), IF(CO$7 &lt; 2400, CO$7 &gt;= $J50, CO$7 - 2400 &lt; $K50))), 1, "")</f>
        <v/>
      </c>
      <c r="CP50" s="45" t="str">
        <f>IF(AND(OR($A50 &lt;&gt; "", $B50 &lt;&gt; ""), IF($J50 &lt; $K50, AND(CP$7 &gt;= $J50, CP$7 &lt; $K50), IF(CP$7 &lt; 2400, CP$7 &gt;= $J50, CP$7 - 2400 &lt; $K50))), 1, "")</f>
        <v/>
      </c>
      <c r="CQ50" s="45" t="str">
        <f>IF(AND(OR($A50 &lt;&gt; "", $B50 &lt;&gt; ""), IF($J50 &lt; $K50, AND(CQ$7 &gt;= $J50, CQ$7 &lt; $K50), IF(CQ$7 &lt; 2400, CQ$7 &gt;= $J50, CQ$7 - 2400 &lt; $K50))), 1, "")</f>
        <v/>
      </c>
      <c r="CR50" s="45" t="str">
        <f>IF(AND(OR($A50 &lt;&gt; "", $B50 &lt;&gt; ""), IF($J50 &lt; $K50, AND(CR$7 &gt;= $J50, CR$7 &lt; $K50), IF(CR$7 &lt; 2400, CR$7 &gt;= $J50, CR$7 - 2400 &lt; $K50))), 1, "")</f>
        <v/>
      </c>
      <c r="CS50" s="45" t="str">
        <f>IF(AND(OR($A50 &lt;&gt; "", $B50 &lt;&gt; ""), IF($J50 &lt; $K50, AND(CS$7 &gt;= $J50, CS$7 &lt; $K50), IF(CS$7 &lt; 2400, CS$7 &gt;= $J50, CS$7 - 2400 &lt; $K50))), 1, "")</f>
        <v/>
      </c>
      <c r="CT50" s="45" t="str">
        <f>IF(AND(OR($A50 &lt;&gt; "", $B50 &lt;&gt; ""), IF($J50 &lt; $K50, AND(CT$7 &gt;= $J50, CT$7 &lt; $K50), IF(CT$7 &lt; 2400, CT$7 &gt;= $J50, CT$7 - 2400 &lt; $K50))), 1, "")</f>
        <v/>
      </c>
      <c r="CU50" s="45" t="str">
        <f>IF(AND(OR($A50 &lt;&gt; "", $B50 &lt;&gt; ""), IF($J50 &lt; $K50, AND(CU$7 &gt;= $J50, CU$7 &lt; $K50), IF(CU$7 &lt; 2400, CU$7 &gt;= $J50, CU$7 - 2400 &lt; $K50))), 1, "")</f>
        <v/>
      </c>
      <c r="CV50" s="45" t="str">
        <f>IF(AND(OR($A50 &lt;&gt; "", $B50 &lt;&gt; ""), IF($J50 &lt; $K50, AND(CV$7 &gt;= $J50, CV$7 &lt; $K50), IF(CV$7 &lt; 2400, CV$7 &gt;= $J50, CV$7 - 2400 &lt; $K50))), 1, "")</f>
        <v/>
      </c>
      <c r="CW50" s="45" t="str">
        <f>IF(AND(OR($A50 &lt;&gt; "", $B50 &lt;&gt; ""), IF($J50 &lt; $K50, AND(CW$7 &gt;= $J50, CW$7 &lt; $K50), IF(CW$7 &lt; 2400, CW$7 &gt;= $J50, CW$7 - 2400 &lt; $K50))), 1, "")</f>
        <v/>
      </c>
      <c r="CX50" s="45" t="str">
        <f>IF(AND(OR($A50 &lt;&gt; "", $B50 &lt;&gt; ""), IF($J50 &lt; $K50, AND(CX$7 &gt;= $J50, CX$7 &lt; $K50), IF(CX$7 &lt; 2400, CX$7 &gt;= $J50, CX$7 - 2400 &lt; $K50))), 1, "")</f>
        <v/>
      </c>
      <c r="CY50" s="45" t="str">
        <f>IF(AND(OR($A50 &lt;&gt; "", $B50 &lt;&gt; ""), IF($J50 &lt; $K50, AND(CY$7 &gt;= $J50, CY$7 &lt; $K50), IF(CY$7 &lt; 2400, CY$7 &gt;= $J50, CY$7 - 2400 &lt; $K50))), 1, "")</f>
        <v/>
      </c>
      <c r="CZ50" s="45" t="str">
        <f>IF(AND(OR($A50 &lt;&gt; "", $B50 &lt;&gt; ""), IF($J50 &lt; $K50, AND(CZ$7 &gt;= $J50, CZ$7 &lt; $K50), IF(CZ$7 &lt; 2400, CZ$7 &gt;= $J50, CZ$7 - 2400 &lt; $K50))), 1, "")</f>
        <v/>
      </c>
      <c r="DA50" s="45" t="str">
        <f>IF(AND(OR($A50 &lt;&gt; "", $B50 &lt;&gt; ""), IF($J50 &lt; $K50, AND(DA$7 &gt;= $J50, DA$7 &lt; $K50), IF(DA$7 &lt; 2400, DA$7 &gt;= $J50, DA$7 - 2400 &lt; $K50))), 1, "")</f>
        <v/>
      </c>
      <c r="DB50" s="45" t="str">
        <f>IF(AND(OR($A50 &lt;&gt; "", $B50 &lt;&gt; ""), IF($J50 &lt; $K50, AND(DB$7 &gt;= $J50, DB$7 &lt; $K50), IF(DB$7 &lt; 2400, DB$7 &gt;= $J50, DB$7 - 2400 &lt; $K50))), 1, "")</f>
        <v/>
      </c>
      <c r="DC50" s="45" t="str">
        <f>IF(AND(OR($A50 &lt;&gt; "", $B50 &lt;&gt; ""), IF($J50 &lt; $K50, AND(DC$7 &gt;= $J50, DC$7 &lt; $K50), IF(DC$7 &lt; 2400, DC$7 &gt;= $J50, DC$7 - 2400 &lt; $K50))), 1, "")</f>
        <v/>
      </c>
      <c r="DD50" s="45" t="str">
        <f>IF(AND(OR($A50 &lt;&gt; "", $B50 &lt;&gt; ""), IF($J50 &lt; $K50, AND(DD$7 &gt;= $J50, DD$7 &lt; $K50), IF(DD$7 &lt; 2400, DD$7 &gt;= $J50, DD$7 - 2400 &lt; $K50))), 1, "")</f>
        <v/>
      </c>
      <c r="DE50" s="45" t="str">
        <f>IF(AND(OR($A50 &lt;&gt; "", $B50 &lt;&gt; ""), IF($J50 &lt; $K50, AND(DE$7 &gt;= $J50, DE$7 &lt; $K50), IF(DE$7 &lt; 2400, DE$7 &gt;= $J50, DE$7 - 2400 &lt; $K50))), 1, "")</f>
        <v/>
      </c>
      <c r="DF50" s="45" t="str">
        <f>IF(AND(OR($A50 &lt;&gt; "", $B50 &lt;&gt; ""), IF($J50 &lt; $K50, AND(DF$7 &gt;= $J50, DF$7 &lt; $K50), IF(DF$7 &lt; 2400, DF$7 &gt;= $J50, DF$7 - 2400 &lt; $K50))), 1, "")</f>
        <v/>
      </c>
      <c r="DG50" s="45" t="str">
        <f>IF(AND(OR($A50 &lt;&gt; "", $B50 &lt;&gt; ""), IF($J50 &lt; $K50, AND(DG$7 &gt;= $J50, DG$7 &lt; $K50), IF(DG$7 &lt; 2400, DG$7 &gt;= $J50, DG$7 - 2400 &lt; $K50))), 1, "")</f>
        <v/>
      </c>
      <c r="DH50" s="45" t="str">
        <f>IF(AND(OR($A50 &lt;&gt; "", $B50 &lt;&gt; ""), IF($J50 &lt; $K50, AND(DH$7 &gt;= $J50, DH$7 &lt; $K50), IF(DH$7 &lt; 2400, DH$7 &gt;= $J50, DH$7 - 2400 &lt; $K50))), 1, "")</f>
        <v/>
      </c>
      <c r="DI50" s="45" t="str">
        <f>IF(AND(OR($A50 &lt;&gt; "", $B50 &lt;&gt; ""), IF($J50 &lt; $K50, AND(DI$7 &gt;= $J50, DI$7 &lt; $K50), IF(DI$7 &lt; 2400, DI$7 &gt;= $J50, DI$7 - 2400 &lt; $K50))), 1, "")</f>
        <v/>
      </c>
      <c r="DJ50" s="45" t="str">
        <f>IF(AND(OR($A50 &lt;&gt; "", $B50 &lt;&gt; ""), IF($J50 &lt; $K50, AND(DJ$7 &gt;= $J50, DJ$7 &lt; $K50), IF(DJ$7 &lt; 2400, DJ$7 &gt;= $J50, DJ$7 - 2400 &lt; $K50))), 1, "")</f>
        <v/>
      </c>
      <c r="DK50" s="45" t="str">
        <f>IF(AND(OR($A50 &lt;&gt; "", $B50 &lt;&gt; ""), IF($J50 &lt; $K50, AND(DK$7 &gt;= $J50, DK$7 &lt; $K50), IF(DK$7 &lt; 2400, DK$7 &gt;= $J50, DK$7 - 2400 &lt; $K50))), 1, "")</f>
        <v/>
      </c>
      <c r="DL50" s="45" t="str">
        <f>IF(AND(OR($A50 &lt;&gt; "", $B50 &lt;&gt; ""), IF($J50 &lt; $K50, AND(DL$7 &gt;= $J50, DL$7 &lt; $K50), IF(DL$7 &lt; 2400, DL$7 &gt;= $J50, DL$7 - 2400 &lt; $K50))), 1, "")</f>
        <v/>
      </c>
      <c r="DM50" s="45" t="str">
        <f>IF(AND(OR($A50 &lt;&gt; "", $B50 &lt;&gt; ""), IF($J50 &lt; $K50, AND(DM$7 &gt;= $J50, DM$7 &lt; $K50), IF(DM$7 &lt; 2400, DM$7 &gt;= $J50, DM$7 - 2400 &lt; $K50))), 1, "")</f>
        <v/>
      </c>
      <c r="DN50" s="45" t="str">
        <f>IF(AND(OR($A50 &lt;&gt; "", $B50 &lt;&gt; ""), IF($J50 &lt; $K50, AND(DN$7 &gt;= $J50, DN$7 &lt; $K50), IF(DN$7 &lt; 2400, DN$7 &gt;= $J50, DN$7 - 2400 &lt; $K50))), 1, "")</f>
        <v/>
      </c>
      <c r="DO50" s="45" t="str">
        <f>IF(AND(OR($A50 &lt;&gt; "", $B50 &lt;&gt; ""), IF($J50 &lt; $K50, AND(DO$7 &gt;= $J50, DO$7 &lt; $K50), IF(DO$7 &lt; 2400, DO$7 &gt;= $J50, DO$7 - 2400 &lt; $K50))), 1, "")</f>
        <v/>
      </c>
      <c r="DP50" s="45" t="str">
        <f>IF(AND(OR($A50 &lt;&gt; "", $B50 &lt;&gt; ""), IF($J50 &lt; $K50, AND(DP$7 &gt;= $J50, DP$7 &lt; $K50), IF(DP$7 &lt; 2400, DP$7 &gt;= $J50, DP$7 - 2400 &lt; $K50))), 1, "")</f>
        <v/>
      </c>
      <c r="DQ50" s="45" t="str">
        <f>IF(AND(OR($A50 &lt;&gt; "", $B50 &lt;&gt; ""), IF($J50 &lt; $K50, AND(DQ$7 &gt;= $J50, DQ$7 &lt; $K50), IF(DQ$7 &lt; 2400, DQ$7 &gt;= $J50, DQ$7 - 2400 &lt; $K50))), 1, "")</f>
        <v/>
      </c>
      <c r="DR50" s="45" t="str">
        <f>IF(AND(OR($A50 &lt;&gt; "", $B50 &lt;&gt; ""), IF($J50 &lt; $K50, AND(DR$7 &gt;= $J50, DR$7 &lt; $K50), IF(DR$7 &lt; 2400, DR$7 &gt;= $J50, DR$7 - 2400 &lt; $K50))), 1, "")</f>
        <v/>
      </c>
      <c r="DS50" s="45" t="str">
        <f>IF(AND(OR($A50 &lt;&gt; "", $B50 &lt;&gt; ""), IF($J50 &lt; $K50, AND(DS$7 &gt;= $J50, DS$7 &lt; $K50), IF(DS$7 &lt; 2400, DS$7 &gt;= $J50, DS$7 - 2400 &lt; $K50))), 1, "")</f>
        <v/>
      </c>
      <c r="DT50" s="45" t="str">
        <f>IF(AND(OR($A50 &lt;&gt; "", $B50 &lt;&gt; ""), IF($J50 &lt; $K50, AND(DT$7 &gt;= $J50, DT$7 &lt; $K50), IF(DT$7 &lt; 2400, DT$7 &gt;= $J50, DT$7 - 2400 &lt; $K50))), 1, "")</f>
        <v/>
      </c>
      <c r="DU50" s="47" t="str">
        <f>IF(OR(A50 &lt;&gt; "", B50 &lt;&gt; ""), _xlfn.TEXTJOIN(":", TRUE, AI50, YEAR(H50), MONTH(H50), DAY(H50), J50), "")</f>
        <v/>
      </c>
      <c r="DV50" s="47" t="str">
        <f>IF(OR(A50 &lt;&gt; "", B50 &lt;&gt; ""), IF(AK50 &lt; 9000, CONCATENATE(AD50, AE50, "様（", F50, "）"), F50), "")</f>
        <v/>
      </c>
    </row>
    <row r="51" spans="1:126">
      <c r="A51" s="18"/>
      <c r="B51" s="18"/>
      <c r="C51" s="52"/>
      <c r="D51" s="18"/>
      <c r="E51" s="52"/>
      <c r="F51" s="18"/>
      <c r="G51" s="18"/>
      <c r="H51" s="19"/>
      <c r="I51" s="55" t="str">
        <f t="shared" si="49"/>
        <v/>
      </c>
      <c r="J51" s="22"/>
      <c r="K51" s="23"/>
      <c r="L51" s="42" t="str">
        <f t="shared" si="40"/>
        <v/>
      </c>
      <c r="M51" s="43" t="str">
        <f t="shared" si="41"/>
        <v/>
      </c>
      <c r="N51" s="43" t="str">
        <f t="shared" si="69"/>
        <v/>
      </c>
      <c r="O51" s="44" t="str">
        <f t="shared" si="43"/>
        <v/>
      </c>
      <c r="P51" s="26"/>
      <c r="Q51" s="27"/>
      <c r="R51" s="27"/>
      <c r="S51" s="43" t="str">
        <f t="shared" si="53"/>
        <v/>
      </c>
      <c r="T51" s="43" t="str">
        <f t="shared" si="53"/>
        <v/>
      </c>
      <c r="U51" s="43" t="str">
        <f t="shared" si="53"/>
        <v/>
      </c>
      <c r="V51" s="49"/>
      <c r="W51" s="44" t="str">
        <f>IF(OR(A51 &lt;&gt; "", B51 &lt;&gt; ""), IF(AK51 &lt; 8000, FLOOR(AY51 / 60, 1) * 100 + MOD(AY51, 60), M51), "")</f>
        <v/>
      </c>
      <c r="X51" s="82"/>
      <c r="Y51" s="82"/>
      <c r="Z51" s="82"/>
      <c r="AA51" s="82"/>
      <c r="AB51" s="18"/>
      <c r="AC51" s="53"/>
      <c r="AD51" s="45" t="str">
        <f>_xlfn.IFNA(VLOOKUP($A51, 利用者一覧!$A:$D, 2, FALSE), "-")</f>
        <v>-</v>
      </c>
      <c r="AE51" s="45" t="str">
        <f>_xlfn.IFNA(VLOOKUP($A51, 利用者一覧!$A:$D, 3, FALSE), "-")</f>
        <v>-</v>
      </c>
      <c r="AF51" s="45" t="str">
        <f>_xlfn.IFNA(VLOOKUP($A51, 利用者一覧!$A:$D, 4, FALSE), "-")</f>
        <v>-</v>
      </c>
      <c r="AG51" s="45" t="str">
        <f>_xlfn.IFNA(VLOOKUP($B51, スタッフ一覧!$A:$D, 2, FALSE), "-")</f>
        <v>-</v>
      </c>
      <c r="AH51" s="45" t="str">
        <f>_xlfn.IFNA(VLOOKUP($B51, スタッフ一覧!$A:$D, 3, FALSE), "-")</f>
        <v>-</v>
      </c>
      <c r="AI51" s="45" t="str">
        <f>_xlfn.IFNA(VLOOKUP($B51, スタッフ一覧!$A:$D, 4, FALSE), "-")</f>
        <v>-</v>
      </c>
      <c r="AJ51" s="45" t="str">
        <f>_xlfn.IFNA(VLOOKUP(AB51, スタッフ一覧!$A:$D, 4, FALSE), "-")</f>
        <v>-</v>
      </c>
      <c r="AK51" s="45" t="str">
        <f>_xlfn.IFNA(VLOOKUP(F51, 予定区分!$A:$C, 3, FALSE), "-")</f>
        <v>-</v>
      </c>
      <c r="AL51" s="46">
        <f t="shared" si="60"/>
        <v>0</v>
      </c>
      <c r="AM51" s="46">
        <f t="shared" si="61"/>
        <v>0</v>
      </c>
      <c r="AN51" s="46">
        <f t="shared" si="44"/>
        <v>0</v>
      </c>
      <c r="AO51" s="46">
        <f t="shared" si="62"/>
        <v>0</v>
      </c>
      <c r="AP51" s="46">
        <f t="shared" si="45"/>
        <v>0</v>
      </c>
      <c r="AQ51" s="46">
        <f t="shared" si="63"/>
        <v>0</v>
      </c>
      <c r="AR51" s="46">
        <f t="shared" si="64"/>
        <v>0</v>
      </c>
      <c r="AS51" s="46">
        <f t="shared" si="65"/>
        <v>0</v>
      </c>
      <c r="AT51" s="46">
        <f t="shared" si="66"/>
        <v>0</v>
      </c>
      <c r="AU51" s="46">
        <f t="shared" si="67"/>
        <v>0</v>
      </c>
      <c r="AV51" s="46">
        <f t="shared" si="46"/>
        <v>0</v>
      </c>
      <c r="AW51" s="46">
        <f t="shared" si="47"/>
        <v>0</v>
      </c>
      <c r="AX51" s="46">
        <f t="shared" si="68"/>
        <v>0</v>
      </c>
      <c r="AY51" s="40">
        <f t="shared" si="48"/>
        <v>0</v>
      </c>
      <c r="AZ51" s="45" t="str">
        <f>IF(AND(OR($A51 &lt;&gt; "", $B51 &lt;&gt; ""), IF($J51 &lt; $K51, AND(AZ$7 &gt;= $J51, AZ$7 &lt; $K51), IF(AZ$7 &lt; 2400, AZ$7 &gt;= $J51, AZ$7 - 2400 &lt; $K51))), 1, "")</f>
        <v/>
      </c>
      <c r="BA51" s="45" t="str">
        <f>IF(AND(OR($A51 &lt;&gt; "", $B51 &lt;&gt; ""), IF($J51 &lt; $K51, AND(BA$7 &gt;= $J51, BA$7 &lt; $K51), IF(BA$7 &lt; 2400, BA$7 &gt;= $J51, BA$7 - 2400 &lt; $K51))), 1, "")</f>
        <v/>
      </c>
      <c r="BB51" s="45" t="str">
        <f>IF(AND(OR($A51 &lt;&gt; "", $B51 &lt;&gt; ""), IF($J51 &lt; $K51, AND(BB$7 &gt;= $J51, BB$7 &lt; $K51), IF(BB$7 &lt; 2400, BB$7 &gt;= $J51, BB$7 - 2400 &lt; $K51))), 1, "")</f>
        <v/>
      </c>
      <c r="BC51" s="45" t="str">
        <f>IF(AND(OR($A51 &lt;&gt; "", $B51 &lt;&gt; ""), IF($J51 &lt; $K51, AND(BC$7 &gt;= $J51, BC$7 &lt; $K51), IF(BC$7 &lt; 2400, BC$7 &gt;= $J51, BC$7 - 2400 &lt; $K51))), 1, "")</f>
        <v/>
      </c>
      <c r="BD51" s="45" t="str">
        <f>IF(AND(OR($A51 &lt;&gt; "", $B51 &lt;&gt; ""), IF($J51 &lt; $K51, AND(BD$7 &gt;= $J51, BD$7 &lt; $K51), IF(BD$7 &lt; 2400, BD$7 &gt;= $J51, BD$7 - 2400 &lt; $K51))), 1, "")</f>
        <v/>
      </c>
      <c r="BE51" s="45" t="str">
        <f>IF(AND(OR($A51 &lt;&gt; "", $B51 &lt;&gt; ""), IF($J51 &lt; $K51, AND(BE$7 &gt;= $J51, BE$7 &lt; $K51), IF(BE$7 &lt; 2400, BE$7 &gt;= $J51, BE$7 - 2400 &lt; $K51))), 1, "")</f>
        <v/>
      </c>
      <c r="BF51" s="45" t="str">
        <f>IF(AND(OR($A51 &lt;&gt; "", $B51 &lt;&gt; ""), IF($J51 &lt; $K51, AND(BF$7 &gt;= $J51, BF$7 &lt; $K51), IF(BF$7 &lt; 2400, BF$7 &gt;= $J51, BF$7 - 2400 &lt; $K51))), 1, "")</f>
        <v/>
      </c>
      <c r="BG51" s="45" t="str">
        <f>IF(AND(OR($A51 &lt;&gt; "", $B51 &lt;&gt; ""), IF($J51 &lt; $K51, AND(BG$7 &gt;= $J51, BG$7 &lt; $K51), IF(BG$7 &lt; 2400, BG$7 &gt;= $J51, BG$7 - 2400 &lt; $K51))), 1, "")</f>
        <v/>
      </c>
      <c r="BH51" s="45" t="str">
        <f>IF(AND(OR($A51 &lt;&gt; "", $B51 &lt;&gt; ""), IF($J51 &lt; $K51, AND(BH$7 &gt;= $J51, BH$7 &lt; $K51), IF(BH$7 &lt; 2400, BH$7 &gt;= $J51, BH$7 - 2400 &lt; $K51))), 1, "")</f>
        <v/>
      </c>
      <c r="BI51" s="45" t="str">
        <f>IF(AND(OR($A51 &lt;&gt; "", $B51 &lt;&gt; ""), IF($J51 &lt; $K51, AND(BI$7 &gt;= $J51, BI$7 &lt; $K51), IF(BI$7 &lt; 2400, BI$7 &gt;= $J51, BI$7 - 2400 &lt; $K51))), 1, "")</f>
        <v/>
      </c>
      <c r="BJ51" s="45" t="str">
        <f>IF(AND(OR($A51 &lt;&gt; "", $B51 &lt;&gt; ""), IF($J51 &lt; $K51, AND(BJ$7 &gt;= $J51, BJ$7 &lt; $K51), IF(BJ$7 &lt; 2400, BJ$7 &gt;= $J51, BJ$7 - 2400 &lt; $K51))), 1, "")</f>
        <v/>
      </c>
      <c r="BK51" s="45" t="str">
        <f>IF(AND(OR($A51 &lt;&gt; "", $B51 &lt;&gt; ""), IF($J51 &lt; $K51, AND(BK$7 &gt;= $J51, BK$7 &lt; $K51), IF(BK$7 &lt; 2400, BK$7 &gt;= $J51, BK$7 - 2400 &lt; $K51))), 1, "")</f>
        <v/>
      </c>
      <c r="BL51" s="45" t="str">
        <f>IF(AND(OR($A51 &lt;&gt; "", $B51 &lt;&gt; ""), IF($J51 &lt; $K51, AND(BL$7 &gt;= $J51, BL$7 &lt; $K51), IF(BL$7 &lt; 2400, BL$7 &gt;= $J51, BL$7 - 2400 &lt; $K51))), 1, "")</f>
        <v/>
      </c>
      <c r="BM51" s="45" t="str">
        <f>IF(AND(OR($A51 &lt;&gt; "", $B51 &lt;&gt; ""), IF($J51 &lt; $K51, AND(BM$7 &gt;= $J51, BM$7 &lt; $K51), IF(BM$7 &lt; 2400, BM$7 &gt;= $J51, BM$7 - 2400 &lt; $K51))), 1, "")</f>
        <v/>
      </c>
      <c r="BN51" s="45" t="str">
        <f>IF(AND(OR($A51 &lt;&gt; "", $B51 &lt;&gt; ""), IF($J51 &lt; $K51, AND(BN$7 &gt;= $J51, BN$7 &lt; $K51), IF(BN$7 &lt; 2400, BN$7 &gt;= $J51, BN$7 - 2400 &lt; $K51))), 1, "")</f>
        <v/>
      </c>
      <c r="BO51" s="45" t="str">
        <f>IF(AND(OR($A51 &lt;&gt; "", $B51 &lt;&gt; ""), IF($J51 &lt; $K51, AND(BO$7 &gt;= $J51, BO$7 &lt; $K51), IF(BO$7 &lt; 2400, BO$7 &gt;= $J51, BO$7 - 2400 &lt; $K51))), 1, "")</f>
        <v/>
      </c>
      <c r="BP51" s="45" t="str">
        <f>IF(AND(OR($A51 &lt;&gt; "", $B51 &lt;&gt; ""), IF($J51 &lt; $K51, AND(BP$7 &gt;= $J51, BP$7 &lt; $K51), IF(BP$7 &lt; 2400, BP$7 &gt;= $J51, BP$7 - 2400 &lt; $K51))), 1, "")</f>
        <v/>
      </c>
      <c r="BQ51" s="45" t="str">
        <f>IF(AND(OR($A51 &lt;&gt; "", $B51 &lt;&gt; ""), IF($J51 &lt; $K51, AND(BQ$7 &gt;= $J51, BQ$7 &lt; $K51), IF(BQ$7 &lt; 2400, BQ$7 &gt;= $J51, BQ$7 - 2400 &lt; $K51))), 1, "")</f>
        <v/>
      </c>
      <c r="BR51" s="45" t="str">
        <f>IF(AND(OR($A51 &lt;&gt; "", $B51 &lt;&gt; ""), IF($J51 &lt; $K51, AND(BR$7 &gt;= $J51, BR$7 &lt; $K51), IF(BR$7 &lt; 2400, BR$7 &gt;= $J51, BR$7 - 2400 &lt; $K51))), 1, "")</f>
        <v/>
      </c>
      <c r="BS51" s="45" t="str">
        <f>IF(AND(OR($A51 &lt;&gt; "", $B51 &lt;&gt; ""), IF($J51 &lt; $K51, AND(BS$7 &gt;= $J51, BS$7 &lt; $K51), IF(BS$7 &lt; 2400, BS$7 &gt;= $J51, BS$7 - 2400 &lt; $K51))), 1, "")</f>
        <v/>
      </c>
      <c r="BT51" s="45" t="str">
        <f>IF(AND(OR($A51 &lt;&gt; "", $B51 &lt;&gt; ""), IF($J51 &lt; $K51, AND(BT$7 &gt;= $J51, BT$7 &lt; $K51), IF(BT$7 &lt; 2400, BT$7 &gt;= $J51, BT$7 - 2400 &lt; $K51))), 1, "")</f>
        <v/>
      </c>
      <c r="BU51" s="45" t="str">
        <f>IF(AND(OR($A51 &lt;&gt; "", $B51 &lt;&gt; ""), IF($J51 &lt; $K51, AND(BU$7 &gt;= $J51, BU$7 &lt; $K51), IF(BU$7 &lt; 2400, BU$7 &gt;= $J51, BU$7 - 2400 &lt; $K51))), 1, "")</f>
        <v/>
      </c>
      <c r="BV51" s="45" t="str">
        <f>IF(AND(OR($A51 &lt;&gt; "", $B51 &lt;&gt; ""), IF($J51 &lt; $K51, AND(BV$7 &gt;= $J51, BV$7 &lt; $K51), IF(BV$7 &lt; 2400, BV$7 &gt;= $J51, BV$7 - 2400 &lt; $K51))), 1, "")</f>
        <v/>
      </c>
      <c r="BW51" s="45" t="str">
        <f>IF(AND(OR($A51 &lt;&gt; "", $B51 &lt;&gt; ""), IF($J51 &lt; $K51, AND(BW$7 &gt;= $J51, BW$7 &lt; $K51), IF(BW$7 &lt; 2400, BW$7 &gt;= $J51, BW$7 - 2400 &lt; $K51))), 1, "")</f>
        <v/>
      </c>
      <c r="BX51" s="45" t="str">
        <f>IF(AND(OR($A51 &lt;&gt; "", $B51 &lt;&gt; ""), IF($J51 &lt; $K51, AND(BX$7 &gt;= $J51, BX$7 &lt; $K51), IF(BX$7 &lt; 2400, BX$7 &gt;= $J51, BX$7 - 2400 &lt; $K51))), 1, "")</f>
        <v/>
      </c>
      <c r="BY51" s="45" t="str">
        <f>IF(AND(OR($A51 &lt;&gt; "", $B51 &lt;&gt; ""), IF($J51 &lt; $K51, AND(BY$7 &gt;= $J51, BY$7 &lt; $K51), IF(BY$7 &lt; 2400, BY$7 &gt;= $J51, BY$7 - 2400 &lt; $K51))), 1, "")</f>
        <v/>
      </c>
      <c r="BZ51" s="45" t="str">
        <f>IF(AND(OR($A51 &lt;&gt; "", $B51 &lt;&gt; ""), IF($J51 &lt; $K51, AND(BZ$7 &gt;= $J51, BZ$7 &lt; $K51), IF(BZ$7 &lt; 2400, BZ$7 &gt;= $J51, BZ$7 - 2400 &lt; $K51))), 1, "")</f>
        <v/>
      </c>
      <c r="CA51" s="45" t="str">
        <f>IF(AND(OR($A51 &lt;&gt; "", $B51 &lt;&gt; ""), IF($J51 &lt; $K51, AND(CA$7 &gt;= $J51, CA$7 &lt; $K51), IF(CA$7 &lt; 2400, CA$7 &gt;= $J51, CA$7 - 2400 &lt; $K51))), 1, "")</f>
        <v/>
      </c>
      <c r="CB51" s="45" t="str">
        <f>IF(AND(OR($A51 &lt;&gt; "", $B51 &lt;&gt; ""), IF($J51 &lt; $K51, AND(CB$7 &gt;= $J51, CB$7 &lt; $K51), IF(CB$7 &lt; 2400, CB$7 &gt;= $J51, CB$7 - 2400 &lt; $K51))), 1, "")</f>
        <v/>
      </c>
      <c r="CC51" s="45" t="str">
        <f>IF(AND(OR($A51 &lt;&gt; "", $B51 &lt;&gt; ""), IF($J51 &lt; $K51, AND(CC$7 &gt;= $J51, CC$7 &lt; $K51), IF(CC$7 &lt; 2400, CC$7 &gt;= $J51, CC$7 - 2400 &lt; $K51))), 1, "")</f>
        <v/>
      </c>
      <c r="CD51" s="45" t="str">
        <f>IF(AND(OR($A51 &lt;&gt; "", $B51 &lt;&gt; ""), IF($J51 &lt; $K51, AND(CD$7 &gt;= $J51, CD$7 &lt; $K51), IF(CD$7 &lt; 2400, CD$7 &gt;= $J51, CD$7 - 2400 &lt; $K51))), 1, "")</f>
        <v/>
      </c>
      <c r="CE51" s="45" t="str">
        <f>IF(AND(OR($A51 &lt;&gt; "", $B51 &lt;&gt; ""), IF($J51 &lt; $K51, AND(CE$7 &gt;= $J51, CE$7 &lt; $K51), IF(CE$7 &lt; 2400, CE$7 &gt;= $J51, CE$7 - 2400 &lt; $K51))), 1, "")</f>
        <v/>
      </c>
      <c r="CF51" s="45" t="str">
        <f>IF(AND(OR($A51 &lt;&gt; "", $B51 &lt;&gt; ""), IF($J51 &lt; $K51, AND(CF$7 &gt;= $J51, CF$7 &lt; $K51), IF(CF$7 &lt; 2400, CF$7 &gt;= $J51, CF$7 - 2400 &lt; $K51))), 1, "")</f>
        <v/>
      </c>
      <c r="CG51" s="45" t="str">
        <f>IF(AND(OR($A51 &lt;&gt; "", $B51 &lt;&gt; ""), IF($J51 &lt; $K51, AND(CG$7 &gt;= $J51, CG$7 &lt; $K51), IF(CG$7 &lt; 2400, CG$7 &gt;= $J51, CG$7 - 2400 &lt; $K51))), 1, "")</f>
        <v/>
      </c>
      <c r="CH51" s="45" t="str">
        <f>IF(AND(OR($A51 &lt;&gt; "", $B51 &lt;&gt; ""), IF($J51 &lt; $K51, AND(CH$7 &gt;= $J51, CH$7 &lt; $K51), IF(CH$7 &lt; 2400, CH$7 &gt;= $J51, CH$7 - 2400 &lt; $K51))), 1, "")</f>
        <v/>
      </c>
      <c r="CI51" s="45" t="str">
        <f>IF(AND(OR($A51 &lt;&gt; "", $B51 &lt;&gt; ""), IF($J51 &lt; $K51, AND(CI$7 &gt;= $J51, CI$7 &lt; $K51), IF(CI$7 &lt; 2400, CI$7 &gt;= $J51, CI$7 - 2400 &lt; $K51))), 1, "")</f>
        <v/>
      </c>
      <c r="CJ51" s="45" t="str">
        <f>IF(AND(OR($A51 &lt;&gt; "", $B51 &lt;&gt; ""), IF($J51 &lt; $K51, AND(CJ$7 &gt;= $J51, CJ$7 &lt; $K51), IF(CJ$7 &lt; 2400, CJ$7 &gt;= $J51, CJ$7 - 2400 &lt; $K51))), 1, "")</f>
        <v/>
      </c>
      <c r="CK51" s="45" t="str">
        <f>IF(AND(OR($A51 &lt;&gt; "", $B51 &lt;&gt; ""), IF($J51 &lt; $K51, AND(CK$7 &gt;= $J51, CK$7 &lt; $K51), IF(CK$7 &lt; 2400, CK$7 &gt;= $J51, CK$7 - 2400 &lt; $K51))), 1, "")</f>
        <v/>
      </c>
      <c r="CL51" s="45" t="str">
        <f>IF(AND(OR($A51 &lt;&gt; "", $B51 &lt;&gt; ""), IF($J51 &lt; $K51, AND(CL$7 &gt;= $J51, CL$7 &lt; $K51), IF(CL$7 &lt; 2400, CL$7 &gt;= $J51, CL$7 - 2400 &lt; $K51))), 1, "")</f>
        <v/>
      </c>
      <c r="CM51" s="45" t="str">
        <f>IF(AND(OR($A51 &lt;&gt; "", $B51 &lt;&gt; ""), IF($J51 &lt; $K51, AND(CM$7 &gt;= $J51, CM$7 &lt; $K51), IF(CM$7 &lt; 2400, CM$7 &gt;= $J51, CM$7 - 2400 &lt; $K51))), 1, "")</f>
        <v/>
      </c>
      <c r="CN51" s="45" t="str">
        <f>IF(AND(OR($A51 &lt;&gt; "", $B51 &lt;&gt; ""), IF($J51 &lt; $K51, AND(CN$7 &gt;= $J51, CN$7 &lt; $K51), IF(CN$7 &lt; 2400, CN$7 &gt;= $J51, CN$7 - 2400 &lt; $K51))), 1, "")</f>
        <v/>
      </c>
      <c r="CO51" s="45" t="str">
        <f>IF(AND(OR($A51 &lt;&gt; "", $B51 &lt;&gt; ""), IF($J51 &lt; $K51, AND(CO$7 &gt;= $J51, CO$7 &lt; $K51), IF(CO$7 &lt; 2400, CO$7 &gt;= $J51, CO$7 - 2400 &lt; $K51))), 1, "")</f>
        <v/>
      </c>
      <c r="CP51" s="45" t="str">
        <f>IF(AND(OR($A51 &lt;&gt; "", $B51 &lt;&gt; ""), IF($J51 &lt; $K51, AND(CP$7 &gt;= $J51, CP$7 &lt; $K51), IF(CP$7 &lt; 2400, CP$7 &gt;= $J51, CP$7 - 2400 &lt; $K51))), 1, "")</f>
        <v/>
      </c>
      <c r="CQ51" s="45" t="str">
        <f>IF(AND(OR($A51 &lt;&gt; "", $B51 &lt;&gt; ""), IF($J51 &lt; $K51, AND(CQ$7 &gt;= $J51, CQ$7 &lt; $K51), IF(CQ$7 &lt; 2400, CQ$7 &gt;= $J51, CQ$7 - 2400 &lt; $K51))), 1, "")</f>
        <v/>
      </c>
      <c r="CR51" s="45" t="str">
        <f>IF(AND(OR($A51 &lt;&gt; "", $B51 &lt;&gt; ""), IF($J51 &lt; $K51, AND(CR$7 &gt;= $J51, CR$7 &lt; $K51), IF(CR$7 &lt; 2400, CR$7 &gt;= $J51, CR$7 - 2400 &lt; $K51))), 1, "")</f>
        <v/>
      </c>
      <c r="CS51" s="45" t="str">
        <f>IF(AND(OR($A51 &lt;&gt; "", $B51 &lt;&gt; ""), IF($J51 &lt; $K51, AND(CS$7 &gt;= $J51, CS$7 &lt; $K51), IF(CS$7 &lt; 2400, CS$7 &gt;= $J51, CS$7 - 2400 &lt; $K51))), 1, "")</f>
        <v/>
      </c>
      <c r="CT51" s="45" t="str">
        <f>IF(AND(OR($A51 &lt;&gt; "", $B51 &lt;&gt; ""), IF($J51 &lt; $K51, AND(CT$7 &gt;= $J51, CT$7 &lt; $K51), IF(CT$7 &lt; 2400, CT$7 &gt;= $J51, CT$7 - 2400 &lt; $K51))), 1, "")</f>
        <v/>
      </c>
      <c r="CU51" s="45" t="str">
        <f>IF(AND(OR($A51 &lt;&gt; "", $B51 &lt;&gt; ""), IF($J51 &lt; $K51, AND(CU$7 &gt;= $J51, CU$7 &lt; $K51), IF(CU$7 &lt; 2400, CU$7 &gt;= $J51, CU$7 - 2400 &lt; $K51))), 1, "")</f>
        <v/>
      </c>
      <c r="CV51" s="45" t="str">
        <f>IF(AND(OR($A51 &lt;&gt; "", $B51 &lt;&gt; ""), IF($J51 &lt; $K51, AND(CV$7 &gt;= $J51, CV$7 &lt; $K51), IF(CV$7 &lt; 2400, CV$7 &gt;= $J51, CV$7 - 2400 &lt; $K51))), 1, "")</f>
        <v/>
      </c>
      <c r="CW51" s="45" t="str">
        <f>IF(AND(OR($A51 &lt;&gt; "", $B51 &lt;&gt; ""), IF($J51 &lt; $K51, AND(CW$7 &gt;= $J51, CW$7 &lt; $K51), IF(CW$7 &lt; 2400, CW$7 &gt;= $J51, CW$7 - 2400 &lt; $K51))), 1, "")</f>
        <v/>
      </c>
      <c r="CX51" s="45" t="str">
        <f>IF(AND(OR($A51 &lt;&gt; "", $B51 &lt;&gt; ""), IF($J51 &lt; $K51, AND(CX$7 &gt;= $J51, CX$7 &lt; $K51), IF(CX$7 &lt; 2400, CX$7 &gt;= $J51, CX$7 - 2400 &lt; $K51))), 1, "")</f>
        <v/>
      </c>
      <c r="CY51" s="45" t="str">
        <f>IF(AND(OR($A51 &lt;&gt; "", $B51 &lt;&gt; ""), IF($J51 &lt; $K51, AND(CY$7 &gt;= $J51, CY$7 &lt; $K51), IF(CY$7 &lt; 2400, CY$7 &gt;= $J51, CY$7 - 2400 &lt; $K51))), 1, "")</f>
        <v/>
      </c>
      <c r="CZ51" s="45" t="str">
        <f>IF(AND(OR($A51 &lt;&gt; "", $B51 &lt;&gt; ""), IF($J51 &lt; $K51, AND(CZ$7 &gt;= $J51, CZ$7 &lt; $K51), IF(CZ$7 &lt; 2400, CZ$7 &gt;= $J51, CZ$7 - 2400 &lt; $K51))), 1, "")</f>
        <v/>
      </c>
      <c r="DA51" s="45" t="str">
        <f>IF(AND(OR($A51 &lt;&gt; "", $B51 &lt;&gt; ""), IF($J51 &lt; $K51, AND(DA$7 &gt;= $J51, DA$7 &lt; $K51), IF(DA$7 &lt; 2400, DA$7 &gt;= $J51, DA$7 - 2400 &lt; $K51))), 1, "")</f>
        <v/>
      </c>
      <c r="DB51" s="45" t="str">
        <f>IF(AND(OR($A51 &lt;&gt; "", $B51 &lt;&gt; ""), IF($J51 &lt; $K51, AND(DB$7 &gt;= $J51, DB$7 &lt; $K51), IF(DB$7 &lt; 2400, DB$7 &gt;= $J51, DB$7 - 2400 &lt; $K51))), 1, "")</f>
        <v/>
      </c>
      <c r="DC51" s="45" t="str">
        <f>IF(AND(OR($A51 &lt;&gt; "", $B51 &lt;&gt; ""), IF($J51 &lt; $K51, AND(DC$7 &gt;= $J51, DC$7 &lt; $K51), IF(DC$7 &lt; 2400, DC$7 &gt;= $J51, DC$7 - 2400 &lt; $K51))), 1, "")</f>
        <v/>
      </c>
      <c r="DD51" s="45" t="str">
        <f>IF(AND(OR($A51 &lt;&gt; "", $B51 &lt;&gt; ""), IF($J51 &lt; $K51, AND(DD$7 &gt;= $J51, DD$7 &lt; $K51), IF(DD$7 &lt; 2400, DD$7 &gt;= $J51, DD$7 - 2400 &lt; $K51))), 1, "")</f>
        <v/>
      </c>
      <c r="DE51" s="45" t="str">
        <f>IF(AND(OR($A51 &lt;&gt; "", $B51 &lt;&gt; ""), IF($J51 &lt; $K51, AND(DE$7 &gt;= $J51, DE$7 &lt; $K51), IF(DE$7 &lt; 2400, DE$7 &gt;= $J51, DE$7 - 2400 &lt; $K51))), 1, "")</f>
        <v/>
      </c>
      <c r="DF51" s="45" t="str">
        <f>IF(AND(OR($A51 &lt;&gt; "", $B51 &lt;&gt; ""), IF($J51 &lt; $K51, AND(DF$7 &gt;= $J51, DF$7 &lt; $K51), IF(DF$7 &lt; 2400, DF$7 &gt;= $J51, DF$7 - 2400 &lt; $K51))), 1, "")</f>
        <v/>
      </c>
      <c r="DG51" s="45" t="str">
        <f>IF(AND(OR($A51 &lt;&gt; "", $B51 &lt;&gt; ""), IF($J51 &lt; $K51, AND(DG$7 &gt;= $J51, DG$7 &lt; $K51), IF(DG$7 &lt; 2400, DG$7 &gt;= $J51, DG$7 - 2400 &lt; $K51))), 1, "")</f>
        <v/>
      </c>
      <c r="DH51" s="45" t="str">
        <f>IF(AND(OR($A51 &lt;&gt; "", $B51 &lt;&gt; ""), IF($J51 &lt; $K51, AND(DH$7 &gt;= $J51, DH$7 &lt; $K51), IF(DH$7 &lt; 2400, DH$7 &gt;= $J51, DH$7 - 2400 &lt; $K51))), 1, "")</f>
        <v/>
      </c>
      <c r="DI51" s="45" t="str">
        <f>IF(AND(OR($A51 &lt;&gt; "", $B51 &lt;&gt; ""), IF($J51 &lt; $K51, AND(DI$7 &gt;= $J51, DI$7 &lt; $K51), IF(DI$7 &lt; 2400, DI$7 &gt;= $J51, DI$7 - 2400 &lt; $K51))), 1, "")</f>
        <v/>
      </c>
      <c r="DJ51" s="45" t="str">
        <f>IF(AND(OR($A51 &lt;&gt; "", $B51 &lt;&gt; ""), IF($J51 &lt; $K51, AND(DJ$7 &gt;= $J51, DJ$7 &lt; $K51), IF(DJ$7 &lt; 2400, DJ$7 &gt;= $J51, DJ$7 - 2400 &lt; $K51))), 1, "")</f>
        <v/>
      </c>
      <c r="DK51" s="45" t="str">
        <f>IF(AND(OR($A51 &lt;&gt; "", $B51 &lt;&gt; ""), IF($J51 &lt; $K51, AND(DK$7 &gt;= $J51, DK$7 &lt; $K51), IF(DK$7 &lt; 2400, DK$7 &gt;= $J51, DK$7 - 2400 &lt; $K51))), 1, "")</f>
        <v/>
      </c>
      <c r="DL51" s="45" t="str">
        <f>IF(AND(OR($A51 &lt;&gt; "", $B51 &lt;&gt; ""), IF($J51 &lt; $K51, AND(DL$7 &gt;= $J51, DL$7 &lt; $K51), IF(DL$7 &lt; 2400, DL$7 &gt;= $J51, DL$7 - 2400 &lt; $K51))), 1, "")</f>
        <v/>
      </c>
      <c r="DM51" s="45" t="str">
        <f>IF(AND(OR($A51 &lt;&gt; "", $B51 &lt;&gt; ""), IF($J51 &lt; $K51, AND(DM$7 &gt;= $J51, DM$7 &lt; $K51), IF(DM$7 &lt; 2400, DM$7 &gt;= $J51, DM$7 - 2400 &lt; $K51))), 1, "")</f>
        <v/>
      </c>
      <c r="DN51" s="45" t="str">
        <f>IF(AND(OR($A51 &lt;&gt; "", $B51 &lt;&gt; ""), IF($J51 &lt; $K51, AND(DN$7 &gt;= $J51, DN$7 &lt; $K51), IF(DN$7 &lt; 2400, DN$7 &gt;= $J51, DN$7 - 2400 &lt; $K51))), 1, "")</f>
        <v/>
      </c>
      <c r="DO51" s="45" t="str">
        <f>IF(AND(OR($A51 &lt;&gt; "", $B51 &lt;&gt; ""), IF($J51 &lt; $K51, AND(DO$7 &gt;= $J51, DO$7 &lt; $K51), IF(DO$7 &lt; 2400, DO$7 &gt;= $J51, DO$7 - 2400 &lt; $K51))), 1, "")</f>
        <v/>
      </c>
      <c r="DP51" s="45" t="str">
        <f>IF(AND(OR($A51 &lt;&gt; "", $B51 &lt;&gt; ""), IF($J51 &lt; $K51, AND(DP$7 &gt;= $J51, DP$7 &lt; $K51), IF(DP$7 &lt; 2400, DP$7 &gt;= $J51, DP$7 - 2400 &lt; $K51))), 1, "")</f>
        <v/>
      </c>
      <c r="DQ51" s="45" t="str">
        <f>IF(AND(OR($A51 &lt;&gt; "", $B51 &lt;&gt; ""), IF($J51 &lt; $K51, AND(DQ$7 &gt;= $J51, DQ$7 &lt; $K51), IF(DQ$7 &lt; 2400, DQ$7 &gt;= $J51, DQ$7 - 2400 &lt; $K51))), 1, "")</f>
        <v/>
      </c>
      <c r="DR51" s="45" t="str">
        <f>IF(AND(OR($A51 &lt;&gt; "", $B51 &lt;&gt; ""), IF($J51 &lt; $K51, AND(DR$7 &gt;= $J51, DR$7 &lt; $K51), IF(DR$7 &lt; 2400, DR$7 &gt;= $J51, DR$7 - 2400 &lt; $K51))), 1, "")</f>
        <v/>
      </c>
      <c r="DS51" s="45" t="str">
        <f>IF(AND(OR($A51 &lt;&gt; "", $B51 &lt;&gt; ""), IF($J51 &lt; $K51, AND(DS$7 &gt;= $J51, DS$7 &lt; $K51), IF(DS$7 &lt; 2400, DS$7 &gt;= $J51, DS$7 - 2400 &lt; $K51))), 1, "")</f>
        <v/>
      </c>
      <c r="DT51" s="45" t="str">
        <f>IF(AND(OR($A51 &lt;&gt; "", $B51 &lt;&gt; ""), IF($J51 &lt; $K51, AND(DT$7 &gt;= $J51, DT$7 &lt; $K51), IF(DT$7 &lt; 2400, DT$7 &gt;= $J51, DT$7 - 2400 &lt; $K51))), 1, "")</f>
        <v/>
      </c>
      <c r="DU51" s="47" t="str">
        <f>IF(OR(A51 &lt;&gt; "", B51 &lt;&gt; ""), _xlfn.TEXTJOIN(":", TRUE, AI51, YEAR(H51), MONTH(H51), DAY(H51), J51), "")</f>
        <v/>
      </c>
      <c r="DV51" s="47" t="str">
        <f>IF(OR(A51 &lt;&gt; "", B51 &lt;&gt; ""), IF(AK51 &lt; 9000, CONCATENATE(AD51, AE51, "様（", F51, "）"), F51), "")</f>
        <v/>
      </c>
    </row>
    <row r="52" spans="1:126">
      <c r="A52" s="18"/>
      <c r="B52" s="18"/>
      <c r="C52" s="52"/>
      <c r="D52" s="18"/>
      <c r="E52" s="52"/>
      <c r="F52" s="18"/>
      <c r="G52" s="18"/>
      <c r="H52" s="19"/>
      <c r="I52" s="55" t="str">
        <f t="shared" si="49"/>
        <v/>
      </c>
      <c r="J52" s="22"/>
      <c r="K52" s="23"/>
      <c r="L52" s="42" t="str">
        <f t="shared" si="40"/>
        <v/>
      </c>
      <c r="M52" s="43" t="str">
        <f t="shared" si="41"/>
        <v/>
      </c>
      <c r="N52" s="43" t="str">
        <f t="shared" si="69"/>
        <v/>
      </c>
      <c r="O52" s="44" t="str">
        <f t="shared" si="43"/>
        <v/>
      </c>
      <c r="P52" s="26"/>
      <c r="Q52" s="27"/>
      <c r="R52" s="27"/>
      <c r="S52" s="43" t="str">
        <f t="shared" si="53"/>
        <v/>
      </c>
      <c r="T52" s="43" t="str">
        <f t="shared" si="53"/>
        <v/>
      </c>
      <c r="U52" s="43" t="str">
        <f t="shared" si="53"/>
        <v/>
      </c>
      <c r="V52" s="49"/>
      <c r="W52" s="44" t="str">
        <f>IF(OR(A52 &lt;&gt; "", B52 &lt;&gt; ""), IF(AK52 &lt; 8000, FLOOR(AY52 / 60, 1) * 100 + MOD(AY52, 60), M52), "")</f>
        <v/>
      </c>
      <c r="X52" s="82"/>
      <c r="Y52" s="82"/>
      <c r="Z52" s="82"/>
      <c r="AA52" s="82"/>
      <c r="AB52" s="18"/>
      <c r="AC52" s="53"/>
      <c r="AD52" s="45" t="str">
        <f>_xlfn.IFNA(VLOOKUP($A52, 利用者一覧!$A:$D, 2, FALSE), "-")</f>
        <v>-</v>
      </c>
      <c r="AE52" s="45" t="str">
        <f>_xlfn.IFNA(VLOOKUP($A52, 利用者一覧!$A:$D, 3, FALSE), "-")</f>
        <v>-</v>
      </c>
      <c r="AF52" s="45" t="str">
        <f>_xlfn.IFNA(VLOOKUP($A52, 利用者一覧!$A:$D, 4, FALSE), "-")</f>
        <v>-</v>
      </c>
      <c r="AG52" s="45" t="str">
        <f>_xlfn.IFNA(VLOOKUP($B52, スタッフ一覧!$A:$D, 2, FALSE), "-")</f>
        <v>-</v>
      </c>
      <c r="AH52" s="45" t="str">
        <f>_xlfn.IFNA(VLOOKUP($B52, スタッフ一覧!$A:$D, 3, FALSE), "-")</f>
        <v>-</v>
      </c>
      <c r="AI52" s="45" t="str">
        <f>_xlfn.IFNA(VLOOKUP($B52, スタッフ一覧!$A:$D, 4, FALSE), "-")</f>
        <v>-</v>
      </c>
      <c r="AJ52" s="45" t="str">
        <f>_xlfn.IFNA(VLOOKUP(AB52, スタッフ一覧!$A:$D, 4, FALSE), "-")</f>
        <v>-</v>
      </c>
      <c r="AK52" s="45" t="str">
        <f>_xlfn.IFNA(VLOOKUP(F52, 予定区分!$A:$C, 3, FALSE), "-")</f>
        <v>-</v>
      </c>
      <c r="AL52" s="46">
        <f t="shared" si="60"/>
        <v>0</v>
      </c>
      <c r="AM52" s="46">
        <f t="shared" si="61"/>
        <v>0</v>
      </c>
      <c r="AN52" s="46">
        <f t="shared" si="44"/>
        <v>0</v>
      </c>
      <c r="AO52" s="46">
        <f t="shared" si="62"/>
        <v>0</v>
      </c>
      <c r="AP52" s="46">
        <f t="shared" si="45"/>
        <v>0</v>
      </c>
      <c r="AQ52" s="46">
        <f t="shared" si="63"/>
        <v>0</v>
      </c>
      <c r="AR52" s="46">
        <f t="shared" si="64"/>
        <v>0</v>
      </c>
      <c r="AS52" s="46">
        <f t="shared" si="65"/>
        <v>0</v>
      </c>
      <c r="AT52" s="46">
        <f t="shared" si="66"/>
        <v>0</v>
      </c>
      <c r="AU52" s="46">
        <f t="shared" si="67"/>
        <v>0</v>
      </c>
      <c r="AV52" s="46">
        <f t="shared" si="46"/>
        <v>0</v>
      </c>
      <c r="AW52" s="46">
        <f t="shared" si="47"/>
        <v>0</v>
      </c>
      <c r="AX52" s="46">
        <f t="shared" si="68"/>
        <v>0</v>
      </c>
      <c r="AY52" s="40">
        <f t="shared" si="48"/>
        <v>0</v>
      </c>
      <c r="AZ52" s="45" t="str">
        <f>IF(AND(OR($A52 &lt;&gt; "", $B52 &lt;&gt; ""), IF($J52 &lt; $K52, AND(AZ$7 &gt;= $J52, AZ$7 &lt; $K52), IF(AZ$7 &lt; 2400, AZ$7 &gt;= $J52, AZ$7 - 2400 &lt; $K52))), 1, "")</f>
        <v/>
      </c>
      <c r="BA52" s="45" t="str">
        <f>IF(AND(OR($A52 &lt;&gt; "", $B52 &lt;&gt; ""), IF($J52 &lt; $K52, AND(BA$7 &gt;= $J52, BA$7 &lt; $K52), IF(BA$7 &lt; 2400, BA$7 &gt;= $J52, BA$7 - 2400 &lt; $K52))), 1, "")</f>
        <v/>
      </c>
      <c r="BB52" s="45" t="str">
        <f>IF(AND(OR($A52 &lt;&gt; "", $B52 &lt;&gt; ""), IF($J52 &lt; $K52, AND(BB$7 &gt;= $J52, BB$7 &lt; $K52), IF(BB$7 &lt; 2400, BB$7 &gt;= $J52, BB$7 - 2400 &lt; $K52))), 1, "")</f>
        <v/>
      </c>
      <c r="BC52" s="45" t="str">
        <f>IF(AND(OR($A52 &lt;&gt; "", $B52 &lt;&gt; ""), IF($J52 &lt; $K52, AND(BC$7 &gt;= $J52, BC$7 &lt; $K52), IF(BC$7 &lt; 2400, BC$7 &gt;= $J52, BC$7 - 2400 &lt; $K52))), 1, "")</f>
        <v/>
      </c>
      <c r="BD52" s="45" t="str">
        <f>IF(AND(OR($A52 &lt;&gt; "", $B52 &lt;&gt; ""), IF($J52 &lt; $K52, AND(BD$7 &gt;= $J52, BD$7 &lt; $K52), IF(BD$7 &lt; 2400, BD$7 &gt;= $J52, BD$7 - 2400 &lt; $K52))), 1, "")</f>
        <v/>
      </c>
      <c r="BE52" s="45" t="str">
        <f>IF(AND(OR($A52 &lt;&gt; "", $B52 &lt;&gt; ""), IF($J52 &lt; $K52, AND(BE$7 &gt;= $J52, BE$7 &lt; $K52), IF(BE$7 &lt; 2400, BE$7 &gt;= $J52, BE$7 - 2400 &lt; $K52))), 1, "")</f>
        <v/>
      </c>
      <c r="BF52" s="45" t="str">
        <f>IF(AND(OR($A52 &lt;&gt; "", $B52 &lt;&gt; ""), IF($J52 &lt; $K52, AND(BF$7 &gt;= $J52, BF$7 &lt; $K52), IF(BF$7 &lt; 2400, BF$7 &gt;= $J52, BF$7 - 2400 &lt; $K52))), 1, "")</f>
        <v/>
      </c>
      <c r="BG52" s="45" t="str">
        <f>IF(AND(OR($A52 &lt;&gt; "", $B52 &lt;&gt; ""), IF($J52 &lt; $K52, AND(BG$7 &gt;= $J52, BG$7 &lt; $K52), IF(BG$7 &lt; 2400, BG$7 &gt;= $J52, BG$7 - 2400 &lt; $K52))), 1, "")</f>
        <v/>
      </c>
      <c r="BH52" s="45" t="str">
        <f>IF(AND(OR($A52 &lt;&gt; "", $B52 &lt;&gt; ""), IF($J52 &lt; $K52, AND(BH$7 &gt;= $J52, BH$7 &lt; $K52), IF(BH$7 &lt; 2400, BH$7 &gt;= $J52, BH$7 - 2400 &lt; $K52))), 1, "")</f>
        <v/>
      </c>
      <c r="BI52" s="45" t="str">
        <f>IF(AND(OR($A52 &lt;&gt; "", $B52 &lt;&gt; ""), IF($J52 &lt; $K52, AND(BI$7 &gt;= $J52, BI$7 &lt; $K52), IF(BI$7 &lt; 2400, BI$7 &gt;= $J52, BI$7 - 2400 &lt; $K52))), 1, "")</f>
        <v/>
      </c>
      <c r="BJ52" s="45" t="str">
        <f>IF(AND(OR($A52 &lt;&gt; "", $B52 &lt;&gt; ""), IF($J52 &lt; $K52, AND(BJ$7 &gt;= $J52, BJ$7 &lt; $K52), IF(BJ$7 &lt; 2400, BJ$7 &gt;= $J52, BJ$7 - 2400 &lt; $K52))), 1, "")</f>
        <v/>
      </c>
      <c r="BK52" s="45" t="str">
        <f>IF(AND(OR($A52 &lt;&gt; "", $B52 &lt;&gt; ""), IF($J52 &lt; $K52, AND(BK$7 &gt;= $J52, BK$7 &lt; $K52), IF(BK$7 &lt; 2400, BK$7 &gt;= $J52, BK$7 - 2400 &lt; $K52))), 1, "")</f>
        <v/>
      </c>
      <c r="BL52" s="45" t="str">
        <f>IF(AND(OR($A52 &lt;&gt; "", $B52 &lt;&gt; ""), IF($J52 &lt; $K52, AND(BL$7 &gt;= $J52, BL$7 &lt; $K52), IF(BL$7 &lt; 2400, BL$7 &gt;= $J52, BL$7 - 2400 &lt; $K52))), 1, "")</f>
        <v/>
      </c>
      <c r="BM52" s="45" t="str">
        <f>IF(AND(OR($A52 &lt;&gt; "", $B52 &lt;&gt; ""), IF($J52 &lt; $K52, AND(BM$7 &gt;= $J52, BM$7 &lt; $K52), IF(BM$7 &lt; 2400, BM$7 &gt;= $J52, BM$7 - 2400 &lt; $K52))), 1, "")</f>
        <v/>
      </c>
      <c r="BN52" s="45" t="str">
        <f>IF(AND(OR($A52 &lt;&gt; "", $B52 &lt;&gt; ""), IF($J52 &lt; $K52, AND(BN$7 &gt;= $J52, BN$7 &lt; $K52), IF(BN$7 &lt; 2400, BN$7 &gt;= $J52, BN$7 - 2400 &lt; $K52))), 1, "")</f>
        <v/>
      </c>
      <c r="BO52" s="45" t="str">
        <f>IF(AND(OR($A52 &lt;&gt; "", $B52 &lt;&gt; ""), IF($J52 &lt; $K52, AND(BO$7 &gt;= $J52, BO$7 &lt; $K52), IF(BO$7 &lt; 2400, BO$7 &gt;= $J52, BO$7 - 2400 &lt; $K52))), 1, "")</f>
        <v/>
      </c>
      <c r="BP52" s="45" t="str">
        <f>IF(AND(OR($A52 &lt;&gt; "", $B52 &lt;&gt; ""), IF($J52 &lt; $K52, AND(BP$7 &gt;= $J52, BP$7 &lt; $K52), IF(BP$7 &lt; 2400, BP$7 &gt;= $J52, BP$7 - 2400 &lt; $K52))), 1, "")</f>
        <v/>
      </c>
      <c r="BQ52" s="45" t="str">
        <f>IF(AND(OR($A52 &lt;&gt; "", $B52 &lt;&gt; ""), IF($J52 &lt; $K52, AND(BQ$7 &gt;= $J52, BQ$7 &lt; $K52), IF(BQ$7 &lt; 2400, BQ$7 &gt;= $J52, BQ$7 - 2400 &lt; $K52))), 1, "")</f>
        <v/>
      </c>
      <c r="BR52" s="45" t="str">
        <f>IF(AND(OR($A52 &lt;&gt; "", $B52 &lt;&gt; ""), IF($J52 &lt; $K52, AND(BR$7 &gt;= $J52, BR$7 &lt; $K52), IF(BR$7 &lt; 2400, BR$7 &gt;= $J52, BR$7 - 2400 &lt; $K52))), 1, "")</f>
        <v/>
      </c>
      <c r="BS52" s="45" t="str">
        <f>IF(AND(OR($A52 &lt;&gt; "", $B52 &lt;&gt; ""), IF($J52 &lt; $K52, AND(BS$7 &gt;= $J52, BS$7 &lt; $K52), IF(BS$7 &lt; 2400, BS$7 &gt;= $J52, BS$7 - 2400 &lt; $K52))), 1, "")</f>
        <v/>
      </c>
      <c r="BT52" s="45" t="str">
        <f>IF(AND(OR($A52 &lt;&gt; "", $B52 &lt;&gt; ""), IF($J52 &lt; $K52, AND(BT$7 &gt;= $J52, BT$7 &lt; $K52), IF(BT$7 &lt; 2400, BT$7 &gt;= $J52, BT$7 - 2400 &lt; $K52))), 1, "")</f>
        <v/>
      </c>
      <c r="BU52" s="45" t="str">
        <f>IF(AND(OR($A52 &lt;&gt; "", $B52 &lt;&gt; ""), IF($J52 &lt; $K52, AND(BU$7 &gt;= $J52, BU$7 &lt; $K52), IF(BU$7 &lt; 2400, BU$7 &gt;= $J52, BU$7 - 2400 &lt; $K52))), 1, "")</f>
        <v/>
      </c>
      <c r="BV52" s="45" t="str">
        <f>IF(AND(OR($A52 &lt;&gt; "", $B52 &lt;&gt; ""), IF($J52 &lt; $K52, AND(BV$7 &gt;= $J52, BV$7 &lt; $K52), IF(BV$7 &lt; 2400, BV$7 &gt;= $J52, BV$7 - 2400 &lt; $K52))), 1, "")</f>
        <v/>
      </c>
      <c r="BW52" s="45" t="str">
        <f>IF(AND(OR($A52 &lt;&gt; "", $B52 &lt;&gt; ""), IF($J52 &lt; $K52, AND(BW$7 &gt;= $J52, BW$7 &lt; $K52), IF(BW$7 &lt; 2400, BW$7 &gt;= $J52, BW$7 - 2400 &lt; $K52))), 1, "")</f>
        <v/>
      </c>
      <c r="BX52" s="45" t="str">
        <f>IF(AND(OR($A52 &lt;&gt; "", $B52 &lt;&gt; ""), IF($J52 &lt; $K52, AND(BX$7 &gt;= $J52, BX$7 &lt; $K52), IF(BX$7 &lt; 2400, BX$7 &gt;= $J52, BX$7 - 2400 &lt; $K52))), 1, "")</f>
        <v/>
      </c>
      <c r="BY52" s="45" t="str">
        <f>IF(AND(OR($A52 &lt;&gt; "", $B52 &lt;&gt; ""), IF($J52 &lt; $K52, AND(BY$7 &gt;= $J52, BY$7 &lt; $K52), IF(BY$7 &lt; 2400, BY$7 &gt;= $J52, BY$7 - 2400 &lt; $K52))), 1, "")</f>
        <v/>
      </c>
      <c r="BZ52" s="45" t="str">
        <f>IF(AND(OR($A52 &lt;&gt; "", $B52 &lt;&gt; ""), IF($J52 &lt; $K52, AND(BZ$7 &gt;= $J52, BZ$7 &lt; $K52), IF(BZ$7 &lt; 2400, BZ$7 &gt;= $J52, BZ$7 - 2400 &lt; $K52))), 1, "")</f>
        <v/>
      </c>
      <c r="CA52" s="45" t="str">
        <f>IF(AND(OR($A52 &lt;&gt; "", $B52 &lt;&gt; ""), IF($J52 &lt; $K52, AND(CA$7 &gt;= $J52, CA$7 &lt; $K52), IF(CA$7 &lt; 2400, CA$7 &gt;= $J52, CA$7 - 2400 &lt; $K52))), 1, "")</f>
        <v/>
      </c>
      <c r="CB52" s="45" t="str">
        <f>IF(AND(OR($A52 &lt;&gt; "", $B52 &lt;&gt; ""), IF($J52 &lt; $K52, AND(CB$7 &gt;= $J52, CB$7 &lt; $K52), IF(CB$7 &lt; 2400, CB$7 &gt;= $J52, CB$7 - 2400 &lt; $K52))), 1, "")</f>
        <v/>
      </c>
      <c r="CC52" s="45" t="str">
        <f>IF(AND(OR($A52 &lt;&gt; "", $B52 &lt;&gt; ""), IF($J52 &lt; $K52, AND(CC$7 &gt;= $J52, CC$7 &lt; $K52), IF(CC$7 &lt; 2400, CC$7 &gt;= $J52, CC$7 - 2400 &lt; $K52))), 1, "")</f>
        <v/>
      </c>
      <c r="CD52" s="45" t="str">
        <f>IF(AND(OR($A52 &lt;&gt; "", $B52 &lt;&gt; ""), IF($J52 &lt; $K52, AND(CD$7 &gt;= $J52, CD$7 &lt; $K52), IF(CD$7 &lt; 2400, CD$7 &gt;= $J52, CD$7 - 2400 &lt; $K52))), 1, "")</f>
        <v/>
      </c>
      <c r="CE52" s="45" t="str">
        <f>IF(AND(OR($A52 &lt;&gt; "", $B52 &lt;&gt; ""), IF($J52 &lt; $K52, AND(CE$7 &gt;= $J52, CE$7 &lt; $K52), IF(CE$7 &lt; 2400, CE$7 &gt;= $J52, CE$7 - 2400 &lt; $K52))), 1, "")</f>
        <v/>
      </c>
      <c r="CF52" s="45" t="str">
        <f>IF(AND(OR($A52 &lt;&gt; "", $B52 &lt;&gt; ""), IF($J52 &lt; $K52, AND(CF$7 &gt;= $J52, CF$7 &lt; $K52), IF(CF$7 &lt; 2400, CF$7 &gt;= $J52, CF$7 - 2400 &lt; $K52))), 1, "")</f>
        <v/>
      </c>
      <c r="CG52" s="45" t="str">
        <f>IF(AND(OR($A52 &lt;&gt; "", $B52 &lt;&gt; ""), IF($J52 &lt; $K52, AND(CG$7 &gt;= $J52, CG$7 &lt; $K52), IF(CG$7 &lt; 2400, CG$7 &gt;= $J52, CG$7 - 2400 &lt; $K52))), 1, "")</f>
        <v/>
      </c>
      <c r="CH52" s="45" t="str">
        <f>IF(AND(OR($A52 &lt;&gt; "", $B52 &lt;&gt; ""), IF($J52 &lt; $K52, AND(CH$7 &gt;= $J52, CH$7 &lt; $K52), IF(CH$7 &lt; 2400, CH$7 &gt;= $J52, CH$7 - 2400 &lt; $K52))), 1, "")</f>
        <v/>
      </c>
      <c r="CI52" s="45" t="str">
        <f>IF(AND(OR($A52 &lt;&gt; "", $B52 &lt;&gt; ""), IF($J52 &lt; $K52, AND(CI$7 &gt;= $J52, CI$7 &lt; $K52), IF(CI$7 &lt; 2400, CI$7 &gt;= $J52, CI$7 - 2400 &lt; $K52))), 1, "")</f>
        <v/>
      </c>
      <c r="CJ52" s="45" t="str">
        <f>IF(AND(OR($A52 &lt;&gt; "", $B52 &lt;&gt; ""), IF($J52 &lt; $K52, AND(CJ$7 &gt;= $J52, CJ$7 &lt; $K52), IF(CJ$7 &lt; 2400, CJ$7 &gt;= $J52, CJ$7 - 2400 &lt; $K52))), 1, "")</f>
        <v/>
      </c>
      <c r="CK52" s="45" t="str">
        <f>IF(AND(OR($A52 &lt;&gt; "", $B52 &lt;&gt; ""), IF($J52 &lt; $K52, AND(CK$7 &gt;= $J52, CK$7 &lt; $K52), IF(CK$7 &lt; 2400, CK$7 &gt;= $J52, CK$7 - 2400 &lt; $K52))), 1, "")</f>
        <v/>
      </c>
      <c r="CL52" s="45" t="str">
        <f>IF(AND(OR($A52 &lt;&gt; "", $B52 &lt;&gt; ""), IF($J52 &lt; $K52, AND(CL$7 &gt;= $J52, CL$7 &lt; $K52), IF(CL$7 &lt; 2400, CL$7 &gt;= $J52, CL$7 - 2400 &lt; $K52))), 1, "")</f>
        <v/>
      </c>
      <c r="CM52" s="45" t="str">
        <f>IF(AND(OR($A52 &lt;&gt; "", $B52 &lt;&gt; ""), IF($J52 &lt; $K52, AND(CM$7 &gt;= $J52, CM$7 &lt; $K52), IF(CM$7 &lt; 2400, CM$7 &gt;= $J52, CM$7 - 2400 &lt; $K52))), 1, "")</f>
        <v/>
      </c>
      <c r="CN52" s="45" t="str">
        <f>IF(AND(OR($A52 &lt;&gt; "", $B52 &lt;&gt; ""), IF($J52 &lt; $K52, AND(CN$7 &gt;= $J52, CN$7 &lt; $K52), IF(CN$7 &lt; 2400, CN$7 &gt;= $J52, CN$7 - 2400 &lt; $K52))), 1, "")</f>
        <v/>
      </c>
      <c r="CO52" s="45" t="str">
        <f>IF(AND(OR($A52 &lt;&gt; "", $B52 &lt;&gt; ""), IF($J52 &lt; $K52, AND(CO$7 &gt;= $J52, CO$7 &lt; $K52), IF(CO$7 &lt; 2400, CO$7 &gt;= $J52, CO$7 - 2400 &lt; $K52))), 1, "")</f>
        <v/>
      </c>
      <c r="CP52" s="45" t="str">
        <f>IF(AND(OR($A52 &lt;&gt; "", $B52 &lt;&gt; ""), IF($J52 &lt; $K52, AND(CP$7 &gt;= $J52, CP$7 &lt; $K52), IF(CP$7 &lt; 2400, CP$7 &gt;= $J52, CP$7 - 2400 &lt; $K52))), 1, "")</f>
        <v/>
      </c>
      <c r="CQ52" s="45" t="str">
        <f>IF(AND(OR($A52 &lt;&gt; "", $B52 &lt;&gt; ""), IF($J52 &lt; $K52, AND(CQ$7 &gt;= $J52, CQ$7 &lt; $K52), IF(CQ$7 &lt; 2400, CQ$7 &gt;= $J52, CQ$7 - 2400 &lt; $K52))), 1, "")</f>
        <v/>
      </c>
      <c r="CR52" s="45" t="str">
        <f>IF(AND(OR($A52 &lt;&gt; "", $B52 &lt;&gt; ""), IF($J52 &lt; $K52, AND(CR$7 &gt;= $J52, CR$7 &lt; $K52), IF(CR$7 &lt; 2400, CR$7 &gt;= $J52, CR$7 - 2400 &lt; $K52))), 1, "")</f>
        <v/>
      </c>
      <c r="CS52" s="45" t="str">
        <f>IF(AND(OR($A52 &lt;&gt; "", $B52 &lt;&gt; ""), IF($J52 &lt; $K52, AND(CS$7 &gt;= $J52, CS$7 &lt; $K52), IF(CS$7 &lt; 2400, CS$7 &gt;= $J52, CS$7 - 2400 &lt; $K52))), 1, "")</f>
        <v/>
      </c>
      <c r="CT52" s="45" t="str">
        <f>IF(AND(OR($A52 &lt;&gt; "", $B52 &lt;&gt; ""), IF($J52 &lt; $K52, AND(CT$7 &gt;= $J52, CT$7 &lt; $K52), IF(CT$7 &lt; 2400, CT$7 &gt;= $J52, CT$7 - 2400 &lt; $K52))), 1, "")</f>
        <v/>
      </c>
      <c r="CU52" s="45" t="str">
        <f>IF(AND(OR($A52 &lt;&gt; "", $B52 &lt;&gt; ""), IF($J52 &lt; $K52, AND(CU$7 &gt;= $J52, CU$7 &lt; $K52), IF(CU$7 &lt; 2400, CU$7 &gt;= $J52, CU$7 - 2400 &lt; $K52))), 1, "")</f>
        <v/>
      </c>
      <c r="CV52" s="45" t="str">
        <f>IF(AND(OR($A52 &lt;&gt; "", $B52 &lt;&gt; ""), IF($J52 &lt; $K52, AND(CV$7 &gt;= $J52, CV$7 &lt; $K52), IF(CV$7 &lt; 2400, CV$7 &gt;= $J52, CV$7 - 2400 &lt; $K52))), 1, "")</f>
        <v/>
      </c>
      <c r="CW52" s="45" t="str">
        <f>IF(AND(OR($A52 &lt;&gt; "", $B52 &lt;&gt; ""), IF($J52 &lt; $K52, AND(CW$7 &gt;= $J52, CW$7 &lt; $K52), IF(CW$7 &lt; 2400, CW$7 &gt;= $J52, CW$7 - 2400 &lt; $K52))), 1, "")</f>
        <v/>
      </c>
      <c r="CX52" s="45" t="str">
        <f>IF(AND(OR($A52 &lt;&gt; "", $B52 &lt;&gt; ""), IF($J52 &lt; $K52, AND(CX$7 &gt;= $J52, CX$7 &lt; $K52), IF(CX$7 &lt; 2400, CX$7 &gt;= $J52, CX$7 - 2400 &lt; $K52))), 1, "")</f>
        <v/>
      </c>
      <c r="CY52" s="45" t="str">
        <f>IF(AND(OR($A52 &lt;&gt; "", $B52 &lt;&gt; ""), IF($J52 &lt; $K52, AND(CY$7 &gt;= $J52, CY$7 &lt; $K52), IF(CY$7 &lt; 2400, CY$7 &gt;= $J52, CY$7 - 2400 &lt; $K52))), 1, "")</f>
        <v/>
      </c>
      <c r="CZ52" s="45" t="str">
        <f>IF(AND(OR($A52 &lt;&gt; "", $B52 &lt;&gt; ""), IF($J52 &lt; $K52, AND(CZ$7 &gt;= $J52, CZ$7 &lt; $K52), IF(CZ$7 &lt; 2400, CZ$7 &gt;= $J52, CZ$7 - 2400 &lt; $K52))), 1, "")</f>
        <v/>
      </c>
      <c r="DA52" s="45" t="str">
        <f>IF(AND(OR($A52 &lt;&gt; "", $B52 &lt;&gt; ""), IF($J52 &lt; $K52, AND(DA$7 &gt;= $J52, DA$7 &lt; $K52), IF(DA$7 &lt; 2400, DA$7 &gt;= $J52, DA$7 - 2400 &lt; $K52))), 1, "")</f>
        <v/>
      </c>
      <c r="DB52" s="45" t="str">
        <f>IF(AND(OR($A52 &lt;&gt; "", $B52 &lt;&gt; ""), IF($J52 &lt; $K52, AND(DB$7 &gt;= $J52, DB$7 &lt; $K52), IF(DB$7 &lt; 2400, DB$7 &gt;= $J52, DB$7 - 2400 &lt; $K52))), 1, "")</f>
        <v/>
      </c>
      <c r="DC52" s="45" t="str">
        <f>IF(AND(OR($A52 &lt;&gt; "", $B52 &lt;&gt; ""), IF($J52 &lt; $K52, AND(DC$7 &gt;= $J52, DC$7 &lt; $K52), IF(DC$7 &lt; 2400, DC$7 &gt;= $J52, DC$7 - 2400 &lt; $K52))), 1, "")</f>
        <v/>
      </c>
      <c r="DD52" s="45" t="str">
        <f>IF(AND(OR($A52 &lt;&gt; "", $B52 &lt;&gt; ""), IF($J52 &lt; $K52, AND(DD$7 &gt;= $J52, DD$7 &lt; $K52), IF(DD$7 &lt; 2400, DD$7 &gt;= $J52, DD$7 - 2400 &lt; $K52))), 1, "")</f>
        <v/>
      </c>
      <c r="DE52" s="45" t="str">
        <f>IF(AND(OR($A52 &lt;&gt; "", $B52 &lt;&gt; ""), IF($J52 &lt; $K52, AND(DE$7 &gt;= $J52, DE$7 &lt; $K52), IF(DE$7 &lt; 2400, DE$7 &gt;= $J52, DE$7 - 2400 &lt; $K52))), 1, "")</f>
        <v/>
      </c>
      <c r="DF52" s="45" t="str">
        <f>IF(AND(OR($A52 &lt;&gt; "", $B52 &lt;&gt; ""), IF($J52 &lt; $K52, AND(DF$7 &gt;= $J52, DF$7 &lt; $K52), IF(DF$7 &lt; 2400, DF$7 &gt;= $J52, DF$7 - 2400 &lt; $K52))), 1, "")</f>
        <v/>
      </c>
      <c r="DG52" s="45" t="str">
        <f>IF(AND(OR($A52 &lt;&gt; "", $B52 &lt;&gt; ""), IF($J52 &lt; $K52, AND(DG$7 &gt;= $J52, DG$7 &lt; $K52), IF(DG$7 &lt; 2400, DG$7 &gt;= $J52, DG$7 - 2400 &lt; $K52))), 1, "")</f>
        <v/>
      </c>
      <c r="DH52" s="45" t="str">
        <f>IF(AND(OR($A52 &lt;&gt; "", $B52 &lt;&gt; ""), IF($J52 &lt; $K52, AND(DH$7 &gt;= $J52, DH$7 &lt; $K52), IF(DH$7 &lt; 2400, DH$7 &gt;= $J52, DH$7 - 2400 &lt; $K52))), 1, "")</f>
        <v/>
      </c>
      <c r="DI52" s="45" t="str">
        <f>IF(AND(OR($A52 &lt;&gt; "", $B52 &lt;&gt; ""), IF($J52 &lt; $K52, AND(DI$7 &gt;= $J52, DI$7 &lt; $K52), IF(DI$7 &lt; 2400, DI$7 &gt;= $J52, DI$7 - 2400 &lt; $K52))), 1, "")</f>
        <v/>
      </c>
      <c r="DJ52" s="45" t="str">
        <f>IF(AND(OR($A52 &lt;&gt; "", $B52 &lt;&gt; ""), IF($J52 &lt; $K52, AND(DJ$7 &gt;= $J52, DJ$7 &lt; $K52), IF(DJ$7 &lt; 2400, DJ$7 &gt;= $J52, DJ$7 - 2400 &lt; $K52))), 1, "")</f>
        <v/>
      </c>
      <c r="DK52" s="45" t="str">
        <f>IF(AND(OR($A52 &lt;&gt; "", $B52 &lt;&gt; ""), IF($J52 &lt; $K52, AND(DK$7 &gt;= $J52, DK$7 &lt; $K52), IF(DK$7 &lt; 2400, DK$7 &gt;= $J52, DK$7 - 2400 &lt; $K52))), 1, "")</f>
        <v/>
      </c>
      <c r="DL52" s="45" t="str">
        <f>IF(AND(OR($A52 &lt;&gt; "", $B52 &lt;&gt; ""), IF($J52 &lt; $K52, AND(DL$7 &gt;= $J52, DL$7 &lt; $K52), IF(DL$7 &lt; 2400, DL$7 &gt;= $J52, DL$7 - 2400 &lt; $K52))), 1, "")</f>
        <v/>
      </c>
      <c r="DM52" s="45" t="str">
        <f>IF(AND(OR($A52 &lt;&gt; "", $B52 &lt;&gt; ""), IF($J52 &lt; $K52, AND(DM$7 &gt;= $J52, DM$7 &lt; $K52), IF(DM$7 &lt; 2400, DM$7 &gt;= $J52, DM$7 - 2400 &lt; $K52))), 1, "")</f>
        <v/>
      </c>
      <c r="DN52" s="45" t="str">
        <f>IF(AND(OR($A52 &lt;&gt; "", $B52 &lt;&gt; ""), IF($J52 &lt; $K52, AND(DN$7 &gt;= $J52, DN$7 &lt; $K52), IF(DN$7 &lt; 2400, DN$7 &gt;= $J52, DN$7 - 2400 &lt; $K52))), 1, "")</f>
        <v/>
      </c>
      <c r="DO52" s="45" t="str">
        <f>IF(AND(OR($A52 &lt;&gt; "", $B52 &lt;&gt; ""), IF($J52 &lt; $K52, AND(DO$7 &gt;= $J52, DO$7 &lt; $K52), IF(DO$7 &lt; 2400, DO$7 &gt;= $J52, DO$7 - 2400 &lt; $K52))), 1, "")</f>
        <v/>
      </c>
      <c r="DP52" s="45" t="str">
        <f>IF(AND(OR($A52 &lt;&gt; "", $B52 &lt;&gt; ""), IF($J52 &lt; $K52, AND(DP$7 &gt;= $J52, DP$7 &lt; $K52), IF(DP$7 &lt; 2400, DP$7 &gt;= $J52, DP$7 - 2400 &lt; $K52))), 1, "")</f>
        <v/>
      </c>
      <c r="DQ52" s="45" t="str">
        <f>IF(AND(OR($A52 &lt;&gt; "", $B52 &lt;&gt; ""), IF($J52 &lt; $K52, AND(DQ$7 &gt;= $J52, DQ$7 &lt; $K52), IF(DQ$7 &lt; 2400, DQ$7 &gt;= $J52, DQ$7 - 2400 &lt; $K52))), 1, "")</f>
        <v/>
      </c>
      <c r="DR52" s="45" t="str">
        <f>IF(AND(OR($A52 &lt;&gt; "", $B52 &lt;&gt; ""), IF($J52 &lt; $K52, AND(DR$7 &gt;= $J52, DR$7 &lt; $K52), IF(DR$7 &lt; 2400, DR$7 &gt;= $J52, DR$7 - 2400 &lt; $K52))), 1, "")</f>
        <v/>
      </c>
      <c r="DS52" s="45" t="str">
        <f>IF(AND(OR($A52 &lt;&gt; "", $B52 &lt;&gt; ""), IF($J52 &lt; $K52, AND(DS$7 &gt;= $J52, DS$7 &lt; $K52), IF(DS$7 &lt; 2400, DS$7 &gt;= $J52, DS$7 - 2400 &lt; $K52))), 1, "")</f>
        <v/>
      </c>
      <c r="DT52" s="45" t="str">
        <f>IF(AND(OR($A52 &lt;&gt; "", $B52 &lt;&gt; ""), IF($J52 &lt; $K52, AND(DT$7 &gt;= $J52, DT$7 &lt; $K52), IF(DT$7 &lt; 2400, DT$7 &gt;= $J52, DT$7 - 2400 &lt; $K52))), 1, "")</f>
        <v/>
      </c>
      <c r="DU52" s="47" t="str">
        <f>IF(OR(A52 &lt;&gt; "", B52 &lt;&gt; ""), _xlfn.TEXTJOIN(":", TRUE, AI52, YEAR(H52), MONTH(H52), DAY(H52), J52), "")</f>
        <v/>
      </c>
      <c r="DV52" s="47" t="str">
        <f>IF(OR(A52 &lt;&gt; "", B52 &lt;&gt; ""), IF(AK52 &lt; 9000, CONCATENATE(AD52, AE52, "様（", F52, "）"), F52), "")</f>
        <v/>
      </c>
    </row>
    <row r="53" spans="1:126">
      <c r="A53" s="18"/>
      <c r="B53" s="18"/>
      <c r="C53" s="52"/>
      <c r="D53" s="18"/>
      <c r="E53" s="52"/>
      <c r="F53" s="18"/>
      <c r="G53" s="18"/>
      <c r="H53" s="19"/>
      <c r="I53" s="55" t="str">
        <f t="shared" si="49"/>
        <v/>
      </c>
      <c r="J53" s="22"/>
      <c r="K53" s="23"/>
      <c r="L53" s="42" t="str">
        <f t="shared" si="40"/>
        <v/>
      </c>
      <c r="M53" s="43" t="str">
        <f t="shared" si="41"/>
        <v/>
      </c>
      <c r="N53" s="43" t="str">
        <f t="shared" si="69"/>
        <v/>
      </c>
      <c r="O53" s="44" t="str">
        <f t="shared" si="43"/>
        <v/>
      </c>
      <c r="P53" s="26"/>
      <c r="Q53" s="27"/>
      <c r="R53" s="27"/>
      <c r="S53" s="43" t="str">
        <f t="shared" si="53"/>
        <v/>
      </c>
      <c r="T53" s="43" t="str">
        <f t="shared" si="53"/>
        <v/>
      </c>
      <c r="U53" s="43" t="str">
        <f t="shared" si="53"/>
        <v/>
      </c>
      <c r="V53" s="49"/>
      <c r="W53" s="44" t="str">
        <f>IF(OR(A53 &lt;&gt; "", B53 &lt;&gt; ""), IF(AK53 &lt; 8000, FLOOR(AY53 / 60, 1) * 100 + MOD(AY53, 60), M53), "")</f>
        <v/>
      </c>
      <c r="X53" s="82"/>
      <c r="Y53" s="82"/>
      <c r="Z53" s="82"/>
      <c r="AA53" s="82"/>
      <c r="AB53" s="18"/>
      <c r="AC53" s="53"/>
      <c r="AD53" s="45" t="str">
        <f>_xlfn.IFNA(VLOOKUP($A53, 利用者一覧!$A:$D, 2, FALSE), "-")</f>
        <v>-</v>
      </c>
      <c r="AE53" s="45" t="str">
        <f>_xlfn.IFNA(VLOOKUP($A53, 利用者一覧!$A:$D, 3, FALSE), "-")</f>
        <v>-</v>
      </c>
      <c r="AF53" s="45" t="str">
        <f>_xlfn.IFNA(VLOOKUP($A53, 利用者一覧!$A:$D, 4, FALSE), "-")</f>
        <v>-</v>
      </c>
      <c r="AG53" s="45" t="str">
        <f>_xlfn.IFNA(VLOOKUP($B53, スタッフ一覧!$A:$D, 2, FALSE), "-")</f>
        <v>-</v>
      </c>
      <c r="AH53" s="45" t="str">
        <f>_xlfn.IFNA(VLOOKUP($B53, スタッフ一覧!$A:$D, 3, FALSE), "-")</f>
        <v>-</v>
      </c>
      <c r="AI53" s="45" t="str">
        <f>_xlfn.IFNA(VLOOKUP($B53, スタッフ一覧!$A:$D, 4, FALSE), "-")</f>
        <v>-</v>
      </c>
      <c r="AJ53" s="45" t="str">
        <f>_xlfn.IFNA(VLOOKUP(AB53, スタッフ一覧!$A:$D, 4, FALSE), "-")</f>
        <v>-</v>
      </c>
      <c r="AK53" s="45" t="str">
        <f>_xlfn.IFNA(VLOOKUP(F53, 予定区分!$A:$C, 3, FALSE), "-")</f>
        <v>-</v>
      </c>
      <c r="AL53" s="46">
        <f t="shared" si="60"/>
        <v>0</v>
      </c>
      <c r="AM53" s="46">
        <f t="shared" si="61"/>
        <v>0</v>
      </c>
      <c r="AN53" s="46">
        <f t="shared" si="44"/>
        <v>0</v>
      </c>
      <c r="AO53" s="46">
        <f t="shared" si="62"/>
        <v>0</v>
      </c>
      <c r="AP53" s="46">
        <f t="shared" si="45"/>
        <v>0</v>
      </c>
      <c r="AQ53" s="46">
        <f t="shared" si="63"/>
        <v>0</v>
      </c>
      <c r="AR53" s="46">
        <f t="shared" si="64"/>
        <v>0</v>
      </c>
      <c r="AS53" s="46">
        <f t="shared" si="65"/>
        <v>0</v>
      </c>
      <c r="AT53" s="46">
        <f t="shared" si="66"/>
        <v>0</v>
      </c>
      <c r="AU53" s="46">
        <f t="shared" si="67"/>
        <v>0</v>
      </c>
      <c r="AV53" s="46">
        <f t="shared" si="46"/>
        <v>0</v>
      </c>
      <c r="AW53" s="46">
        <f t="shared" si="47"/>
        <v>0</v>
      </c>
      <c r="AX53" s="46">
        <f t="shared" si="68"/>
        <v>0</v>
      </c>
      <c r="AY53" s="40">
        <f t="shared" si="48"/>
        <v>0</v>
      </c>
      <c r="AZ53" s="45" t="str">
        <f>IF(AND(OR($A53 &lt;&gt; "", $B53 &lt;&gt; ""), IF($J53 &lt; $K53, AND(AZ$7 &gt;= $J53, AZ$7 &lt; $K53), IF(AZ$7 &lt; 2400, AZ$7 &gt;= $J53, AZ$7 - 2400 &lt; $K53))), 1, "")</f>
        <v/>
      </c>
      <c r="BA53" s="45" t="str">
        <f>IF(AND(OR($A53 &lt;&gt; "", $B53 &lt;&gt; ""), IF($J53 &lt; $K53, AND(BA$7 &gt;= $J53, BA$7 &lt; $K53), IF(BA$7 &lt; 2400, BA$7 &gt;= $J53, BA$7 - 2400 &lt; $K53))), 1, "")</f>
        <v/>
      </c>
      <c r="BB53" s="45" t="str">
        <f>IF(AND(OR($A53 &lt;&gt; "", $B53 &lt;&gt; ""), IF($J53 &lt; $K53, AND(BB$7 &gt;= $J53, BB$7 &lt; $K53), IF(BB$7 &lt; 2400, BB$7 &gt;= $J53, BB$7 - 2400 &lt; $K53))), 1, "")</f>
        <v/>
      </c>
      <c r="BC53" s="45" t="str">
        <f>IF(AND(OR($A53 &lt;&gt; "", $B53 &lt;&gt; ""), IF($J53 &lt; $K53, AND(BC$7 &gt;= $J53, BC$7 &lt; $K53), IF(BC$7 &lt; 2400, BC$7 &gt;= $J53, BC$7 - 2400 &lt; $K53))), 1, "")</f>
        <v/>
      </c>
      <c r="BD53" s="45" t="str">
        <f>IF(AND(OR($A53 &lt;&gt; "", $B53 &lt;&gt; ""), IF($J53 &lt; $K53, AND(BD$7 &gt;= $J53, BD$7 &lt; $K53), IF(BD$7 &lt; 2400, BD$7 &gt;= $J53, BD$7 - 2400 &lt; $K53))), 1, "")</f>
        <v/>
      </c>
      <c r="BE53" s="45" t="str">
        <f>IF(AND(OR($A53 &lt;&gt; "", $B53 &lt;&gt; ""), IF($J53 &lt; $K53, AND(BE$7 &gt;= $J53, BE$7 &lt; $K53), IF(BE$7 &lt; 2400, BE$7 &gt;= $J53, BE$7 - 2400 &lt; $K53))), 1, "")</f>
        <v/>
      </c>
      <c r="BF53" s="45" t="str">
        <f>IF(AND(OR($A53 &lt;&gt; "", $B53 &lt;&gt; ""), IF($J53 &lt; $K53, AND(BF$7 &gt;= $J53, BF$7 &lt; $K53), IF(BF$7 &lt; 2400, BF$7 &gt;= $J53, BF$7 - 2400 &lt; $K53))), 1, "")</f>
        <v/>
      </c>
      <c r="BG53" s="45" t="str">
        <f>IF(AND(OR($A53 &lt;&gt; "", $B53 &lt;&gt; ""), IF($J53 &lt; $K53, AND(BG$7 &gt;= $J53, BG$7 &lt; $K53), IF(BG$7 &lt; 2400, BG$7 &gt;= $J53, BG$7 - 2400 &lt; $K53))), 1, "")</f>
        <v/>
      </c>
      <c r="BH53" s="45" t="str">
        <f>IF(AND(OR($A53 &lt;&gt; "", $B53 &lt;&gt; ""), IF($J53 &lt; $K53, AND(BH$7 &gt;= $J53, BH$7 &lt; $K53), IF(BH$7 &lt; 2400, BH$7 &gt;= $J53, BH$7 - 2400 &lt; $K53))), 1, "")</f>
        <v/>
      </c>
      <c r="BI53" s="45" t="str">
        <f>IF(AND(OR($A53 &lt;&gt; "", $B53 &lt;&gt; ""), IF($J53 &lt; $K53, AND(BI$7 &gt;= $J53, BI$7 &lt; $K53), IF(BI$7 &lt; 2400, BI$7 &gt;= $J53, BI$7 - 2400 &lt; $K53))), 1, "")</f>
        <v/>
      </c>
      <c r="BJ53" s="45" t="str">
        <f>IF(AND(OR($A53 &lt;&gt; "", $B53 &lt;&gt; ""), IF($J53 &lt; $K53, AND(BJ$7 &gt;= $J53, BJ$7 &lt; $K53), IF(BJ$7 &lt; 2400, BJ$7 &gt;= $J53, BJ$7 - 2400 &lt; $K53))), 1, "")</f>
        <v/>
      </c>
      <c r="BK53" s="45" t="str">
        <f>IF(AND(OR($A53 &lt;&gt; "", $B53 &lt;&gt; ""), IF($J53 &lt; $K53, AND(BK$7 &gt;= $J53, BK$7 &lt; $K53), IF(BK$7 &lt; 2400, BK$7 &gt;= $J53, BK$7 - 2400 &lt; $K53))), 1, "")</f>
        <v/>
      </c>
      <c r="BL53" s="45" t="str">
        <f>IF(AND(OR($A53 &lt;&gt; "", $B53 &lt;&gt; ""), IF($J53 &lt; $K53, AND(BL$7 &gt;= $J53, BL$7 &lt; $K53), IF(BL$7 &lt; 2400, BL$7 &gt;= $J53, BL$7 - 2400 &lt; $K53))), 1, "")</f>
        <v/>
      </c>
      <c r="BM53" s="45" t="str">
        <f>IF(AND(OR($A53 &lt;&gt; "", $B53 &lt;&gt; ""), IF($J53 &lt; $K53, AND(BM$7 &gt;= $J53, BM$7 &lt; $K53), IF(BM$7 &lt; 2400, BM$7 &gt;= $J53, BM$7 - 2400 &lt; $K53))), 1, "")</f>
        <v/>
      </c>
      <c r="BN53" s="45" t="str">
        <f>IF(AND(OR($A53 &lt;&gt; "", $B53 &lt;&gt; ""), IF($J53 &lt; $K53, AND(BN$7 &gt;= $J53, BN$7 &lt; $K53), IF(BN$7 &lt; 2400, BN$7 &gt;= $J53, BN$7 - 2400 &lt; $K53))), 1, "")</f>
        <v/>
      </c>
      <c r="BO53" s="45" t="str">
        <f>IF(AND(OR($A53 &lt;&gt; "", $B53 &lt;&gt; ""), IF($J53 &lt; $K53, AND(BO$7 &gt;= $J53, BO$7 &lt; $K53), IF(BO$7 &lt; 2400, BO$7 &gt;= $J53, BO$7 - 2400 &lt; $K53))), 1, "")</f>
        <v/>
      </c>
      <c r="BP53" s="45" t="str">
        <f>IF(AND(OR($A53 &lt;&gt; "", $B53 &lt;&gt; ""), IF($J53 &lt; $K53, AND(BP$7 &gt;= $J53, BP$7 &lt; $K53), IF(BP$7 &lt; 2400, BP$7 &gt;= $J53, BP$7 - 2400 &lt; $K53))), 1, "")</f>
        <v/>
      </c>
      <c r="BQ53" s="45" t="str">
        <f>IF(AND(OR($A53 &lt;&gt; "", $B53 &lt;&gt; ""), IF($J53 &lt; $K53, AND(BQ$7 &gt;= $J53, BQ$7 &lt; $K53), IF(BQ$7 &lt; 2400, BQ$7 &gt;= $J53, BQ$7 - 2400 &lt; $K53))), 1, "")</f>
        <v/>
      </c>
      <c r="BR53" s="45" t="str">
        <f>IF(AND(OR($A53 &lt;&gt; "", $B53 &lt;&gt; ""), IF($J53 &lt; $K53, AND(BR$7 &gt;= $J53, BR$7 &lt; $K53), IF(BR$7 &lt; 2400, BR$7 &gt;= $J53, BR$7 - 2400 &lt; $K53))), 1, "")</f>
        <v/>
      </c>
      <c r="BS53" s="45" t="str">
        <f>IF(AND(OR($A53 &lt;&gt; "", $B53 &lt;&gt; ""), IF($J53 &lt; $K53, AND(BS$7 &gt;= $J53, BS$7 &lt; $K53), IF(BS$7 &lt; 2400, BS$7 &gt;= $J53, BS$7 - 2400 &lt; $K53))), 1, "")</f>
        <v/>
      </c>
      <c r="BT53" s="45" t="str">
        <f>IF(AND(OR($A53 &lt;&gt; "", $B53 &lt;&gt; ""), IF($J53 &lt; $K53, AND(BT$7 &gt;= $J53, BT$7 &lt; $K53), IF(BT$7 &lt; 2400, BT$7 &gt;= $J53, BT$7 - 2400 &lt; $K53))), 1, "")</f>
        <v/>
      </c>
      <c r="BU53" s="45" t="str">
        <f>IF(AND(OR($A53 &lt;&gt; "", $B53 &lt;&gt; ""), IF($J53 &lt; $K53, AND(BU$7 &gt;= $J53, BU$7 &lt; $K53), IF(BU$7 &lt; 2400, BU$7 &gt;= $J53, BU$7 - 2400 &lt; $K53))), 1, "")</f>
        <v/>
      </c>
      <c r="BV53" s="45" t="str">
        <f>IF(AND(OR($A53 &lt;&gt; "", $B53 &lt;&gt; ""), IF($J53 &lt; $K53, AND(BV$7 &gt;= $J53, BV$7 &lt; $K53), IF(BV$7 &lt; 2400, BV$7 &gt;= $J53, BV$7 - 2400 &lt; $K53))), 1, "")</f>
        <v/>
      </c>
      <c r="BW53" s="45" t="str">
        <f>IF(AND(OR($A53 &lt;&gt; "", $B53 &lt;&gt; ""), IF($J53 &lt; $K53, AND(BW$7 &gt;= $J53, BW$7 &lt; $K53), IF(BW$7 &lt; 2400, BW$7 &gt;= $J53, BW$7 - 2400 &lt; $K53))), 1, "")</f>
        <v/>
      </c>
      <c r="BX53" s="45" t="str">
        <f>IF(AND(OR($A53 &lt;&gt; "", $B53 &lt;&gt; ""), IF($J53 &lt; $K53, AND(BX$7 &gt;= $J53, BX$7 &lt; $K53), IF(BX$7 &lt; 2400, BX$7 &gt;= $J53, BX$7 - 2400 &lt; $K53))), 1, "")</f>
        <v/>
      </c>
      <c r="BY53" s="45" t="str">
        <f>IF(AND(OR($A53 &lt;&gt; "", $B53 &lt;&gt; ""), IF($J53 &lt; $K53, AND(BY$7 &gt;= $J53, BY$7 &lt; $K53), IF(BY$7 &lt; 2400, BY$7 &gt;= $J53, BY$7 - 2400 &lt; $K53))), 1, "")</f>
        <v/>
      </c>
      <c r="BZ53" s="45" t="str">
        <f>IF(AND(OR($A53 &lt;&gt; "", $B53 &lt;&gt; ""), IF($J53 &lt; $K53, AND(BZ$7 &gt;= $J53, BZ$7 &lt; $K53), IF(BZ$7 &lt; 2400, BZ$7 &gt;= $J53, BZ$7 - 2400 &lt; $K53))), 1, "")</f>
        <v/>
      </c>
      <c r="CA53" s="45" t="str">
        <f>IF(AND(OR($A53 &lt;&gt; "", $B53 &lt;&gt; ""), IF($J53 &lt; $K53, AND(CA$7 &gt;= $J53, CA$7 &lt; $K53), IF(CA$7 &lt; 2400, CA$7 &gt;= $J53, CA$7 - 2400 &lt; $K53))), 1, "")</f>
        <v/>
      </c>
      <c r="CB53" s="45" t="str">
        <f>IF(AND(OR($A53 &lt;&gt; "", $B53 &lt;&gt; ""), IF($J53 &lt; $K53, AND(CB$7 &gt;= $J53, CB$7 &lt; $K53), IF(CB$7 &lt; 2400, CB$7 &gt;= $J53, CB$7 - 2400 &lt; $K53))), 1, "")</f>
        <v/>
      </c>
      <c r="CC53" s="45" t="str">
        <f>IF(AND(OR($A53 &lt;&gt; "", $B53 &lt;&gt; ""), IF($J53 &lt; $K53, AND(CC$7 &gt;= $J53, CC$7 &lt; $K53), IF(CC$7 &lt; 2400, CC$7 &gt;= $J53, CC$7 - 2400 &lt; $K53))), 1, "")</f>
        <v/>
      </c>
      <c r="CD53" s="45" t="str">
        <f>IF(AND(OR($A53 &lt;&gt; "", $B53 &lt;&gt; ""), IF($J53 &lt; $K53, AND(CD$7 &gt;= $J53, CD$7 &lt; $K53), IF(CD$7 &lt; 2400, CD$7 &gt;= $J53, CD$7 - 2400 &lt; $K53))), 1, "")</f>
        <v/>
      </c>
      <c r="CE53" s="45" t="str">
        <f>IF(AND(OR($A53 &lt;&gt; "", $B53 &lt;&gt; ""), IF($J53 &lt; $K53, AND(CE$7 &gt;= $J53, CE$7 &lt; $K53), IF(CE$7 &lt; 2400, CE$7 &gt;= $J53, CE$7 - 2400 &lt; $K53))), 1, "")</f>
        <v/>
      </c>
      <c r="CF53" s="45" t="str">
        <f>IF(AND(OR($A53 &lt;&gt; "", $B53 &lt;&gt; ""), IF($J53 &lt; $K53, AND(CF$7 &gt;= $J53, CF$7 &lt; $K53), IF(CF$7 &lt; 2400, CF$7 &gt;= $J53, CF$7 - 2400 &lt; $K53))), 1, "")</f>
        <v/>
      </c>
      <c r="CG53" s="45" t="str">
        <f>IF(AND(OR($A53 &lt;&gt; "", $B53 &lt;&gt; ""), IF($J53 &lt; $K53, AND(CG$7 &gt;= $J53, CG$7 &lt; $K53), IF(CG$7 &lt; 2400, CG$7 &gt;= $J53, CG$7 - 2400 &lt; $K53))), 1, "")</f>
        <v/>
      </c>
      <c r="CH53" s="45" t="str">
        <f>IF(AND(OR($A53 &lt;&gt; "", $B53 &lt;&gt; ""), IF($J53 &lt; $K53, AND(CH$7 &gt;= $J53, CH$7 &lt; $K53), IF(CH$7 &lt; 2400, CH$7 &gt;= $J53, CH$7 - 2400 &lt; $K53))), 1, "")</f>
        <v/>
      </c>
      <c r="CI53" s="45" t="str">
        <f>IF(AND(OR($A53 &lt;&gt; "", $B53 &lt;&gt; ""), IF($J53 &lt; $K53, AND(CI$7 &gt;= $J53, CI$7 &lt; $K53), IF(CI$7 &lt; 2400, CI$7 &gt;= $J53, CI$7 - 2400 &lt; $K53))), 1, "")</f>
        <v/>
      </c>
      <c r="CJ53" s="45" t="str">
        <f>IF(AND(OR($A53 &lt;&gt; "", $B53 &lt;&gt; ""), IF($J53 &lt; $K53, AND(CJ$7 &gt;= $J53, CJ$7 &lt; $K53), IF(CJ$7 &lt; 2400, CJ$7 &gt;= $J53, CJ$7 - 2400 &lt; $K53))), 1, "")</f>
        <v/>
      </c>
      <c r="CK53" s="45" t="str">
        <f>IF(AND(OR($A53 &lt;&gt; "", $B53 &lt;&gt; ""), IF($J53 &lt; $K53, AND(CK$7 &gt;= $J53, CK$7 &lt; $K53), IF(CK$7 &lt; 2400, CK$7 &gt;= $J53, CK$7 - 2400 &lt; $K53))), 1, "")</f>
        <v/>
      </c>
      <c r="CL53" s="45" t="str">
        <f>IF(AND(OR($A53 &lt;&gt; "", $B53 &lt;&gt; ""), IF($J53 &lt; $K53, AND(CL$7 &gt;= $J53, CL$7 &lt; $K53), IF(CL$7 &lt; 2400, CL$7 &gt;= $J53, CL$7 - 2400 &lt; $K53))), 1, "")</f>
        <v/>
      </c>
      <c r="CM53" s="45" t="str">
        <f>IF(AND(OR($A53 &lt;&gt; "", $B53 &lt;&gt; ""), IF($J53 &lt; $K53, AND(CM$7 &gt;= $J53, CM$7 &lt; $K53), IF(CM$7 &lt; 2400, CM$7 &gt;= $J53, CM$7 - 2400 &lt; $K53))), 1, "")</f>
        <v/>
      </c>
      <c r="CN53" s="45" t="str">
        <f>IF(AND(OR($A53 &lt;&gt; "", $B53 &lt;&gt; ""), IF($J53 &lt; $K53, AND(CN$7 &gt;= $J53, CN$7 &lt; $K53), IF(CN$7 &lt; 2400, CN$7 &gt;= $J53, CN$7 - 2400 &lt; $K53))), 1, "")</f>
        <v/>
      </c>
      <c r="CO53" s="45" t="str">
        <f>IF(AND(OR($A53 &lt;&gt; "", $B53 &lt;&gt; ""), IF($J53 &lt; $K53, AND(CO$7 &gt;= $J53, CO$7 &lt; $K53), IF(CO$7 &lt; 2400, CO$7 &gt;= $J53, CO$7 - 2400 &lt; $K53))), 1, "")</f>
        <v/>
      </c>
      <c r="CP53" s="45" t="str">
        <f>IF(AND(OR($A53 &lt;&gt; "", $B53 &lt;&gt; ""), IF($J53 &lt; $K53, AND(CP$7 &gt;= $J53, CP$7 &lt; $K53), IF(CP$7 &lt; 2400, CP$7 &gt;= $J53, CP$7 - 2400 &lt; $K53))), 1, "")</f>
        <v/>
      </c>
      <c r="CQ53" s="45" t="str">
        <f>IF(AND(OR($A53 &lt;&gt; "", $B53 &lt;&gt; ""), IF($J53 &lt; $K53, AND(CQ$7 &gt;= $J53, CQ$7 &lt; $K53), IF(CQ$7 &lt; 2400, CQ$7 &gt;= $J53, CQ$7 - 2400 &lt; $K53))), 1, "")</f>
        <v/>
      </c>
      <c r="CR53" s="45" t="str">
        <f>IF(AND(OR($A53 &lt;&gt; "", $B53 &lt;&gt; ""), IF($J53 &lt; $K53, AND(CR$7 &gt;= $J53, CR$7 &lt; $K53), IF(CR$7 &lt; 2400, CR$7 &gt;= $J53, CR$7 - 2400 &lt; $K53))), 1, "")</f>
        <v/>
      </c>
      <c r="CS53" s="45" t="str">
        <f>IF(AND(OR($A53 &lt;&gt; "", $B53 &lt;&gt; ""), IF($J53 &lt; $K53, AND(CS$7 &gt;= $J53, CS$7 &lt; $K53), IF(CS$7 &lt; 2400, CS$7 &gt;= $J53, CS$7 - 2400 &lt; $K53))), 1, "")</f>
        <v/>
      </c>
      <c r="CT53" s="45" t="str">
        <f>IF(AND(OR($A53 &lt;&gt; "", $B53 &lt;&gt; ""), IF($J53 &lt; $K53, AND(CT$7 &gt;= $J53, CT$7 &lt; $K53), IF(CT$7 &lt; 2400, CT$7 &gt;= $J53, CT$7 - 2400 &lt; $K53))), 1, "")</f>
        <v/>
      </c>
      <c r="CU53" s="45" t="str">
        <f>IF(AND(OR($A53 &lt;&gt; "", $B53 &lt;&gt; ""), IF($J53 &lt; $K53, AND(CU$7 &gt;= $J53, CU$7 &lt; $K53), IF(CU$7 &lt; 2400, CU$7 &gt;= $J53, CU$7 - 2400 &lt; $K53))), 1, "")</f>
        <v/>
      </c>
      <c r="CV53" s="45" t="str">
        <f>IF(AND(OR($A53 &lt;&gt; "", $B53 &lt;&gt; ""), IF($J53 &lt; $K53, AND(CV$7 &gt;= $J53, CV$7 &lt; $K53), IF(CV$7 &lt; 2400, CV$7 &gt;= $J53, CV$7 - 2400 &lt; $K53))), 1, "")</f>
        <v/>
      </c>
      <c r="CW53" s="45" t="str">
        <f>IF(AND(OR($A53 &lt;&gt; "", $B53 &lt;&gt; ""), IF($J53 &lt; $K53, AND(CW$7 &gt;= $J53, CW$7 &lt; $K53), IF(CW$7 &lt; 2400, CW$7 &gt;= $J53, CW$7 - 2400 &lt; $K53))), 1, "")</f>
        <v/>
      </c>
      <c r="CX53" s="45" t="str">
        <f>IF(AND(OR($A53 &lt;&gt; "", $B53 &lt;&gt; ""), IF($J53 &lt; $K53, AND(CX$7 &gt;= $J53, CX$7 &lt; $K53), IF(CX$7 &lt; 2400, CX$7 &gt;= $J53, CX$7 - 2400 &lt; $K53))), 1, "")</f>
        <v/>
      </c>
      <c r="CY53" s="45" t="str">
        <f>IF(AND(OR($A53 &lt;&gt; "", $B53 &lt;&gt; ""), IF($J53 &lt; $K53, AND(CY$7 &gt;= $J53, CY$7 &lt; $K53), IF(CY$7 &lt; 2400, CY$7 &gt;= $J53, CY$7 - 2400 &lt; $K53))), 1, "")</f>
        <v/>
      </c>
      <c r="CZ53" s="45" t="str">
        <f>IF(AND(OR($A53 &lt;&gt; "", $B53 &lt;&gt; ""), IF($J53 &lt; $K53, AND(CZ$7 &gt;= $J53, CZ$7 &lt; $K53), IF(CZ$7 &lt; 2400, CZ$7 &gt;= $J53, CZ$7 - 2400 &lt; $K53))), 1, "")</f>
        <v/>
      </c>
      <c r="DA53" s="45" t="str">
        <f>IF(AND(OR($A53 &lt;&gt; "", $B53 &lt;&gt; ""), IF($J53 &lt; $K53, AND(DA$7 &gt;= $J53, DA$7 &lt; $K53), IF(DA$7 &lt; 2400, DA$7 &gt;= $J53, DA$7 - 2400 &lt; $K53))), 1, "")</f>
        <v/>
      </c>
      <c r="DB53" s="45" t="str">
        <f>IF(AND(OR($A53 &lt;&gt; "", $B53 &lt;&gt; ""), IF($J53 &lt; $K53, AND(DB$7 &gt;= $J53, DB$7 &lt; $K53), IF(DB$7 &lt; 2400, DB$7 &gt;= $J53, DB$7 - 2400 &lt; $K53))), 1, "")</f>
        <v/>
      </c>
      <c r="DC53" s="45" t="str">
        <f>IF(AND(OR($A53 &lt;&gt; "", $B53 &lt;&gt; ""), IF($J53 &lt; $K53, AND(DC$7 &gt;= $J53, DC$7 &lt; $K53), IF(DC$7 &lt; 2400, DC$7 &gt;= $J53, DC$7 - 2400 &lt; $K53))), 1, "")</f>
        <v/>
      </c>
      <c r="DD53" s="45" t="str">
        <f>IF(AND(OR($A53 &lt;&gt; "", $B53 &lt;&gt; ""), IF($J53 &lt; $K53, AND(DD$7 &gt;= $J53, DD$7 &lt; $K53), IF(DD$7 &lt; 2400, DD$7 &gt;= $J53, DD$7 - 2400 &lt; $K53))), 1, "")</f>
        <v/>
      </c>
      <c r="DE53" s="45" t="str">
        <f>IF(AND(OR($A53 &lt;&gt; "", $B53 &lt;&gt; ""), IF($J53 &lt; $K53, AND(DE$7 &gt;= $J53, DE$7 &lt; $K53), IF(DE$7 &lt; 2400, DE$7 &gt;= $J53, DE$7 - 2400 &lt; $K53))), 1, "")</f>
        <v/>
      </c>
      <c r="DF53" s="45" t="str">
        <f>IF(AND(OR($A53 &lt;&gt; "", $B53 &lt;&gt; ""), IF($J53 &lt; $K53, AND(DF$7 &gt;= $J53, DF$7 &lt; $K53), IF(DF$7 &lt; 2400, DF$7 &gt;= $J53, DF$7 - 2400 &lt; $K53))), 1, "")</f>
        <v/>
      </c>
      <c r="DG53" s="45" t="str">
        <f>IF(AND(OR($A53 &lt;&gt; "", $B53 &lt;&gt; ""), IF($J53 &lt; $K53, AND(DG$7 &gt;= $J53, DG$7 &lt; $K53), IF(DG$7 &lt; 2400, DG$7 &gt;= $J53, DG$7 - 2400 &lt; $K53))), 1, "")</f>
        <v/>
      </c>
      <c r="DH53" s="45" t="str">
        <f>IF(AND(OR($A53 &lt;&gt; "", $B53 &lt;&gt; ""), IF($J53 &lt; $K53, AND(DH$7 &gt;= $J53, DH$7 &lt; $K53), IF(DH$7 &lt; 2400, DH$7 &gt;= $J53, DH$7 - 2400 &lt; $K53))), 1, "")</f>
        <v/>
      </c>
      <c r="DI53" s="45" t="str">
        <f>IF(AND(OR($A53 &lt;&gt; "", $B53 &lt;&gt; ""), IF($J53 &lt; $K53, AND(DI$7 &gt;= $J53, DI$7 &lt; $K53), IF(DI$7 &lt; 2400, DI$7 &gt;= $J53, DI$7 - 2400 &lt; $K53))), 1, "")</f>
        <v/>
      </c>
      <c r="DJ53" s="45" t="str">
        <f>IF(AND(OR($A53 &lt;&gt; "", $B53 &lt;&gt; ""), IF($J53 &lt; $K53, AND(DJ$7 &gt;= $J53, DJ$7 &lt; $K53), IF(DJ$7 &lt; 2400, DJ$7 &gt;= $J53, DJ$7 - 2400 &lt; $K53))), 1, "")</f>
        <v/>
      </c>
      <c r="DK53" s="45" t="str">
        <f>IF(AND(OR($A53 &lt;&gt; "", $B53 &lt;&gt; ""), IF($J53 &lt; $K53, AND(DK$7 &gt;= $J53, DK$7 &lt; $K53), IF(DK$7 &lt; 2400, DK$7 &gt;= $J53, DK$7 - 2400 &lt; $K53))), 1, "")</f>
        <v/>
      </c>
      <c r="DL53" s="45" t="str">
        <f>IF(AND(OR($A53 &lt;&gt; "", $B53 &lt;&gt; ""), IF($J53 &lt; $K53, AND(DL$7 &gt;= $J53, DL$7 &lt; $K53), IF(DL$7 &lt; 2400, DL$7 &gt;= $J53, DL$7 - 2400 &lt; $K53))), 1, "")</f>
        <v/>
      </c>
      <c r="DM53" s="45" t="str">
        <f>IF(AND(OR($A53 &lt;&gt; "", $B53 &lt;&gt; ""), IF($J53 &lt; $K53, AND(DM$7 &gt;= $J53, DM$7 &lt; $K53), IF(DM$7 &lt; 2400, DM$7 &gt;= $J53, DM$7 - 2400 &lt; $K53))), 1, "")</f>
        <v/>
      </c>
      <c r="DN53" s="45" t="str">
        <f>IF(AND(OR($A53 &lt;&gt; "", $B53 &lt;&gt; ""), IF($J53 &lt; $K53, AND(DN$7 &gt;= $J53, DN$7 &lt; $K53), IF(DN$7 &lt; 2400, DN$7 &gt;= $J53, DN$7 - 2400 &lt; $K53))), 1, "")</f>
        <v/>
      </c>
      <c r="DO53" s="45" t="str">
        <f>IF(AND(OR($A53 &lt;&gt; "", $B53 &lt;&gt; ""), IF($J53 &lt; $K53, AND(DO$7 &gt;= $J53, DO$7 &lt; $K53), IF(DO$7 &lt; 2400, DO$7 &gt;= $J53, DO$7 - 2400 &lt; $K53))), 1, "")</f>
        <v/>
      </c>
      <c r="DP53" s="45" t="str">
        <f>IF(AND(OR($A53 &lt;&gt; "", $B53 &lt;&gt; ""), IF($J53 &lt; $K53, AND(DP$7 &gt;= $J53, DP$7 &lt; $K53), IF(DP$7 &lt; 2400, DP$7 &gt;= $J53, DP$7 - 2400 &lt; $K53))), 1, "")</f>
        <v/>
      </c>
      <c r="DQ53" s="45" t="str">
        <f>IF(AND(OR($A53 &lt;&gt; "", $B53 &lt;&gt; ""), IF($J53 &lt; $K53, AND(DQ$7 &gt;= $J53, DQ$7 &lt; $K53), IF(DQ$7 &lt; 2400, DQ$7 &gt;= $J53, DQ$7 - 2400 &lt; $K53))), 1, "")</f>
        <v/>
      </c>
      <c r="DR53" s="45" t="str">
        <f>IF(AND(OR($A53 &lt;&gt; "", $B53 &lt;&gt; ""), IF($J53 &lt; $K53, AND(DR$7 &gt;= $J53, DR$7 &lt; $K53), IF(DR$7 &lt; 2400, DR$7 &gt;= $J53, DR$7 - 2400 &lt; $K53))), 1, "")</f>
        <v/>
      </c>
      <c r="DS53" s="45" t="str">
        <f>IF(AND(OR($A53 &lt;&gt; "", $B53 &lt;&gt; ""), IF($J53 &lt; $K53, AND(DS$7 &gt;= $J53, DS$7 &lt; $K53), IF(DS$7 &lt; 2400, DS$7 &gt;= $J53, DS$7 - 2400 &lt; $K53))), 1, "")</f>
        <v/>
      </c>
      <c r="DT53" s="45" t="str">
        <f>IF(AND(OR($A53 &lt;&gt; "", $B53 &lt;&gt; ""), IF($J53 &lt; $K53, AND(DT$7 &gt;= $J53, DT$7 &lt; $K53), IF(DT$7 &lt; 2400, DT$7 &gt;= $J53, DT$7 - 2400 &lt; $K53))), 1, "")</f>
        <v/>
      </c>
      <c r="DU53" s="47" t="str">
        <f>IF(OR(A53 &lt;&gt; "", B53 &lt;&gt; ""), _xlfn.TEXTJOIN(":", TRUE, AI53, YEAR(H53), MONTH(H53), DAY(H53), J53), "")</f>
        <v/>
      </c>
      <c r="DV53" s="47" t="str">
        <f>IF(OR(A53 &lt;&gt; "", B53 &lt;&gt; ""), IF(AK53 &lt; 9000, CONCATENATE(AD53, AE53, "様（", F53, "）"), F53), "")</f>
        <v/>
      </c>
    </row>
    <row r="54" spans="1:126">
      <c r="A54" s="18"/>
      <c r="B54" s="18"/>
      <c r="C54" s="52"/>
      <c r="D54" s="18"/>
      <c r="E54" s="52"/>
      <c r="F54" s="18"/>
      <c r="G54" s="18"/>
      <c r="H54" s="19"/>
      <c r="I54" s="55" t="str">
        <f t="shared" si="49"/>
        <v/>
      </c>
      <c r="J54" s="22"/>
      <c r="K54" s="23"/>
      <c r="L54" s="42" t="str">
        <f t="shared" si="40"/>
        <v/>
      </c>
      <c r="M54" s="43" t="str">
        <f t="shared" si="41"/>
        <v/>
      </c>
      <c r="N54" s="43" t="str">
        <f t="shared" si="69"/>
        <v/>
      </c>
      <c r="O54" s="44" t="str">
        <f t="shared" si="43"/>
        <v/>
      </c>
      <c r="P54" s="26"/>
      <c r="Q54" s="27"/>
      <c r="R54" s="27"/>
      <c r="S54" s="43" t="str">
        <f t="shared" si="53"/>
        <v/>
      </c>
      <c r="T54" s="43" t="str">
        <f t="shared" si="53"/>
        <v/>
      </c>
      <c r="U54" s="43" t="str">
        <f t="shared" si="53"/>
        <v/>
      </c>
      <c r="V54" s="49"/>
      <c r="W54" s="44" t="str">
        <f>IF(OR(A54 &lt;&gt; "", B54 &lt;&gt; ""), IF(AK54 &lt; 8000, FLOOR(AY54 / 60, 1) * 100 + MOD(AY54, 60), M54), "")</f>
        <v/>
      </c>
      <c r="X54" s="82"/>
      <c r="Y54" s="82"/>
      <c r="Z54" s="82"/>
      <c r="AA54" s="82"/>
      <c r="AB54" s="18"/>
      <c r="AC54" s="53"/>
      <c r="AD54" s="45" t="str">
        <f>_xlfn.IFNA(VLOOKUP($A54, 利用者一覧!$A:$D, 2, FALSE), "-")</f>
        <v>-</v>
      </c>
      <c r="AE54" s="45" t="str">
        <f>_xlfn.IFNA(VLOOKUP($A54, 利用者一覧!$A:$D, 3, FALSE), "-")</f>
        <v>-</v>
      </c>
      <c r="AF54" s="45" t="str">
        <f>_xlfn.IFNA(VLOOKUP($A54, 利用者一覧!$A:$D, 4, FALSE), "-")</f>
        <v>-</v>
      </c>
      <c r="AG54" s="45" t="str">
        <f>_xlfn.IFNA(VLOOKUP($B54, スタッフ一覧!$A:$D, 2, FALSE), "-")</f>
        <v>-</v>
      </c>
      <c r="AH54" s="45" t="str">
        <f>_xlfn.IFNA(VLOOKUP($B54, スタッフ一覧!$A:$D, 3, FALSE), "-")</f>
        <v>-</v>
      </c>
      <c r="AI54" s="45" t="str">
        <f>_xlfn.IFNA(VLOOKUP($B54, スタッフ一覧!$A:$D, 4, FALSE), "-")</f>
        <v>-</v>
      </c>
      <c r="AJ54" s="45" t="str">
        <f>_xlfn.IFNA(VLOOKUP(AB54, スタッフ一覧!$A:$D, 4, FALSE), "-")</f>
        <v>-</v>
      </c>
      <c r="AK54" s="45" t="str">
        <f>_xlfn.IFNA(VLOOKUP(F54, 予定区分!$A:$C, 3, FALSE), "-")</f>
        <v>-</v>
      </c>
      <c r="AL54" s="46">
        <f t="shared" si="60"/>
        <v>0</v>
      </c>
      <c r="AM54" s="46">
        <f t="shared" si="61"/>
        <v>0</v>
      </c>
      <c r="AN54" s="46">
        <f t="shared" si="44"/>
        <v>0</v>
      </c>
      <c r="AO54" s="46">
        <f t="shared" si="62"/>
        <v>0</v>
      </c>
      <c r="AP54" s="46">
        <f t="shared" si="45"/>
        <v>0</v>
      </c>
      <c r="AQ54" s="46">
        <f t="shared" si="63"/>
        <v>0</v>
      </c>
      <c r="AR54" s="46">
        <f t="shared" si="64"/>
        <v>0</v>
      </c>
      <c r="AS54" s="46">
        <f t="shared" si="65"/>
        <v>0</v>
      </c>
      <c r="AT54" s="46">
        <f t="shared" si="66"/>
        <v>0</v>
      </c>
      <c r="AU54" s="46">
        <f t="shared" si="67"/>
        <v>0</v>
      </c>
      <c r="AV54" s="46">
        <f t="shared" si="46"/>
        <v>0</v>
      </c>
      <c r="AW54" s="46">
        <f t="shared" si="47"/>
        <v>0</v>
      </c>
      <c r="AX54" s="46">
        <f t="shared" si="68"/>
        <v>0</v>
      </c>
      <c r="AY54" s="40">
        <f t="shared" si="48"/>
        <v>0</v>
      </c>
      <c r="AZ54" s="45" t="str">
        <f>IF(AND(OR($A54 &lt;&gt; "", $B54 &lt;&gt; ""), IF($J54 &lt; $K54, AND(AZ$7 &gt;= $J54, AZ$7 &lt; $K54), IF(AZ$7 &lt; 2400, AZ$7 &gt;= $J54, AZ$7 - 2400 &lt; $K54))), 1, "")</f>
        <v/>
      </c>
      <c r="BA54" s="45" t="str">
        <f>IF(AND(OR($A54 &lt;&gt; "", $B54 &lt;&gt; ""), IF($J54 &lt; $K54, AND(BA$7 &gt;= $J54, BA$7 &lt; $K54), IF(BA$7 &lt; 2400, BA$7 &gt;= $J54, BA$7 - 2400 &lt; $K54))), 1, "")</f>
        <v/>
      </c>
      <c r="BB54" s="45" t="str">
        <f>IF(AND(OR($A54 &lt;&gt; "", $B54 &lt;&gt; ""), IF($J54 &lt; $K54, AND(BB$7 &gt;= $J54, BB$7 &lt; $K54), IF(BB$7 &lt; 2400, BB$7 &gt;= $J54, BB$7 - 2400 &lt; $K54))), 1, "")</f>
        <v/>
      </c>
      <c r="BC54" s="45" t="str">
        <f>IF(AND(OR($A54 &lt;&gt; "", $B54 &lt;&gt; ""), IF($J54 &lt; $K54, AND(BC$7 &gt;= $J54, BC$7 &lt; $K54), IF(BC$7 &lt; 2400, BC$7 &gt;= $J54, BC$7 - 2400 &lt; $K54))), 1, "")</f>
        <v/>
      </c>
      <c r="BD54" s="45" t="str">
        <f>IF(AND(OR($A54 &lt;&gt; "", $B54 &lt;&gt; ""), IF($J54 &lt; $K54, AND(BD$7 &gt;= $J54, BD$7 &lt; $K54), IF(BD$7 &lt; 2400, BD$7 &gt;= $J54, BD$7 - 2400 &lt; $K54))), 1, "")</f>
        <v/>
      </c>
      <c r="BE54" s="45" t="str">
        <f>IF(AND(OR($A54 &lt;&gt; "", $B54 &lt;&gt; ""), IF($J54 &lt; $K54, AND(BE$7 &gt;= $J54, BE$7 &lt; $K54), IF(BE$7 &lt; 2400, BE$7 &gt;= $J54, BE$7 - 2400 &lt; $K54))), 1, "")</f>
        <v/>
      </c>
      <c r="BF54" s="45" t="str">
        <f>IF(AND(OR($A54 &lt;&gt; "", $B54 &lt;&gt; ""), IF($J54 &lt; $K54, AND(BF$7 &gt;= $J54, BF$7 &lt; $K54), IF(BF$7 &lt; 2400, BF$7 &gt;= $J54, BF$7 - 2400 &lt; $K54))), 1, "")</f>
        <v/>
      </c>
      <c r="BG54" s="45" t="str">
        <f>IF(AND(OR($A54 &lt;&gt; "", $B54 &lt;&gt; ""), IF($J54 &lt; $K54, AND(BG$7 &gt;= $J54, BG$7 &lt; $K54), IF(BG$7 &lt; 2400, BG$7 &gt;= $J54, BG$7 - 2400 &lt; $K54))), 1, "")</f>
        <v/>
      </c>
      <c r="BH54" s="45" t="str">
        <f>IF(AND(OR($A54 &lt;&gt; "", $B54 &lt;&gt; ""), IF($J54 &lt; $K54, AND(BH$7 &gt;= $J54, BH$7 &lt; $K54), IF(BH$7 &lt; 2400, BH$7 &gt;= $J54, BH$7 - 2400 &lt; $K54))), 1, "")</f>
        <v/>
      </c>
      <c r="BI54" s="45" t="str">
        <f>IF(AND(OR($A54 &lt;&gt; "", $B54 &lt;&gt; ""), IF($J54 &lt; $K54, AND(BI$7 &gt;= $J54, BI$7 &lt; $K54), IF(BI$7 &lt; 2400, BI$7 &gt;= $J54, BI$7 - 2400 &lt; $K54))), 1, "")</f>
        <v/>
      </c>
      <c r="BJ54" s="45" t="str">
        <f>IF(AND(OR($A54 &lt;&gt; "", $B54 &lt;&gt; ""), IF($J54 &lt; $K54, AND(BJ$7 &gt;= $J54, BJ$7 &lt; $K54), IF(BJ$7 &lt; 2400, BJ$7 &gt;= $J54, BJ$7 - 2400 &lt; $K54))), 1, "")</f>
        <v/>
      </c>
      <c r="BK54" s="45" t="str">
        <f>IF(AND(OR($A54 &lt;&gt; "", $B54 &lt;&gt; ""), IF($J54 &lt; $K54, AND(BK$7 &gt;= $J54, BK$7 &lt; $K54), IF(BK$7 &lt; 2400, BK$7 &gt;= $J54, BK$7 - 2400 &lt; $K54))), 1, "")</f>
        <v/>
      </c>
      <c r="BL54" s="45" t="str">
        <f>IF(AND(OR($A54 &lt;&gt; "", $B54 &lt;&gt; ""), IF($J54 &lt; $K54, AND(BL$7 &gt;= $J54, BL$7 &lt; $K54), IF(BL$7 &lt; 2400, BL$7 &gt;= $J54, BL$7 - 2400 &lt; $K54))), 1, "")</f>
        <v/>
      </c>
      <c r="BM54" s="45" t="str">
        <f>IF(AND(OR($A54 &lt;&gt; "", $B54 &lt;&gt; ""), IF($J54 &lt; $K54, AND(BM$7 &gt;= $J54, BM$7 &lt; $K54), IF(BM$7 &lt; 2400, BM$7 &gt;= $J54, BM$7 - 2400 &lt; $K54))), 1, "")</f>
        <v/>
      </c>
      <c r="BN54" s="45" t="str">
        <f>IF(AND(OR($A54 &lt;&gt; "", $B54 &lt;&gt; ""), IF($J54 &lt; $K54, AND(BN$7 &gt;= $J54, BN$7 &lt; $K54), IF(BN$7 &lt; 2400, BN$7 &gt;= $J54, BN$7 - 2400 &lt; $K54))), 1, "")</f>
        <v/>
      </c>
      <c r="BO54" s="45" t="str">
        <f>IF(AND(OR($A54 &lt;&gt; "", $B54 &lt;&gt; ""), IF($J54 &lt; $K54, AND(BO$7 &gt;= $J54, BO$7 &lt; $K54), IF(BO$7 &lt; 2400, BO$7 &gt;= $J54, BO$7 - 2400 &lt; $K54))), 1, "")</f>
        <v/>
      </c>
      <c r="BP54" s="45" t="str">
        <f>IF(AND(OR($A54 &lt;&gt; "", $B54 &lt;&gt; ""), IF($J54 &lt; $K54, AND(BP$7 &gt;= $J54, BP$7 &lt; $K54), IF(BP$7 &lt; 2400, BP$7 &gt;= $J54, BP$7 - 2400 &lt; $K54))), 1, "")</f>
        <v/>
      </c>
      <c r="BQ54" s="45" t="str">
        <f>IF(AND(OR($A54 &lt;&gt; "", $B54 &lt;&gt; ""), IF($J54 &lt; $K54, AND(BQ$7 &gt;= $J54, BQ$7 &lt; $K54), IF(BQ$7 &lt; 2400, BQ$7 &gt;= $J54, BQ$7 - 2400 &lt; $K54))), 1, "")</f>
        <v/>
      </c>
      <c r="BR54" s="45" t="str">
        <f>IF(AND(OR($A54 &lt;&gt; "", $B54 &lt;&gt; ""), IF($J54 &lt; $K54, AND(BR$7 &gt;= $J54, BR$7 &lt; $K54), IF(BR$7 &lt; 2400, BR$7 &gt;= $J54, BR$7 - 2400 &lt; $K54))), 1, "")</f>
        <v/>
      </c>
      <c r="BS54" s="45" t="str">
        <f>IF(AND(OR($A54 &lt;&gt; "", $B54 &lt;&gt; ""), IF($J54 &lt; $K54, AND(BS$7 &gt;= $J54, BS$7 &lt; $K54), IF(BS$7 &lt; 2400, BS$7 &gt;= $J54, BS$7 - 2400 &lt; $K54))), 1, "")</f>
        <v/>
      </c>
      <c r="BT54" s="45" t="str">
        <f>IF(AND(OR($A54 &lt;&gt; "", $B54 &lt;&gt; ""), IF($J54 &lt; $K54, AND(BT$7 &gt;= $J54, BT$7 &lt; $K54), IF(BT$7 &lt; 2400, BT$7 &gt;= $J54, BT$7 - 2400 &lt; $K54))), 1, "")</f>
        <v/>
      </c>
      <c r="BU54" s="45" t="str">
        <f>IF(AND(OR($A54 &lt;&gt; "", $B54 &lt;&gt; ""), IF($J54 &lt; $K54, AND(BU$7 &gt;= $J54, BU$7 &lt; $K54), IF(BU$7 &lt; 2400, BU$7 &gt;= $J54, BU$7 - 2400 &lt; $K54))), 1, "")</f>
        <v/>
      </c>
      <c r="BV54" s="45" t="str">
        <f>IF(AND(OR($A54 &lt;&gt; "", $B54 &lt;&gt; ""), IF($J54 &lt; $K54, AND(BV$7 &gt;= $J54, BV$7 &lt; $K54), IF(BV$7 &lt; 2400, BV$7 &gt;= $J54, BV$7 - 2400 &lt; $K54))), 1, "")</f>
        <v/>
      </c>
      <c r="BW54" s="45" t="str">
        <f>IF(AND(OR($A54 &lt;&gt; "", $B54 &lt;&gt; ""), IF($J54 &lt; $K54, AND(BW$7 &gt;= $J54, BW$7 &lt; $K54), IF(BW$7 &lt; 2400, BW$7 &gt;= $J54, BW$7 - 2400 &lt; $K54))), 1, "")</f>
        <v/>
      </c>
      <c r="BX54" s="45" t="str">
        <f>IF(AND(OR($A54 &lt;&gt; "", $B54 &lt;&gt; ""), IF($J54 &lt; $K54, AND(BX$7 &gt;= $J54, BX$7 &lt; $K54), IF(BX$7 &lt; 2400, BX$7 &gt;= $J54, BX$7 - 2400 &lt; $K54))), 1, "")</f>
        <v/>
      </c>
      <c r="BY54" s="45" t="str">
        <f>IF(AND(OR($A54 &lt;&gt; "", $B54 &lt;&gt; ""), IF($J54 &lt; $K54, AND(BY$7 &gt;= $J54, BY$7 &lt; $K54), IF(BY$7 &lt; 2400, BY$7 &gt;= $J54, BY$7 - 2400 &lt; $K54))), 1, "")</f>
        <v/>
      </c>
      <c r="BZ54" s="45" t="str">
        <f>IF(AND(OR($A54 &lt;&gt; "", $B54 &lt;&gt; ""), IF($J54 &lt; $K54, AND(BZ$7 &gt;= $J54, BZ$7 &lt; $K54), IF(BZ$7 &lt; 2400, BZ$7 &gt;= $J54, BZ$7 - 2400 &lt; $K54))), 1, "")</f>
        <v/>
      </c>
      <c r="CA54" s="45" t="str">
        <f>IF(AND(OR($A54 &lt;&gt; "", $B54 &lt;&gt; ""), IF($J54 &lt; $K54, AND(CA$7 &gt;= $J54, CA$7 &lt; $K54), IF(CA$7 &lt; 2400, CA$7 &gt;= $J54, CA$7 - 2400 &lt; $K54))), 1, "")</f>
        <v/>
      </c>
      <c r="CB54" s="45" t="str">
        <f>IF(AND(OR($A54 &lt;&gt; "", $B54 &lt;&gt; ""), IF($J54 &lt; $K54, AND(CB$7 &gt;= $J54, CB$7 &lt; $K54), IF(CB$7 &lt; 2400, CB$7 &gt;= $J54, CB$7 - 2400 &lt; $K54))), 1, "")</f>
        <v/>
      </c>
      <c r="CC54" s="45" t="str">
        <f>IF(AND(OR($A54 &lt;&gt; "", $B54 &lt;&gt; ""), IF($J54 &lt; $K54, AND(CC$7 &gt;= $J54, CC$7 &lt; $K54), IF(CC$7 &lt; 2400, CC$7 &gt;= $J54, CC$7 - 2400 &lt; $K54))), 1, "")</f>
        <v/>
      </c>
      <c r="CD54" s="45" t="str">
        <f>IF(AND(OR($A54 &lt;&gt; "", $B54 &lt;&gt; ""), IF($J54 &lt; $K54, AND(CD$7 &gt;= $J54, CD$7 &lt; $K54), IF(CD$7 &lt; 2400, CD$7 &gt;= $J54, CD$7 - 2400 &lt; $K54))), 1, "")</f>
        <v/>
      </c>
      <c r="CE54" s="45" t="str">
        <f>IF(AND(OR($A54 &lt;&gt; "", $B54 &lt;&gt; ""), IF($J54 &lt; $K54, AND(CE$7 &gt;= $J54, CE$7 &lt; $K54), IF(CE$7 &lt; 2400, CE$7 &gt;= $J54, CE$7 - 2400 &lt; $K54))), 1, "")</f>
        <v/>
      </c>
      <c r="CF54" s="45" t="str">
        <f>IF(AND(OR($A54 &lt;&gt; "", $B54 &lt;&gt; ""), IF($J54 &lt; $K54, AND(CF$7 &gt;= $J54, CF$7 &lt; $K54), IF(CF$7 &lt; 2400, CF$7 &gt;= $J54, CF$7 - 2400 &lt; $K54))), 1, "")</f>
        <v/>
      </c>
      <c r="CG54" s="45" t="str">
        <f>IF(AND(OR($A54 &lt;&gt; "", $B54 &lt;&gt; ""), IF($J54 &lt; $K54, AND(CG$7 &gt;= $J54, CG$7 &lt; $K54), IF(CG$7 &lt; 2400, CG$7 &gt;= $J54, CG$7 - 2400 &lt; $K54))), 1, "")</f>
        <v/>
      </c>
      <c r="CH54" s="45" t="str">
        <f>IF(AND(OR($A54 &lt;&gt; "", $B54 &lt;&gt; ""), IF($J54 &lt; $K54, AND(CH$7 &gt;= $J54, CH$7 &lt; $K54), IF(CH$7 &lt; 2400, CH$7 &gt;= $J54, CH$7 - 2400 &lt; $K54))), 1, "")</f>
        <v/>
      </c>
      <c r="CI54" s="45" t="str">
        <f>IF(AND(OR($A54 &lt;&gt; "", $B54 &lt;&gt; ""), IF($J54 &lt; $K54, AND(CI$7 &gt;= $J54, CI$7 &lt; $K54), IF(CI$7 &lt; 2400, CI$7 &gt;= $J54, CI$7 - 2400 &lt; $K54))), 1, "")</f>
        <v/>
      </c>
      <c r="CJ54" s="45" t="str">
        <f>IF(AND(OR($A54 &lt;&gt; "", $B54 &lt;&gt; ""), IF($J54 &lt; $K54, AND(CJ$7 &gt;= $J54, CJ$7 &lt; $K54), IF(CJ$7 &lt; 2400, CJ$7 &gt;= $J54, CJ$7 - 2400 &lt; $K54))), 1, "")</f>
        <v/>
      </c>
      <c r="CK54" s="45" t="str">
        <f>IF(AND(OR($A54 &lt;&gt; "", $B54 &lt;&gt; ""), IF($J54 &lt; $K54, AND(CK$7 &gt;= $J54, CK$7 &lt; $K54), IF(CK$7 &lt; 2400, CK$7 &gt;= $J54, CK$7 - 2400 &lt; $K54))), 1, "")</f>
        <v/>
      </c>
      <c r="CL54" s="45" t="str">
        <f>IF(AND(OR($A54 &lt;&gt; "", $B54 &lt;&gt; ""), IF($J54 &lt; $K54, AND(CL$7 &gt;= $J54, CL$7 &lt; $K54), IF(CL$7 &lt; 2400, CL$7 &gt;= $J54, CL$7 - 2400 &lt; $K54))), 1, "")</f>
        <v/>
      </c>
      <c r="CM54" s="45" t="str">
        <f>IF(AND(OR($A54 &lt;&gt; "", $B54 &lt;&gt; ""), IF($J54 &lt; $K54, AND(CM$7 &gt;= $J54, CM$7 &lt; $K54), IF(CM$7 &lt; 2400, CM$7 &gt;= $J54, CM$7 - 2400 &lt; $K54))), 1, "")</f>
        <v/>
      </c>
      <c r="CN54" s="45" t="str">
        <f>IF(AND(OR($A54 &lt;&gt; "", $B54 &lt;&gt; ""), IF($J54 &lt; $K54, AND(CN$7 &gt;= $J54, CN$7 &lt; $K54), IF(CN$7 &lt; 2400, CN$7 &gt;= $J54, CN$7 - 2400 &lt; $K54))), 1, "")</f>
        <v/>
      </c>
      <c r="CO54" s="45" t="str">
        <f>IF(AND(OR($A54 &lt;&gt; "", $B54 &lt;&gt; ""), IF($J54 &lt; $K54, AND(CO$7 &gt;= $J54, CO$7 &lt; $K54), IF(CO$7 &lt; 2400, CO$7 &gt;= $J54, CO$7 - 2400 &lt; $K54))), 1, "")</f>
        <v/>
      </c>
      <c r="CP54" s="45" t="str">
        <f>IF(AND(OR($A54 &lt;&gt; "", $B54 &lt;&gt; ""), IF($J54 &lt; $K54, AND(CP$7 &gt;= $J54, CP$7 &lt; $K54), IF(CP$7 &lt; 2400, CP$7 &gt;= $J54, CP$7 - 2400 &lt; $K54))), 1, "")</f>
        <v/>
      </c>
      <c r="CQ54" s="45" t="str">
        <f>IF(AND(OR($A54 &lt;&gt; "", $B54 &lt;&gt; ""), IF($J54 &lt; $K54, AND(CQ$7 &gt;= $J54, CQ$7 &lt; $K54), IF(CQ$7 &lt; 2400, CQ$7 &gt;= $J54, CQ$7 - 2400 &lt; $K54))), 1, "")</f>
        <v/>
      </c>
      <c r="CR54" s="45" t="str">
        <f>IF(AND(OR($A54 &lt;&gt; "", $B54 &lt;&gt; ""), IF($J54 &lt; $K54, AND(CR$7 &gt;= $J54, CR$7 &lt; $K54), IF(CR$7 &lt; 2400, CR$7 &gt;= $J54, CR$7 - 2400 &lt; $K54))), 1, "")</f>
        <v/>
      </c>
      <c r="CS54" s="45" t="str">
        <f>IF(AND(OR($A54 &lt;&gt; "", $B54 &lt;&gt; ""), IF($J54 &lt; $K54, AND(CS$7 &gt;= $J54, CS$7 &lt; $K54), IF(CS$7 &lt; 2400, CS$7 &gt;= $J54, CS$7 - 2400 &lt; $K54))), 1, "")</f>
        <v/>
      </c>
      <c r="CT54" s="45" t="str">
        <f>IF(AND(OR($A54 &lt;&gt; "", $B54 &lt;&gt; ""), IF($J54 &lt; $K54, AND(CT$7 &gt;= $J54, CT$7 &lt; $K54), IF(CT$7 &lt; 2400, CT$7 &gt;= $J54, CT$7 - 2400 &lt; $K54))), 1, "")</f>
        <v/>
      </c>
      <c r="CU54" s="45" t="str">
        <f>IF(AND(OR($A54 &lt;&gt; "", $B54 &lt;&gt; ""), IF($J54 &lt; $K54, AND(CU$7 &gt;= $J54, CU$7 &lt; $K54), IF(CU$7 &lt; 2400, CU$7 &gt;= $J54, CU$7 - 2400 &lt; $K54))), 1, "")</f>
        <v/>
      </c>
      <c r="CV54" s="45" t="str">
        <f>IF(AND(OR($A54 &lt;&gt; "", $B54 &lt;&gt; ""), IF($J54 &lt; $K54, AND(CV$7 &gt;= $J54, CV$7 &lt; $K54), IF(CV$7 &lt; 2400, CV$7 &gt;= $J54, CV$7 - 2400 &lt; $K54))), 1, "")</f>
        <v/>
      </c>
      <c r="CW54" s="45" t="str">
        <f>IF(AND(OR($A54 &lt;&gt; "", $B54 &lt;&gt; ""), IF($J54 &lt; $K54, AND(CW$7 &gt;= $J54, CW$7 &lt; $K54), IF(CW$7 &lt; 2400, CW$7 &gt;= $J54, CW$7 - 2400 &lt; $K54))), 1, "")</f>
        <v/>
      </c>
      <c r="CX54" s="45" t="str">
        <f>IF(AND(OR($A54 &lt;&gt; "", $B54 &lt;&gt; ""), IF($J54 &lt; $K54, AND(CX$7 &gt;= $J54, CX$7 &lt; $K54), IF(CX$7 &lt; 2400, CX$7 &gt;= $J54, CX$7 - 2400 &lt; $K54))), 1, "")</f>
        <v/>
      </c>
      <c r="CY54" s="45" t="str">
        <f>IF(AND(OR($A54 &lt;&gt; "", $B54 &lt;&gt; ""), IF($J54 &lt; $K54, AND(CY$7 &gt;= $J54, CY$7 &lt; $K54), IF(CY$7 &lt; 2400, CY$7 &gt;= $J54, CY$7 - 2400 &lt; $K54))), 1, "")</f>
        <v/>
      </c>
      <c r="CZ54" s="45" t="str">
        <f>IF(AND(OR($A54 &lt;&gt; "", $B54 &lt;&gt; ""), IF($J54 &lt; $K54, AND(CZ$7 &gt;= $J54, CZ$7 &lt; $K54), IF(CZ$7 &lt; 2400, CZ$7 &gt;= $J54, CZ$7 - 2400 &lt; $K54))), 1, "")</f>
        <v/>
      </c>
      <c r="DA54" s="45" t="str">
        <f>IF(AND(OR($A54 &lt;&gt; "", $B54 &lt;&gt; ""), IF($J54 &lt; $K54, AND(DA$7 &gt;= $J54, DA$7 &lt; $K54), IF(DA$7 &lt; 2400, DA$7 &gt;= $J54, DA$7 - 2400 &lt; $K54))), 1, "")</f>
        <v/>
      </c>
      <c r="DB54" s="45" t="str">
        <f>IF(AND(OR($A54 &lt;&gt; "", $B54 &lt;&gt; ""), IF($J54 &lt; $K54, AND(DB$7 &gt;= $J54, DB$7 &lt; $K54), IF(DB$7 &lt; 2400, DB$7 &gt;= $J54, DB$7 - 2400 &lt; $K54))), 1, "")</f>
        <v/>
      </c>
      <c r="DC54" s="45" t="str">
        <f>IF(AND(OR($A54 &lt;&gt; "", $B54 &lt;&gt; ""), IF($J54 &lt; $K54, AND(DC$7 &gt;= $J54, DC$7 &lt; $K54), IF(DC$7 &lt; 2400, DC$7 &gt;= $J54, DC$7 - 2400 &lt; $K54))), 1, "")</f>
        <v/>
      </c>
      <c r="DD54" s="45" t="str">
        <f>IF(AND(OR($A54 &lt;&gt; "", $B54 &lt;&gt; ""), IF($J54 &lt; $K54, AND(DD$7 &gt;= $J54, DD$7 &lt; $K54), IF(DD$7 &lt; 2400, DD$7 &gt;= $J54, DD$7 - 2400 &lt; $K54))), 1, "")</f>
        <v/>
      </c>
      <c r="DE54" s="45" t="str">
        <f>IF(AND(OR($A54 &lt;&gt; "", $B54 &lt;&gt; ""), IF($J54 &lt; $K54, AND(DE$7 &gt;= $J54, DE$7 &lt; $K54), IF(DE$7 &lt; 2400, DE$7 &gt;= $J54, DE$7 - 2400 &lt; $K54))), 1, "")</f>
        <v/>
      </c>
      <c r="DF54" s="45" t="str">
        <f>IF(AND(OR($A54 &lt;&gt; "", $B54 &lt;&gt; ""), IF($J54 &lt; $K54, AND(DF$7 &gt;= $J54, DF$7 &lt; $K54), IF(DF$7 &lt; 2400, DF$7 &gt;= $J54, DF$7 - 2400 &lt; $K54))), 1, "")</f>
        <v/>
      </c>
      <c r="DG54" s="45" t="str">
        <f>IF(AND(OR($A54 &lt;&gt; "", $B54 &lt;&gt; ""), IF($J54 &lt; $K54, AND(DG$7 &gt;= $J54, DG$7 &lt; $K54), IF(DG$7 &lt; 2400, DG$7 &gt;= $J54, DG$7 - 2400 &lt; $K54))), 1, "")</f>
        <v/>
      </c>
      <c r="DH54" s="45" t="str">
        <f>IF(AND(OR($A54 &lt;&gt; "", $B54 &lt;&gt; ""), IF($J54 &lt; $K54, AND(DH$7 &gt;= $J54, DH$7 &lt; $K54), IF(DH$7 &lt; 2400, DH$7 &gt;= $J54, DH$7 - 2400 &lt; $K54))), 1, "")</f>
        <v/>
      </c>
      <c r="DI54" s="45" t="str">
        <f>IF(AND(OR($A54 &lt;&gt; "", $B54 &lt;&gt; ""), IF($J54 &lt; $K54, AND(DI$7 &gt;= $J54, DI$7 &lt; $K54), IF(DI$7 &lt; 2400, DI$7 &gt;= $J54, DI$7 - 2400 &lt; $K54))), 1, "")</f>
        <v/>
      </c>
      <c r="DJ54" s="45" t="str">
        <f>IF(AND(OR($A54 &lt;&gt; "", $B54 &lt;&gt; ""), IF($J54 &lt; $K54, AND(DJ$7 &gt;= $J54, DJ$7 &lt; $K54), IF(DJ$7 &lt; 2400, DJ$7 &gt;= $J54, DJ$7 - 2400 &lt; $K54))), 1, "")</f>
        <v/>
      </c>
      <c r="DK54" s="45" t="str">
        <f>IF(AND(OR($A54 &lt;&gt; "", $B54 &lt;&gt; ""), IF($J54 &lt; $K54, AND(DK$7 &gt;= $J54, DK$7 &lt; $K54), IF(DK$7 &lt; 2400, DK$7 &gt;= $J54, DK$7 - 2400 &lt; $K54))), 1, "")</f>
        <v/>
      </c>
      <c r="DL54" s="45" t="str">
        <f>IF(AND(OR($A54 &lt;&gt; "", $B54 &lt;&gt; ""), IF($J54 &lt; $K54, AND(DL$7 &gt;= $J54, DL$7 &lt; $K54), IF(DL$7 &lt; 2400, DL$7 &gt;= $J54, DL$7 - 2400 &lt; $K54))), 1, "")</f>
        <v/>
      </c>
      <c r="DM54" s="45" t="str">
        <f>IF(AND(OR($A54 &lt;&gt; "", $B54 &lt;&gt; ""), IF($J54 &lt; $K54, AND(DM$7 &gt;= $J54, DM$7 &lt; $K54), IF(DM$7 &lt; 2400, DM$7 &gt;= $J54, DM$7 - 2400 &lt; $K54))), 1, "")</f>
        <v/>
      </c>
      <c r="DN54" s="45" t="str">
        <f>IF(AND(OR($A54 &lt;&gt; "", $B54 &lt;&gt; ""), IF($J54 &lt; $K54, AND(DN$7 &gt;= $J54, DN$7 &lt; $K54), IF(DN$7 &lt; 2400, DN$7 &gt;= $J54, DN$7 - 2400 &lt; $K54))), 1, "")</f>
        <v/>
      </c>
      <c r="DO54" s="45" t="str">
        <f>IF(AND(OR($A54 &lt;&gt; "", $B54 &lt;&gt; ""), IF($J54 &lt; $K54, AND(DO$7 &gt;= $J54, DO$7 &lt; $K54), IF(DO$7 &lt; 2400, DO$7 &gt;= $J54, DO$7 - 2400 &lt; $K54))), 1, "")</f>
        <v/>
      </c>
      <c r="DP54" s="45" t="str">
        <f>IF(AND(OR($A54 &lt;&gt; "", $B54 &lt;&gt; ""), IF($J54 &lt; $K54, AND(DP$7 &gt;= $J54, DP$7 &lt; $K54), IF(DP$7 &lt; 2400, DP$7 &gt;= $J54, DP$7 - 2400 &lt; $K54))), 1, "")</f>
        <v/>
      </c>
      <c r="DQ54" s="45" t="str">
        <f>IF(AND(OR($A54 &lt;&gt; "", $B54 &lt;&gt; ""), IF($J54 &lt; $K54, AND(DQ$7 &gt;= $J54, DQ$7 &lt; $K54), IF(DQ$7 &lt; 2400, DQ$7 &gt;= $J54, DQ$7 - 2400 &lt; $K54))), 1, "")</f>
        <v/>
      </c>
      <c r="DR54" s="45" t="str">
        <f>IF(AND(OR($A54 &lt;&gt; "", $B54 &lt;&gt; ""), IF($J54 &lt; $K54, AND(DR$7 &gt;= $J54, DR$7 &lt; $K54), IF(DR$7 &lt; 2400, DR$7 &gt;= $J54, DR$7 - 2400 &lt; $K54))), 1, "")</f>
        <v/>
      </c>
      <c r="DS54" s="45" t="str">
        <f>IF(AND(OR($A54 &lt;&gt; "", $B54 &lt;&gt; ""), IF($J54 &lt; $K54, AND(DS$7 &gt;= $J54, DS$7 &lt; $K54), IF(DS$7 &lt; 2400, DS$7 &gt;= $J54, DS$7 - 2400 &lt; $K54))), 1, "")</f>
        <v/>
      </c>
      <c r="DT54" s="45" t="str">
        <f>IF(AND(OR($A54 &lt;&gt; "", $B54 &lt;&gt; ""), IF($J54 &lt; $K54, AND(DT$7 &gt;= $J54, DT$7 &lt; $K54), IF(DT$7 &lt; 2400, DT$7 &gt;= $J54, DT$7 - 2400 &lt; $K54))), 1, "")</f>
        <v/>
      </c>
      <c r="DU54" s="47" t="str">
        <f>IF(OR(A54 &lt;&gt; "", B54 &lt;&gt; ""), _xlfn.TEXTJOIN(":", TRUE, AI54, YEAR(H54), MONTH(H54), DAY(H54), J54), "")</f>
        <v/>
      </c>
      <c r="DV54" s="47" t="str">
        <f>IF(OR(A54 &lt;&gt; "", B54 &lt;&gt; ""), IF(AK54 &lt; 9000, CONCATENATE(AD54, AE54, "様（", F54, "）"), F54), "")</f>
        <v/>
      </c>
    </row>
    <row r="55" spans="1:126">
      <c r="A55" s="18"/>
      <c r="B55" s="18"/>
      <c r="C55" s="52"/>
      <c r="D55" s="18"/>
      <c r="E55" s="52"/>
      <c r="F55" s="18"/>
      <c r="G55" s="18"/>
      <c r="H55" s="19"/>
      <c r="I55" s="55" t="str">
        <f t="shared" si="49"/>
        <v/>
      </c>
      <c r="J55" s="22"/>
      <c r="K55" s="23"/>
      <c r="L55" s="42" t="str">
        <f t="shared" si="40"/>
        <v/>
      </c>
      <c r="M55" s="43" t="str">
        <f t="shared" si="41"/>
        <v/>
      </c>
      <c r="N55" s="43" t="str">
        <f t="shared" si="69"/>
        <v/>
      </c>
      <c r="O55" s="44" t="str">
        <f t="shared" si="43"/>
        <v/>
      </c>
      <c r="P55" s="26"/>
      <c r="Q55" s="27"/>
      <c r="R55" s="27"/>
      <c r="S55" s="43" t="str">
        <f t="shared" si="53"/>
        <v/>
      </c>
      <c r="T55" s="43" t="str">
        <f t="shared" si="53"/>
        <v/>
      </c>
      <c r="U55" s="43" t="str">
        <f t="shared" si="53"/>
        <v/>
      </c>
      <c r="V55" s="49"/>
      <c r="W55" s="44" t="str">
        <f>IF(OR(A55 &lt;&gt; "", B55 &lt;&gt; ""), IF(AK55 &lt; 8000, FLOOR(AY55 / 60, 1) * 100 + MOD(AY55, 60), M55), "")</f>
        <v/>
      </c>
      <c r="X55" s="82"/>
      <c r="Y55" s="82"/>
      <c r="Z55" s="82"/>
      <c r="AA55" s="82"/>
      <c r="AB55" s="18"/>
      <c r="AC55" s="53"/>
      <c r="AD55" s="45" t="str">
        <f>_xlfn.IFNA(VLOOKUP($A55, 利用者一覧!$A:$D, 2, FALSE), "-")</f>
        <v>-</v>
      </c>
      <c r="AE55" s="45" t="str">
        <f>_xlfn.IFNA(VLOOKUP($A55, 利用者一覧!$A:$D, 3, FALSE), "-")</f>
        <v>-</v>
      </c>
      <c r="AF55" s="45" t="str">
        <f>_xlfn.IFNA(VLOOKUP($A55, 利用者一覧!$A:$D, 4, FALSE), "-")</f>
        <v>-</v>
      </c>
      <c r="AG55" s="45" t="str">
        <f>_xlfn.IFNA(VLOOKUP($B55, スタッフ一覧!$A:$D, 2, FALSE), "-")</f>
        <v>-</v>
      </c>
      <c r="AH55" s="45" t="str">
        <f>_xlfn.IFNA(VLOOKUP($B55, スタッフ一覧!$A:$D, 3, FALSE), "-")</f>
        <v>-</v>
      </c>
      <c r="AI55" s="45" t="str">
        <f>_xlfn.IFNA(VLOOKUP($B55, スタッフ一覧!$A:$D, 4, FALSE), "-")</f>
        <v>-</v>
      </c>
      <c r="AJ55" s="45" t="str">
        <f>_xlfn.IFNA(VLOOKUP(AB55, スタッフ一覧!$A:$D, 4, FALSE), "-")</f>
        <v>-</v>
      </c>
      <c r="AK55" s="45" t="str">
        <f>_xlfn.IFNA(VLOOKUP(F55, 予定区分!$A:$C, 3, FALSE), "-")</f>
        <v>-</v>
      </c>
      <c r="AL55" s="46">
        <f t="shared" si="60"/>
        <v>0</v>
      </c>
      <c r="AM55" s="46">
        <f t="shared" si="61"/>
        <v>0</v>
      </c>
      <c r="AN55" s="46">
        <f t="shared" si="44"/>
        <v>0</v>
      </c>
      <c r="AO55" s="46">
        <f t="shared" si="62"/>
        <v>0</v>
      </c>
      <c r="AP55" s="46">
        <f t="shared" si="45"/>
        <v>0</v>
      </c>
      <c r="AQ55" s="46">
        <f t="shared" si="63"/>
        <v>0</v>
      </c>
      <c r="AR55" s="46">
        <f t="shared" si="64"/>
        <v>0</v>
      </c>
      <c r="AS55" s="46">
        <f t="shared" si="65"/>
        <v>0</v>
      </c>
      <c r="AT55" s="46">
        <f t="shared" si="66"/>
        <v>0</v>
      </c>
      <c r="AU55" s="46">
        <f t="shared" si="67"/>
        <v>0</v>
      </c>
      <c r="AV55" s="46">
        <f t="shared" si="46"/>
        <v>0</v>
      </c>
      <c r="AW55" s="46">
        <f t="shared" si="47"/>
        <v>0</v>
      </c>
      <c r="AX55" s="46">
        <f t="shared" si="68"/>
        <v>0</v>
      </c>
      <c r="AY55" s="40">
        <f t="shared" si="48"/>
        <v>0</v>
      </c>
      <c r="AZ55" s="45" t="str">
        <f>IF(AND(OR($A55 &lt;&gt; "", $B55 &lt;&gt; ""), IF($J55 &lt; $K55, AND(AZ$7 &gt;= $J55, AZ$7 &lt; $K55), IF(AZ$7 &lt; 2400, AZ$7 &gt;= $J55, AZ$7 - 2400 &lt; $K55))), 1, "")</f>
        <v/>
      </c>
      <c r="BA55" s="45" t="str">
        <f>IF(AND(OR($A55 &lt;&gt; "", $B55 &lt;&gt; ""), IF($J55 &lt; $K55, AND(BA$7 &gt;= $J55, BA$7 &lt; $K55), IF(BA$7 &lt; 2400, BA$7 &gt;= $J55, BA$7 - 2400 &lt; $K55))), 1, "")</f>
        <v/>
      </c>
      <c r="BB55" s="45" t="str">
        <f>IF(AND(OR($A55 &lt;&gt; "", $B55 &lt;&gt; ""), IF($J55 &lt; $K55, AND(BB$7 &gt;= $J55, BB$7 &lt; $K55), IF(BB$7 &lt; 2400, BB$7 &gt;= $J55, BB$7 - 2400 &lt; $K55))), 1, "")</f>
        <v/>
      </c>
      <c r="BC55" s="45" t="str">
        <f>IF(AND(OR($A55 &lt;&gt; "", $B55 &lt;&gt; ""), IF($J55 &lt; $K55, AND(BC$7 &gt;= $J55, BC$7 &lt; $K55), IF(BC$7 &lt; 2400, BC$7 &gt;= $J55, BC$7 - 2400 &lt; $K55))), 1, "")</f>
        <v/>
      </c>
      <c r="BD55" s="45" t="str">
        <f>IF(AND(OR($A55 &lt;&gt; "", $B55 &lt;&gt; ""), IF($J55 &lt; $K55, AND(BD$7 &gt;= $J55, BD$7 &lt; $K55), IF(BD$7 &lt; 2400, BD$7 &gt;= $J55, BD$7 - 2400 &lt; $K55))), 1, "")</f>
        <v/>
      </c>
      <c r="BE55" s="45" t="str">
        <f>IF(AND(OR($A55 &lt;&gt; "", $B55 &lt;&gt; ""), IF($J55 &lt; $K55, AND(BE$7 &gt;= $J55, BE$7 &lt; $K55), IF(BE$7 &lt; 2400, BE$7 &gt;= $J55, BE$7 - 2400 &lt; $K55))), 1, "")</f>
        <v/>
      </c>
      <c r="BF55" s="45" t="str">
        <f>IF(AND(OR($A55 &lt;&gt; "", $B55 &lt;&gt; ""), IF($J55 &lt; $K55, AND(BF$7 &gt;= $J55, BF$7 &lt; $K55), IF(BF$7 &lt; 2400, BF$7 &gt;= $J55, BF$7 - 2400 &lt; $K55))), 1, "")</f>
        <v/>
      </c>
      <c r="BG55" s="45" t="str">
        <f>IF(AND(OR($A55 &lt;&gt; "", $B55 &lt;&gt; ""), IF($J55 &lt; $K55, AND(BG$7 &gt;= $J55, BG$7 &lt; $K55), IF(BG$7 &lt; 2400, BG$7 &gt;= $J55, BG$7 - 2400 &lt; $K55))), 1, "")</f>
        <v/>
      </c>
      <c r="BH55" s="45" t="str">
        <f>IF(AND(OR($A55 &lt;&gt; "", $B55 &lt;&gt; ""), IF($J55 &lt; $K55, AND(BH$7 &gt;= $J55, BH$7 &lt; $K55), IF(BH$7 &lt; 2400, BH$7 &gt;= $J55, BH$7 - 2400 &lt; $K55))), 1, "")</f>
        <v/>
      </c>
      <c r="BI55" s="45" t="str">
        <f>IF(AND(OR($A55 &lt;&gt; "", $B55 &lt;&gt; ""), IF($J55 &lt; $K55, AND(BI$7 &gt;= $J55, BI$7 &lt; $K55), IF(BI$7 &lt; 2400, BI$7 &gt;= $J55, BI$7 - 2400 &lt; $K55))), 1, "")</f>
        <v/>
      </c>
      <c r="BJ55" s="45" t="str">
        <f>IF(AND(OR($A55 &lt;&gt; "", $B55 &lt;&gt; ""), IF($J55 &lt; $K55, AND(BJ$7 &gt;= $J55, BJ$7 &lt; $K55), IF(BJ$7 &lt; 2400, BJ$7 &gt;= $J55, BJ$7 - 2400 &lt; $K55))), 1, "")</f>
        <v/>
      </c>
      <c r="BK55" s="45" t="str">
        <f>IF(AND(OR($A55 &lt;&gt; "", $B55 &lt;&gt; ""), IF($J55 &lt; $K55, AND(BK$7 &gt;= $J55, BK$7 &lt; $K55), IF(BK$7 &lt; 2400, BK$7 &gt;= $J55, BK$7 - 2400 &lt; $K55))), 1, "")</f>
        <v/>
      </c>
      <c r="BL55" s="45" t="str">
        <f>IF(AND(OR($A55 &lt;&gt; "", $B55 &lt;&gt; ""), IF($J55 &lt; $K55, AND(BL$7 &gt;= $J55, BL$7 &lt; $K55), IF(BL$7 &lt; 2400, BL$7 &gt;= $J55, BL$7 - 2400 &lt; $K55))), 1, "")</f>
        <v/>
      </c>
      <c r="BM55" s="45" t="str">
        <f>IF(AND(OR($A55 &lt;&gt; "", $B55 &lt;&gt; ""), IF($J55 &lt; $K55, AND(BM$7 &gt;= $J55, BM$7 &lt; $K55), IF(BM$7 &lt; 2400, BM$7 &gt;= $J55, BM$7 - 2400 &lt; $K55))), 1, "")</f>
        <v/>
      </c>
      <c r="BN55" s="45" t="str">
        <f>IF(AND(OR($A55 &lt;&gt; "", $B55 &lt;&gt; ""), IF($J55 &lt; $K55, AND(BN$7 &gt;= $J55, BN$7 &lt; $K55), IF(BN$7 &lt; 2400, BN$7 &gt;= $J55, BN$7 - 2400 &lt; $K55))), 1, "")</f>
        <v/>
      </c>
      <c r="BO55" s="45" t="str">
        <f>IF(AND(OR($A55 &lt;&gt; "", $B55 &lt;&gt; ""), IF($J55 &lt; $K55, AND(BO$7 &gt;= $J55, BO$7 &lt; $K55), IF(BO$7 &lt; 2400, BO$7 &gt;= $J55, BO$7 - 2400 &lt; $K55))), 1, "")</f>
        <v/>
      </c>
      <c r="BP55" s="45" t="str">
        <f>IF(AND(OR($A55 &lt;&gt; "", $B55 &lt;&gt; ""), IF($J55 &lt; $K55, AND(BP$7 &gt;= $J55, BP$7 &lt; $K55), IF(BP$7 &lt; 2400, BP$7 &gt;= $J55, BP$7 - 2400 &lt; $K55))), 1, "")</f>
        <v/>
      </c>
      <c r="BQ55" s="45" t="str">
        <f>IF(AND(OR($A55 &lt;&gt; "", $B55 &lt;&gt; ""), IF($J55 &lt; $K55, AND(BQ$7 &gt;= $J55, BQ$7 &lt; $K55), IF(BQ$7 &lt; 2400, BQ$7 &gt;= $J55, BQ$7 - 2400 &lt; $K55))), 1, "")</f>
        <v/>
      </c>
      <c r="BR55" s="45" t="str">
        <f>IF(AND(OR($A55 &lt;&gt; "", $B55 &lt;&gt; ""), IF($J55 &lt; $K55, AND(BR$7 &gt;= $J55, BR$7 &lt; $K55), IF(BR$7 &lt; 2400, BR$7 &gt;= $J55, BR$7 - 2400 &lt; $K55))), 1, "")</f>
        <v/>
      </c>
      <c r="BS55" s="45" t="str">
        <f>IF(AND(OR($A55 &lt;&gt; "", $B55 &lt;&gt; ""), IF($J55 &lt; $K55, AND(BS$7 &gt;= $J55, BS$7 &lt; $K55), IF(BS$7 &lt; 2400, BS$7 &gt;= $J55, BS$7 - 2400 &lt; $K55))), 1, "")</f>
        <v/>
      </c>
      <c r="BT55" s="45" t="str">
        <f>IF(AND(OR($A55 &lt;&gt; "", $B55 &lt;&gt; ""), IF($J55 &lt; $K55, AND(BT$7 &gt;= $J55, BT$7 &lt; $K55), IF(BT$7 &lt; 2400, BT$7 &gt;= $J55, BT$7 - 2400 &lt; $K55))), 1, "")</f>
        <v/>
      </c>
      <c r="BU55" s="45" t="str">
        <f>IF(AND(OR($A55 &lt;&gt; "", $B55 &lt;&gt; ""), IF($J55 &lt; $K55, AND(BU$7 &gt;= $J55, BU$7 &lt; $K55), IF(BU$7 &lt; 2400, BU$7 &gt;= $J55, BU$7 - 2400 &lt; $K55))), 1, "")</f>
        <v/>
      </c>
      <c r="BV55" s="45" t="str">
        <f>IF(AND(OR($A55 &lt;&gt; "", $B55 &lt;&gt; ""), IF($J55 &lt; $K55, AND(BV$7 &gt;= $J55, BV$7 &lt; $K55), IF(BV$7 &lt; 2400, BV$7 &gt;= $J55, BV$7 - 2400 &lt; $K55))), 1, "")</f>
        <v/>
      </c>
      <c r="BW55" s="45" t="str">
        <f>IF(AND(OR($A55 &lt;&gt; "", $B55 &lt;&gt; ""), IF($J55 &lt; $K55, AND(BW$7 &gt;= $J55, BW$7 &lt; $K55), IF(BW$7 &lt; 2400, BW$7 &gt;= $J55, BW$7 - 2400 &lt; $K55))), 1, "")</f>
        <v/>
      </c>
      <c r="BX55" s="45" t="str">
        <f>IF(AND(OR($A55 &lt;&gt; "", $B55 &lt;&gt; ""), IF($J55 &lt; $K55, AND(BX$7 &gt;= $J55, BX$7 &lt; $K55), IF(BX$7 &lt; 2400, BX$7 &gt;= $J55, BX$7 - 2400 &lt; $K55))), 1, "")</f>
        <v/>
      </c>
      <c r="BY55" s="45" t="str">
        <f>IF(AND(OR($A55 &lt;&gt; "", $B55 &lt;&gt; ""), IF($J55 &lt; $K55, AND(BY$7 &gt;= $J55, BY$7 &lt; $K55), IF(BY$7 &lt; 2400, BY$7 &gt;= $J55, BY$7 - 2400 &lt; $K55))), 1, "")</f>
        <v/>
      </c>
      <c r="BZ55" s="45" t="str">
        <f>IF(AND(OR($A55 &lt;&gt; "", $B55 &lt;&gt; ""), IF($J55 &lt; $K55, AND(BZ$7 &gt;= $J55, BZ$7 &lt; $K55), IF(BZ$7 &lt; 2400, BZ$7 &gt;= $J55, BZ$7 - 2400 &lt; $K55))), 1, "")</f>
        <v/>
      </c>
      <c r="CA55" s="45" t="str">
        <f>IF(AND(OR($A55 &lt;&gt; "", $B55 &lt;&gt; ""), IF($J55 &lt; $K55, AND(CA$7 &gt;= $J55, CA$7 &lt; $K55), IF(CA$7 &lt; 2400, CA$7 &gt;= $J55, CA$7 - 2400 &lt; $K55))), 1, "")</f>
        <v/>
      </c>
      <c r="CB55" s="45" t="str">
        <f>IF(AND(OR($A55 &lt;&gt; "", $B55 &lt;&gt; ""), IF($J55 &lt; $K55, AND(CB$7 &gt;= $J55, CB$7 &lt; $K55), IF(CB$7 &lt; 2400, CB$7 &gt;= $J55, CB$7 - 2400 &lt; $K55))), 1, "")</f>
        <v/>
      </c>
      <c r="CC55" s="45" t="str">
        <f>IF(AND(OR($A55 &lt;&gt; "", $B55 &lt;&gt; ""), IF($J55 &lt; $K55, AND(CC$7 &gt;= $J55, CC$7 &lt; $K55), IF(CC$7 &lt; 2400, CC$7 &gt;= $J55, CC$7 - 2400 &lt; $K55))), 1, "")</f>
        <v/>
      </c>
      <c r="CD55" s="45" t="str">
        <f>IF(AND(OR($A55 &lt;&gt; "", $B55 &lt;&gt; ""), IF($J55 &lt; $K55, AND(CD$7 &gt;= $J55, CD$7 &lt; $K55), IF(CD$7 &lt; 2400, CD$7 &gt;= $J55, CD$7 - 2400 &lt; $K55))), 1, "")</f>
        <v/>
      </c>
      <c r="CE55" s="45" t="str">
        <f>IF(AND(OR($A55 &lt;&gt; "", $B55 &lt;&gt; ""), IF($J55 &lt; $K55, AND(CE$7 &gt;= $J55, CE$7 &lt; $K55), IF(CE$7 &lt; 2400, CE$7 &gt;= $J55, CE$7 - 2400 &lt; $K55))), 1, "")</f>
        <v/>
      </c>
      <c r="CF55" s="45" t="str">
        <f>IF(AND(OR($A55 &lt;&gt; "", $B55 &lt;&gt; ""), IF($J55 &lt; $K55, AND(CF$7 &gt;= $J55, CF$7 &lt; $K55), IF(CF$7 &lt; 2400, CF$7 &gt;= $J55, CF$7 - 2400 &lt; $K55))), 1, "")</f>
        <v/>
      </c>
      <c r="CG55" s="45" t="str">
        <f>IF(AND(OR($A55 &lt;&gt; "", $B55 &lt;&gt; ""), IF($J55 &lt; $K55, AND(CG$7 &gt;= $J55, CG$7 &lt; $K55), IF(CG$7 &lt; 2400, CG$7 &gt;= $J55, CG$7 - 2400 &lt; $K55))), 1, "")</f>
        <v/>
      </c>
      <c r="CH55" s="45" t="str">
        <f>IF(AND(OR($A55 &lt;&gt; "", $B55 &lt;&gt; ""), IF($J55 &lt; $K55, AND(CH$7 &gt;= $J55, CH$7 &lt; $K55), IF(CH$7 &lt; 2400, CH$7 &gt;= $J55, CH$7 - 2400 &lt; $K55))), 1, "")</f>
        <v/>
      </c>
      <c r="CI55" s="45" t="str">
        <f>IF(AND(OR($A55 &lt;&gt; "", $B55 &lt;&gt; ""), IF($J55 &lt; $K55, AND(CI$7 &gt;= $J55, CI$7 &lt; $K55), IF(CI$7 &lt; 2400, CI$7 &gt;= $J55, CI$7 - 2400 &lt; $K55))), 1, "")</f>
        <v/>
      </c>
      <c r="CJ55" s="45" t="str">
        <f>IF(AND(OR($A55 &lt;&gt; "", $B55 &lt;&gt; ""), IF($J55 &lt; $K55, AND(CJ$7 &gt;= $J55, CJ$7 &lt; $K55), IF(CJ$7 &lt; 2400, CJ$7 &gt;= $J55, CJ$7 - 2400 &lt; $K55))), 1, "")</f>
        <v/>
      </c>
      <c r="CK55" s="45" t="str">
        <f>IF(AND(OR($A55 &lt;&gt; "", $B55 &lt;&gt; ""), IF($J55 &lt; $K55, AND(CK$7 &gt;= $J55, CK$7 &lt; $K55), IF(CK$7 &lt; 2400, CK$7 &gt;= $J55, CK$7 - 2400 &lt; $K55))), 1, "")</f>
        <v/>
      </c>
      <c r="CL55" s="45" t="str">
        <f>IF(AND(OR($A55 &lt;&gt; "", $B55 &lt;&gt; ""), IF($J55 &lt; $K55, AND(CL$7 &gt;= $J55, CL$7 &lt; $K55), IF(CL$7 &lt; 2400, CL$7 &gt;= $J55, CL$7 - 2400 &lt; $K55))), 1, "")</f>
        <v/>
      </c>
      <c r="CM55" s="45" t="str">
        <f>IF(AND(OR($A55 &lt;&gt; "", $B55 &lt;&gt; ""), IF($J55 &lt; $K55, AND(CM$7 &gt;= $J55, CM$7 &lt; $K55), IF(CM$7 &lt; 2400, CM$7 &gt;= $J55, CM$7 - 2400 &lt; $K55))), 1, "")</f>
        <v/>
      </c>
      <c r="CN55" s="45" t="str">
        <f>IF(AND(OR($A55 &lt;&gt; "", $B55 &lt;&gt; ""), IF($J55 &lt; $K55, AND(CN$7 &gt;= $J55, CN$7 &lt; $K55), IF(CN$7 &lt; 2400, CN$7 &gt;= $J55, CN$7 - 2400 &lt; $K55))), 1, "")</f>
        <v/>
      </c>
      <c r="CO55" s="45" t="str">
        <f>IF(AND(OR($A55 &lt;&gt; "", $B55 &lt;&gt; ""), IF($J55 &lt; $K55, AND(CO$7 &gt;= $J55, CO$7 &lt; $K55), IF(CO$7 &lt; 2400, CO$7 &gt;= $J55, CO$7 - 2400 &lt; $K55))), 1, "")</f>
        <v/>
      </c>
      <c r="CP55" s="45" t="str">
        <f>IF(AND(OR($A55 &lt;&gt; "", $B55 &lt;&gt; ""), IF($J55 &lt; $K55, AND(CP$7 &gt;= $J55, CP$7 &lt; $K55), IF(CP$7 &lt; 2400, CP$7 &gt;= $J55, CP$7 - 2400 &lt; $K55))), 1, "")</f>
        <v/>
      </c>
      <c r="CQ55" s="45" t="str">
        <f>IF(AND(OR($A55 &lt;&gt; "", $B55 &lt;&gt; ""), IF($J55 &lt; $K55, AND(CQ$7 &gt;= $J55, CQ$7 &lt; $K55), IF(CQ$7 &lt; 2400, CQ$7 &gt;= $J55, CQ$7 - 2400 &lt; $K55))), 1, "")</f>
        <v/>
      </c>
      <c r="CR55" s="45" t="str">
        <f>IF(AND(OR($A55 &lt;&gt; "", $B55 &lt;&gt; ""), IF($J55 &lt; $K55, AND(CR$7 &gt;= $J55, CR$7 &lt; $K55), IF(CR$7 &lt; 2400, CR$7 &gt;= $J55, CR$7 - 2400 &lt; $K55))), 1, "")</f>
        <v/>
      </c>
      <c r="CS55" s="45" t="str">
        <f>IF(AND(OR($A55 &lt;&gt; "", $B55 &lt;&gt; ""), IF($J55 &lt; $K55, AND(CS$7 &gt;= $J55, CS$7 &lt; $K55), IF(CS$7 &lt; 2400, CS$7 &gt;= $J55, CS$7 - 2400 &lt; $K55))), 1, "")</f>
        <v/>
      </c>
      <c r="CT55" s="45" t="str">
        <f>IF(AND(OR($A55 &lt;&gt; "", $B55 &lt;&gt; ""), IF($J55 &lt; $K55, AND(CT$7 &gt;= $J55, CT$7 &lt; $K55), IF(CT$7 &lt; 2400, CT$7 &gt;= $J55, CT$7 - 2400 &lt; $K55))), 1, "")</f>
        <v/>
      </c>
      <c r="CU55" s="45" t="str">
        <f>IF(AND(OR($A55 &lt;&gt; "", $B55 &lt;&gt; ""), IF($J55 &lt; $K55, AND(CU$7 &gt;= $J55, CU$7 &lt; $K55), IF(CU$7 &lt; 2400, CU$7 &gt;= $J55, CU$7 - 2400 &lt; $K55))), 1, "")</f>
        <v/>
      </c>
      <c r="CV55" s="45" t="str">
        <f>IF(AND(OR($A55 &lt;&gt; "", $B55 &lt;&gt; ""), IF($J55 &lt; $K55, AND(CV$7 &gt;= $J55, CV$7 &lt; $K55), IF(CV$7 &lt; 2400, CV$7 &gt;= $J55, CV$7 - 2400 &lt; $K55))), 1, "")</f>
        <v/>
      </c>
      <c r="CW55" s="45" t="str">
        <f>IF(AND(OR($A55 &lt;&gt; "", $B55 &lt;&gt; ""), IF($J55 &lt; $K55, AND(CW$7 &gt;= $J55, CW$7 &lt; $K55), IF(CW$7 &lt; 2400, CW$7 &gt;= $J55, CW$7 - 2400 &lt; $K55))), 1, "")</f>
        <v/>
      </c>
      <c r="CX55" s="45" t="str">
        <f>IF(AND(OR($A55 &lt;&gt; "", $B55 &lt;&gt; ""), IF($J55 &lt; $K55, AND(CX$7 &gt;= $J55, CX$7 &lt; $K55), IF(CX$7 &lt; 2400, CX$7 &gt;= $J55, CX$7 - 2400 &lt; $K55))), 1, "")</f>
        <v/>
      </c>
      <c r="CY55" s="45" t="str">
        <f>IF(AND(OR($A55 &lt;&gt; "", $B55 &lt;&gt; ""), IF($J55 &lt; $K55, AND(CY$7 &gt;= $J55, CY$7 &lt; $K55), IF(CY$7 &lt; 2400, CY$7 &gt;= $J55, CY$7 - 2400 &lt; $K55))), 1, "")</f>
        <v/>
      </c>
      <c r="CZ55" s="45" t="str">
        <f>IF(AND(OR($A55 &lt;&gt; "", $B55 &lt;&gt; ""), IF($J55 &lt; $K55, AND(CZ$7 &gt;= $J55, CZ$7 &lt; $K55), IF(CZ$7 &lt; 2400, CZ$7 &gt;= $J55, CZ$7 - 2400 &lt; $K55))), 1, "")</f>
        <v/>
      </c>
      <c r="DA55" s="45" t="str">
        <f>IF(AND(OR($A55 &lt;&gt; "", $B55 &lt;&gt; ""), IF($J55 &lt; $K55, AND(DA$7 &gt;= $J55, DA$7 &lt; $K55), IF(DA$7 &lt; 2400, DA$7 &gt;= $J55, DA$7 - 2400 &lt; $K55))), 1, "")</f>
        <v/>
      </c>
      <c r="DB55" s="45" t="str">
        <f>IF(AND(OR($A55 &lt;&gt; "", $B55 &lt;&gt; ""), IF($J55 &lt; $K55, AND(DB$7 &gt;= $J55, DB$7 &lt; $K55), IF(DB$7 &lt; 2400, DB$7 &gt;= $J55, DB$7 - 2400 &lt; $K55))), 1, "")</f>
        <v/>
      </c>
      <c r="DC55" s="45" t="str">
        <f>IF(AND(OR($A55 &lt;&gt; "", $B55 &lt;&gt; ""), IF($J55 &lt; $K55, AND(DC$7 &gt;= $J55, DC$7 &lt; $K55), IF(DC$7 &lt; 2400, DC$7 &gt;= $J55, DC$7 - 2400 &lt; $K55))), 1, "")</f>
        <v/>
      </c>
      <c r="DD55" s="45" t="str">
        <f>IF(AND(OR($A55 &lt;&gt; "", $B55 &lt;&gt; ""), IF($J55 &lt; $K55, AND(DD$7 &gt;= $J55, DD$7 &lt; $K55), IF(DD$7 &lt; 2400, DD$7 &gt;= $J55, DD$7 - 2400 &lt; $K55))), 1, "")</f>
        <v/>
      </c>
      <c r="DE55" s="45" t="str">
        <f>IF(AND(OR($A55 &lt;&gt; "", $B55 &lt;&gt; ""), IF($J55 &lt; $K55, AND(DE$7 &gt;= $J55, DE$7 &lt; $K55), IF(DE$7 &lt; 2400, DE$7 &gt;= $J55, DE$7 - 2400 &lt; $K55))), 1, "")</f>
        <v/>
      </c>
      <c r="DF55" s="45" t="str">
        <f>IF(AND(OR($A55 &lt;&gt; "", $B55 &lt;&gt; ""), IF($J55 &lt; $K55, AND(DF$7 &gt;= $J55, DF$7 &lt; $K55), IF(DF$7 &lt; 2400, DF$7 &gt;= $J55, DF$7 - 2400 &lt; $K55))), 1, "")</f>
        <v/>
      </c>
      <c r="DG55" s="45" t="str">
        <f>IF(AND(OR($A55 &lt;&gt; "", $B55 &lt;&gt; ""), IF($J55 &lt; $K55, AND(DG$7 &gt;= $J55, DG$7 &lt; $K55), IF(DG$7 &lt; 2400, DG$7 &gt;= $J55, DG$7 - 2400 &lt; $K55))), 1, "")</f>
        <v/>
      </c>
      <c r="DH55" s="45" t="str">
        <f>IF(AND(OR($A55 &lt;&gt; "", $B55 &lt;&gt; ""), IF($J55 &lt; $K55, AND(DH$7 &gt;= $J55, DH$7 &lt; $K55), IF(DH$7 &lt; 2400, DH$7 &gt;= $J55, DH$7 - 2400 &lt; $K55))), 1, "")</f>
        <v/>
      </c>
      <c r="DI55" s="45" t="str">
        <f>IF(AND(OR($A55 &lt;&gt; "", $B55 &lt;&gt; ""), IF($J55 &lt; $K55, AND(DI$7 &gt;= $J55, DI$7 &lt; $K55), IF(DI$7 &lt; 2400, DI$7 &gt;= $J55, DI$7 - 2400 &lt; $K55))), 1, "")</f>
        <v/>
      </c>
      <c r="DJ55" s="45" t="str">
        <f>IF(AND(OR($A55 &lt;&gt; "", $B55 &lt;&gt; ""), IF($J55 &lt; $K55, AND(DJ$7 &gt;= $J55, DJ$7 &lt; $K55), IF(DJ$7 &lt; 2400, DJ$7 &gt;= $J55, DJ$7 - 2400 &lt; $K55))), 1, "")</f>
        <v/>
      </c>
      <c r="DK55" s="45" t="str">
        <f>IF(AND(OR($A55 &lt;&gt; "", $B55 &lt;&gt; ""), IF($J55 &lt; $K55, AND(DK$7 &gt;= $J55, DK$7 &lt; $K55), IF(DK$7 &lt; 2400, DK$7 &gt;= $J55, DK$7 - 2400 &lt; $K55))), 1, "")</f>
        <v/>
      </c>
      <c r="DL55" s="45" t="str">
        <f>IF(AND(OR($A55 &lt;&gt; "", $B55 &lt;&gt; ""), IF($J55 &lt; $K55, AND(DL$7 &gt;= $J55, DL$7 &lt; $K55), IF(DL$7 &lt; 2400, DL$7 &gt;= $J55, DL$7 - 2400 &lt; $K55))), 1, "")</f>
        <v/>
      </c>
      <c r="DM55" s="45" t="str">
        <f>IF(AND(OR($A55 &lt;&gt; "", $B55 &lt;&gt; ""), IF($J55 &lt; $K55, AND(DM$7 &gt;= $J55, DM$7 &lt; $K55), IF(DM$7 &lt; 2400, DM$7 &gt;= $J55, DM$7 - 2400 &lt; $K55))), 1, "")</f>
        <v/>
      </c>
      <c r="DN55" s="45" t="str">
        <f>IF(AND(OR($A55 &lt;&gt; "", $B55 &lt;&gt; ""), IF($J55 &lt; $K55, AND(DN$7 &gt;= $J55, DN$7 &lt; $K55), IF(DN$7 &lt; 2400, DN$7 &gt;= $J55, DN$7 - 2400 &lt; $K55))), 1, "")</f>
        <v/>
      </c>
      <c r="DO55" s="45" t="str">
        <f>IF(AND(OR($A55 &lt;&gt; "", $B55 &lt;&gt; ""), IF($J55 &lt; $K55, AND(DO$7 &gt;= $J55, DO$7 &lt; $K55), IF(DO$7 &lt; 2400, DO$7 &gt;= $J55, DO$7 - 2400 &lt; $K55))), 1, "")</f>
        <v/>
      </c>
      <c r="DP55" s="45" t="str">
        <f>IF(AND(OR($A55 &lt;&gt; "", $B55 &lt;&gt; ""), IF($J55 &lt; $K55, AND(DP$7 &gt;= $J55, DP$7 &lt; $K55), IF(DP$7 &lt; 2400, DP$7 &gt;= $J55, DP$7 - 2400 &lt; $K55))), 1, "")</f>
        <v/>
      </c>
      <c r="DQ55" s="45" t="str">
        <f>IF(AND(OR($A55 &lt;&gt; "", $B55 &lt;&gt; ""), IF($J55 &lt; $K55, AND(DQ$7 &gt;= $J55, DQ$7 &lt; $K55), IF(DQ$7 &lt; 2400, DQ$7 &gt;= $J55, DQ$7 - 2400 &lt; $K55))), 1, "")</f>
        <v/>
      </c>
      <c r="DR55" s="45" t="str">
        <f>IF(AND(OR($A55 &lt;&gt; "", $B55 &lt;&gt; ""), IF($J55 &lt; $K55, AND(DR$7 &gt;= $J55, DR$7 &lt; $K55), IF(DR$7 &lt; 2400, DR$7 &gt;= $J55, DR$7 - 2400 &lt; $K55))), 1, "")</f>
        <v/>
      </c>
      <c r="DS55" s="45" t="str">
        <f>IF(AND(OR($A55 &lt;&gt; "", $B55 &lt;&gt; ""), IF($J55 &lt; $K55, AND(DS$7 &gt;= $J55, DS$7 &lt; $K55), IF(DS$7 &lt; 2400, DS$7 &gt;= $J55, DS$7 - 2400 &lt; $K55))), 1, "")</f>
        <v/>
      </c>
      <c r="DT55" s="45" t="str">
        <f>IF(AND(OR($A55 &lt;&gt; "", $B55 &lt;&gt; ""), IF($J55 &lt; $K55, AND(DT$7 &gt;= $J55, DT$7 &lt; $K55), IF(DT$7 &lt; 2400, DT$7 &gt;= $J55, DT$7 - 2400 &lt; $K55))), 1, "")</f>
        <v/>
      </c>
      <c r="DU55" s="47" t="str">
        <f>IF(OR(A55 &lt;&gt; "", B55 &lt;&gt; ""), _xlfn.TEXTJOIN(":", TRUE, AI55, YEAR(H55), MONTH(H55), DAY(H55), J55), "")</f>
        <v/>
      </c>
      <c r="DV55" s="47" t="str">
        <f>IF(OR(A55 &lt;&gt; "", B55 &lt;&gt; ""), IF(AK55 &lt; 9000, CONCATENATE(AD55, AE55, "様（", F55, "）"), F55), "")</f>
        <v/>
      </c>
    </row>
    <row r="56" spans="1:126">
      <c r="A56" s="18"/>
      <c r="B56" s="18"/>
      <c r="C56" s="52"/>
      <c r="D56" s="18"/>
      <c r="E56" s="52"/>
      <c r="F56" s="18"/>
      <c r="G56" s="18"/>
      <c r="H56" s="19"/>
      <c r="I56" s="55" t="str">
        <f t="shared" si="49"/>
        <v/>
      </c>
      <c r="J56" s="22"/>
      <c r="K56" s="23"/>
      <c r="L56" s="42" t="str">
        <f t="shared" si="40"/>
        <v/>
      </c>
      <c r="M56" s="43" t="str">
        <f t="shared" si="41"/>
        <v/>
      </c>
      <c r="N56" s="43" t="str">
        <f t="shared" si="69"/>
        <v/>
      </c>
      <c r="O56" s="44" t="str">
        <f t="shared" si="43"/>
        <v/>
      </c>
      <c r="P56" s="26"/>
      <c r="Q56" s="27"/>
      <c r="R56" s="27"/>
      <c r="S56" s="43" t="str">
        <f t="shared" si="53"/>
        <v/>
      </c>
      <c r="T56" s="43" t="str">
        <f t="shared" si="53"/>
        <v/>
      </c>
      <c r="U56" s="43" t="str">
        <f t="shared" si="53"/>
        <v/>
      </c>
      <c r="V56" s="49"/>
      <c r="W56" s="44" t="str">
        <f>IF(OR(A56 &lt;&gt; "", B56 &lt;&gt; ""), IF(AK56 &lt; 8000, FLOOR(AY56 / 60, 1) * 100 + MOD(AY56, 60), M56), "")</f>
        <v/>
      </c>
      <c r="X56" s="82"/>
      <c r="Y56" s="82"/>
      <c r="Z56" s="82"/>
      <c r="AA56" s="82"/>
      <c r="AB56" s="18"/>
      <c r="AC56" s="53"/>
      <c r="AD56" s="45" t="str">
        <f>_xlfn.IFNA(VLOOKUP($A56, 利用者一覧!$A:$D, 2, FALSE), "-")</f>
        <v>-</v>
      </c>
      <c r="AE56" s="45" t="str">
        <f>_xlfn.IFNA(VLOOKUP($A56, 利用者一覧!$A:$D, 3, FALSE), "-")</f>
        <v>-</v>
      </c>
      <c r="AF56" s="45" t="str">
        <f>_xlfn.IFNA(VLOOKUP($A56, 利用者一覧!$A:$D, 4, FALSE), "-")</f>
        <v>-</v>
      </c>
      <c r="AG56" s="45" t="str">
        <f>_xlfn.IFNA(VLOOKUP($B56, スタッフ一覧!$A:$D, 2, FALSE), "-")</f>
        <v>-</v>
      </c>
      <c r="AH56" s="45" t="str">
        <f>_xlfn.IFNA(VLOOKUP($B56, スタッフ一覧!$A:$D, 3, FALSE), "-")</f>
        <v>-</v>
      </c>
      <c r="AI56" s="45" t="str">
        <f>_xlfn.IFNA(VLOOKUP($B56, スタッフ一覧!$A:$D, 4, FALSE), "-")</f>
        <v>-</v>
      </c>
      <c r="AJ56" s="45" t="str">
        <f>_xlfn.IFNA(VLOOKUP(AB56, スタッフ一覧!$A:$D, 4, FALSE), "-")</f>
        <v>-</v>
      </c>
      <c r="AK56" s="45" t="str">
        <f>_xlfn.IFNA(VLOOKUP(F56, 予定区分!$A:$C, 3, FALSE), "-")</f>
        <v>-</v>
      </c>
      <c r="AL56" s="46">
        <f t="shared" si="60"/>
        <v>0</v>
      </c>
      <c r="AM56" s="46">
        <f t="shared" si="61"/>
        <v>0</v>
      </c>
      <c r="AN56" s="46">
        <f t="shared" si="44"/>
        <v>0</v>
      </c>
      <c r="AO56" s="46">
        <f t="shared" si="62"/>
        <v>0</v>
      </c>
      <c r="AP56" s="46">
        <f t="shared" si="45"/>
        <v>0</v>
      </c>
      <c r="AQ56" s="46">
        <f t="shared" si="63"/>
        <v>0</v>
      </c>
      <c r="AR56" s="46">
        <f t="shared" si="64"/>
        <v>0</v>
      </c>
      <c r="AS56" s="46">
        <f t="shared" si="65"/>
        <v>0</v>
      </c>
      <c r="AT56" s="46">
        <f t="shared" si="66"/>
        <v>0</v>
      </c>
      <c r="AU56" s="46">
        <f t="shared" si="67"/>
        <v>0</v>
      </c>
      <c r="AV56" s="46">
        <f t="shared" si="46"/>
        <v>0</v>
      </c>
      <c r="AW56" s="46">
        <f t="shared" si="47"/>
        <v>0</v>
      </c>
      <c r="AX56" s="46">
        <f t="shared" si="68"/>
        <v>0</v>
      </c>
      <c r="AY56" s="40">
        <f t="shared" si="48"/>
        <v>0</v>
      </c>
      <c r="AZ56" s="45" t="str">
        <f>IF(AND(OR($A56 &lt;&gt; "", $B56 &lt;&gt; ""), IF($J56 &lt; $K56, AND(AZ$7 &gt;= $J56, AZ$7 &lt; $K56), IF(AZ$7 &lt; 2400, AZ$7 &gt;= $J56, AZ$7 - 2400 &lt; $K56))), 1, "")</f>
        <v/>
      </c>
      <c r="BA56" s="45" t="str">
        <f>IF(AND(OR($A56 &lt;&gt; "", $B56 &lt;&gt; ""), IF($J56 &lt; $K56, AND(BA$7 &gt;= $J56, BA$7 &lt; $K56), IF(BA$7 &lt; 2400, BA$7 &gt;= $J56, BA$7 - 2400 &lt; $K56))), 1, "")</f>
        <v/>
      </c>
      <c r="BB56" s="45" t="str">
        <f>IF(AND(OR($A56 &lt;&gt; "", $B56 &lt;&gt; ""), IF($J56 &lt; $K56, AND(BB$7 &gt;= $J56, BB$7 &lt; $K56), IF(BB$7 &lt; 2400, BB$7 &gt;= $J56, BB$7 - 2400 &lt; $K56))), 1, "")</f>
        <v/>
      </c>
      <c r="BC56" s="45" t="str">
        <f>IF(AND(OR($A56 &lt;&gt; "", $B56 &lt;&gt; ""), IF($J56 &lt; $K56, AND(BC$7 &gt;= $J56, BC$7 &lt; $K56), IF(BC$7 &lt; 2400, BC$7 &gt;= $J56, BC$7 - 2400 &lt; $K56))), 1, "")</f>
        <v/>
      </c>
      <c r="BD56" s="45" t="str">
        <f>IF(AND(OR($A56 &lt;&gt; "", $B56 &lt;&gt; ""), IF($J56 &lt; $K56, AND(BD$7 &gt;= $J56, BD$7 &lt; $K56), IF(BD$7 &lt; 2400, BD$7 &gt;= $J56, BD$7 - 2400 &lt; $K56))), 1, "")</f>
        <v/>
      </c>
      <c r="BE56" s="45" t="str">
        <f>IF(AND(OR($A56 &lt;&gt; "", $B56 &lt;&gt; ""), IF($J56 &lt; $K56, AND(BE$7 &gt;= $J56, BE$7 &lt; $K56), IF(BE$7 &lt; 2400, BE$7 &gt;= $J56, BE$7 - 2400 &lt; $K56))), 1, "")</f>
        <v/>
      </c>
      <c r="BF56" s="45" t="str">
        <f>IF(AND(OR($A56 &lt;&gt; "", $B56 &lt;&gt; ""), IF($J56 &lt; $K56, AND(BF$7 &gt;= $J56, BF$7 &lt; $K56), IF(BF$7 &lt; 2400, BF$7 &gt;= $J56, BF$7 - 2400 &lt; $K56))), 1, "")</f>
        <v/>
      </c>
      <c r="BG56" s="45" t="str">
        <f>IF(AND(OR($A56 &lt;&gt; "", $B56 &lt;&gt; ""), IF($J56 &lt; $K56, AND(BG$7 &gt;= $J56, BG$7 &lt; $K56), IF(BG$7 &lt; 2400, BG$7 &gt;= $J56, BG$7 - 2400 &lt; $K56))), 1, "")</f>
        <v/>
      </c>
      <c r="BH56" s="45" t="str">
        <f>IF(AND(OR($A56 &lt;&gt; "", $B56 &lt;&gt; ""), IF($J56 &lt; $K56, AND(BH$7 &gt;= $J56, BH$7 &lt; $K56), IF(BH$7 &lt; 2400, BH$7 &gt;= $J56, BH$7 - 2400 &lt; $K56))), 1, "")</f>
        <v/>
      </c>
      <c r="BI56" s="45" t="str">
        <f>IF(AND(OR($A56 &lt;&gt; "", $B56 &lt;&gt; ""), IF($J56 &lt; $K56, AND(BI$7 &gt;= $J56, BI$7 &lt; $K56), IF(BI$7 &lt; 2400, BI$7 &gt;= $J56, BI$7 - 2400 &lt; $K56))), 1, "")</f>
        <v/>
      </c>
      <c r="BJ56" s="45" t="str">
        <f>IF(AND(OR($A56 &lt;&gt; "", $B56 &lt;&gt; ""), IF($J56 &lt; $K56, AND(BJ$7 &gt;= $J56, BJ$7 &lt; $K56), IF(BJ$7 &lt; 2400, BJ$7 &gt;= $J56, BJ$7 - 2400 &lt; $K56))), 1, "")</f>
        <v/>
      </c>
      <c r="BK56" s="45" t="str">
        <f>IF(AND(OR($A56 &lt;&gt; "", $B56 &lt;&gt; ""), IF($J56 &lt; $K56, AND(BK$7 &gt;= $J56, BK$7 &lt; $K56), IF(BK$7 &lt; 2400, BK$7 &gt;= $J56, BK$7 - 2400 &lt; $K56))), 1, "")</f>
        <v/>
      </c>
      <c r="BL56" s="45" t="str">
        <f>IF(AND(OR($A56 &lt;&gt; "", $B56 &lt;&gt; ""), IF($J56 &lt; $K56, AND(BL$7 &gt;= $J56, BL$7 &lt; $K56), IF(BL$7 &lt; 2400, BL$7 &gt;= $J56, BL$7 - 2400 &lt; $K56))), 1, "")</f>
        <v/>
      </c>
      <c r="BM56" s="45" t="str">
        <f>IF(AND(OR($A56 &lt;&gt; "", $B56 &lt;&gt; ""), IF($J56 &lt; $K56, AND(BM$7 &gt;= $J56, BM$7 &lt; $K56), IF(BM$7 &lt; 2400, BM$7 &gt;= $J56, BM$7 - 2400 &lt; $K56))), 1, "")</f>
        <v/>
      </c>
      <c r="BN56" s="45" t="str">
        <f>IF(AND(OR($A56 &lt;&gt; "", $B56 &lt;&gt; ""), IF($J56 &lt; $K56, AND(BN$7 &gt;= $J56, BN$7 &lt; $K56), IF(BN$7 &lt; 2400, BN$7 &gt;= $J56, BN$7 - 2400 &lt; $K56))), 1, "")</f>
        <v/>
      </c>
      <c r="BO56" s="45" t="str">
        <f>IF(AND(OR($A56 &lt;&gt; "", $B56 &lt;&gt; ""), IF($J56 &lt; $K56, AND(BO$7 &gt;= $J56, BO$7 &lt; $K56), IF(BO$7 &lt; 2400, BO$7 &gt;= $J56, BO$7 - 2400 &lt; $K56))), 1, "")</f>
        <v/>
      </c>
      <c r="BP56" s="45" t="str">
        <f>IF(AND(OR($A56 &lt;&gt; "", $B56 &lt;&gt; ""), IF($J56 &lt; $K56, AND(BP$7 &gt;= $J56, BP$7 &lt; $K56), IF(BP$7 &lt; 2400, BP$7 &gt;= $J56, BP$7 - 2400 &lt; $K56))), 1, "")</f>
        <v/>
      </c>
      <c r="BQ56" s="45" t="str">
        <f>IF(AND(OR($A56 &lt;&gt; "", $B56 &lt;&gt; ""), IF($J56 &lt; $K56, AND(BQ$7 &gt;= $J56, BQ$7 &lt; $K56), IF(BQ$7 &lt; 2400, BQ$7 &gt;= $J56, BQ$7 - 2400 &lt; $K56))), 1, "")</f>
        <v/>
      </c>
      <c r="BR56" s="45" t="str">
        <f>IF(AND(OR($A56 &lt;&gt; "", $B56 &lt;&gt; ""), IF($J56 &lt; $K56, AND(BR$7 &gt;= $J56, BR$7 &lt; $K56), IF(BR$7 &lt; 2400, BR$7 &gt;= $J56, BR$7 - 2400 &lt; $K56))), 1, "")</f>
        <v/>
      </c>
      <c r="BS56" s="45" t="str">
        <f>IF(AND(OR($A56 &lt;&gt; "", $B56 &lt;&gt; ""), IF($J56 &lt; $K56, AND(BS$7 &gt;= $J56, BS$7 &lt; $K56), IF(BS$7 &lt; 2400, BS$7 &gt;= $J56, BS$7 - 2400 &lt; $K56))), 1, "")</f>
        <v/>
      </c>
      <c r="BT56" s="45" t="str">
        <f>IF(AND(OR($A56 &lt;&gt; "", $B56 &lt;&gt; ""), IF($J56 &lt; $K56, AND(BT$7 &gt;= $J56, BT$7 &lt; $K56), IF(BT$7 &lt; 2400, BT$7 &gt;= $J56, BT$7 - 2400 &lt; $K56))), 1, "")</f>
        <v/>
      </c>
      <c r="BU56" s="45" t="str">
        <f>IF(AND(OR($A56 &lt;&gt; "", $B56 &lt;&gt; ""), IF($J56 &lt; $K56, AND(BU$7 &gt;= $J56, BU$7 &lt; $K56), IF(BU$7 &lt; 2400, BU$7 &gt;= $J56, BU$7 - 2400 &lt; $K56))), 1, "")</f>
        <v/>
      </c>
      <c r="BV56" s="45" t="str">
        <f>IF(AND(OR($A56 &lt;&gt; "", $B56 &lt;&gt; ""), IF($J56 &lt; $K56, AND(BV$7 &gt;= $J56, BV$7 &lt; $K56), IF(BV$7 &lt; 2400, BV$7 &gt;= $J56, BV$7 - 2400 &lt; $K56))), 1, "")</f>
        <v/>
      </c>
      <c r="BW56" s="45" t="str">
        <f>IF(AND(OR($A56 &lt;&gt; "", $B56 &lt;&gt; ""), IF($J56 &lt; $K56, AND(BW$7 &gt;= $J56, BW$7 &lt; $K56), IF(BW$7 &lt; 2400, BW$7 &gt;= $J56, BW$7 - 2400 &lt; $K56))), 1, "")</f>
        <v/>
      </c>
      <c r="BX56" s="45" t="str">
        <f>IF(AND(OR($A56 &lt;&gt; "", $B56 &lt;&gt; ""), IF($J56 &lt; $K56, AND(BX$7 &gt;= $J56, BX$7 &lt; $K56), IF(BX$7 &lt; 2400, BX$7 &gt;= $J56, BX$7 - 2400 &lt; $K56))), 1, "")</f>
        <v/>
      </c>
      <c r="BY56" s="45" t="str">
        <f>IF(AND(OR($A56 &lt;&gt; "", $B56 &lt;&gt; ""), IF($J56 &lt; $K56, AND(BY$7 &gt;= $J56, BY$7 &lt; $K56), IF(BY$7 &lt; 2400, BY$7 &gt;= $J56, BY$7 - 2400 &lt; $K56))), 1, "")</f>
        <v/>
      </c>
      <c r="BZ56" s="45" t="str">
        <f>IF(AND(OR($A56 &lt;&gt; "", $B56 &lt;&gt; ""), IF($J56 &lt; $K56, AND(BZ$7 &gt;= $J56, BZ$7 &lt; $K56), IF(BZ$7 &lt; 2400, BZ$7 &gt;= $J56, BZ$7 - 2400 &lt; $K56))), 1, "")</f>
        <v/>
      </c>
      <c r="CA56" s="45" t="str">
        <f>IF(AND(OR($A56 &lt;&gt; "", $B56 &lt;&gt; ""), IF($J56 &lt; $K56, AND(CA$7 &gt;= $J56, CA$7 &lt; $K56), IF(CA$7 &lt; 2400, CA$7 &gt;= $J56, CA$7 - 2400 &lt; $K56))), 1, "")</f>
        <v/>
      </c>
      <c r="CB56" s="45" t="str">
        <f>IF(AND(OR($A56 &lt;&gt; "", $B56 &lt;&gt; ""), IF($J56 &lt; $K56, AND(CB$7 &gt;= $J56, CB$7 &lt; $K56), IF(CB$7 &lt; 2400, CB$7 &gt;= $J56, CB$7 - 2400 &lt; $K56))), 1, "")</f>
        <v/>
      </c>
      <c r="CC56" s="45" t="str">
        <f>IF(AND(OR($A56 &lt;&gt; "", $B56 &lt;&gt; ""), IF($J56 &lt; $K56, AND(CC$7 &gt;= $J56, CC$7 &lt; $K56), IF(CC$7 &lt; 2400, CC$7 &gt;= $J56, CC$7 - 2400 &lt; $K56))), 1, "")</f>
        <v/>
      </c>
      <c r="CD56" s="45" t="str">
        <f>IF(AND(OR($A56 &lt;&gt; "", $B56 &lt;&gt; ""), IF($J56 &lt; $K56, AND(CD$7 &gt;= $J56, CD$7 &lt; $K56), IF(CD$7 &lt; 2400, CD$7 &gt;= $J56, CD$7 - 2400 &lt; $K56))), 1, "")</f>
        <v/>
      </c>
      <c r="CE56" s="45" t="str">
        <f>IF(AND(OR($A56 &lt;&gt; "", $B56 &lt;&gt; ""), IF($J56 &lt; $K56, AND(CE$7 &gt;= $J56, CE$7 &lt; $K56), IF(CE$7 &lt; 2400, CE$7 &gt;= $J56, CE$7 - 2400 &lt; $K56))), 1, "")</f>
        <v/>
      </c>
      <c r="CF56" s="45" t="str">
        <f>IF(AND(OR($A56 &lt;&gt; "", $B56 &lt;&gt; ""), IF($J56 &lt; $K56, AND(CF$7 &gt;= $J56, CF$7 &lt; $K56), IF(CF$7 &lt; 2400, CF$7 &gt;= $J56, CF$7 - 2400 &lt; $K56))), 1, "")</f>
        <v/>
      </c>
      <c r="CG56" s="45" t="str">
        <f>IF(AND(OR($A56 &lt;&gt; "", $B56 &lt;&gt; ""), IF($J56 &lt; $K56, AND(CG$7 &gt;= $J56, CG$7 &lt; $K56), IF(CG$7 &lt; 2400, CG$7 &gt;= $J56, CG$7 - 2400 &lt; $K56))), 1, "")</f>
        <v/>
      </c>
      <c r="CH56" s="45" t="str">
        <f>IF(AND(OR($A56 &lt;&gt; "", $B56 &lt;&gt; ""), IF($J56 &lt; $K56, AND(CH$7 &gt;= $J56, CH$7 &lt; $K56), IF(CH$7 &lt; 2400, CH$7 &gt;= $J56, CH$7 - 2400 &lt; $K56))), 1, "")</f>
        <v/>
      </c>
      <c r="CI56" s="45" t="str">
        <f>IF(AND(OR($A56 &lt;&gt; "", $B56 &lt;&gt; ""), IF($J56 &lt; $K56, AND(CI$7 &gt;= $J56, CI$7 &lt; $K56), IF(CI$7 &lt; 2400, CI$7 &gt;= $J56, CI$7 - 2400 &lt; $K56))), 1, "")</f>
        <v/>
      </c>
      <c r="CJ56" s="45" t="str">
        <f>IF(AND(OR($A56 &lt;&gt; "", $B56 &lt;&gt; ""), IF($J56 &lt; $K56, AND(CJ$7 &gt;= $J56, CJ$7 &lt; $K56), IF(CJ$7 &lt; 2400, CJ$7 &gt;= $J56, CJ$7 - 2400 &lt; $K56))), 1, "")</f>
        <v/>
      </c>
      <c r="CK56" s="45" t="str">
        <f>IF(AND(OR($A56 &lt;&gt; "", $B56 &lt;&gt; ""), IF($J56 &lt; $K56, AND(CK$7 &gt;= $J56, CK$7 &lt; $K56), IF(CK$7 &lt; 2400, CK$7 &gt;= $J56, CK$7 - 2400 &lt; $K56))), 1, "")</f>
        <v/>
      </c>
      <c r="CL56" s="45" t="str">
        <f>IF(AND(OR($A56 &lt;&gt; "", $B56 &lt;&gt; ""), IF($J56 &lt; $K56, AND(CL$7 &gt;= $J56, CL$7 &lt; $K56), IF(CL$7 &lt; 2400, CL$7 &gt;= $J56, CL$7 - 2400 &lt; $K56))), 1, "")</f>
        <v/>
      </c>
      <c r="CM56" s="45" t="str">
        <f>IF(AND(OR($A56 &lt;&gt; "", $B56 &lt;&gt; ""), IF($J56 &lt; $K56, AND(CM$7 &gt;= $J56, CM$7 &lt; $K56), IF(CM$7 &lt; 2400, CM$7 &gt;= $J56, CM$7 - 2400 &lt; $K56))), 1, "")</f>
        <v/>
      </c>
      <c r="CN56" s="45" t="str">
        <f>IF(AND(OR($A56 &lt;&gt; "", $B56 &lt;&gt; ""), IF($J56 &lt; $K56, AND(CN$7 &gt;= $J56, CN$7 &lt; $K56), IF(CN$7 &lt; 2400, CN$7 &gt;= $J56, CN$7 - 2400 &lt; $K56))), 1, "")</f>
        <v/>
      </c>
      <c r="CO56" s="45" t="str">
        <f>IF(AND(OR($A56 &lt;&gt; "", $B56 &lt;&gt; ""), IF($J56 &lt; $K56, AND(CO$7 &gt;= $J56, CO$7 &lt; $K56), IF(CO$7 &lt; 2400, CO$7 &gt;= $J56, CO$7 - 2400 &lt; $K56))), 1, "")</f>
        <v/>
      </c>
      <c r="CP56" s="45" t="str">
        <f>IF(AND(OR($A56 &lt;&gt; "", $B56 &lt;&gt; ""), IF($J56 &lt; $K56, AND(CP$7 &gt;= $J56, CP$7 &lt; $K56), IF(CP$7 &lt; 2400, CP$7 &gt;= $J56, CP$7 - 2400 &lt; $K56))), 1, "")</f>
        <v/>
      </c>
      <c r="CQ56" s="45" t="str">
        <f>IF(AND(OR($A56 &lt;&gt; "", $B56 &lt;&gt; ""), IF($J56 &lt; $K56, AND(CQ$7 &gt;= $J56, CQ$7 &lt; $K56), IF(CQ$7 &lt; 2400, CQ$7 &gt;= $J56, CQ$7 - 2400 &lt; $K56))), 1, "")</f>
        <v/>
      </c>
      <c r="CR56" s="45" t="str">
        <f>IF(AND(OR($A56 &lt;&gt; "", $B56 &lt;&gt; ""), IF($J56 &lt; $K56, AND(CR$7 &gt;= $J56, CR$7 &lt; $K56), IF(CR$7 &lt; 2400, CR$7 &gt;= $J56, CR$7 - 2400 &lt; $K56))), 1, "")</f>
        <v/>
      </c>
      <c r="CS56" s="45" t="str">
        <f>IF(AND(OR($A56 &lt;&gt; "", $B56 &lt;&gt; ""), IF($J56 &lt; $K56, AND(CS$7 &gt;= $J56, CS$7 &lt; $K56), IF(CS$7 &lt; 2400, CS$7 &gt;= $J56, CS$7 - 2400 &lt; $K56))), 1, "")</f>
        <v/>
      </c>
      <c r="CT56" s="45" t="str">
        <f>IF(AND(OR($A56 &lt;&gt; "", $B56 &lt;&gt; ""), IF($J56 &lt; $K56, AND(CT$7 &gt;= $J56, CT$7 &lt; $K56), IF(CT$7 &lt; 2400, CT$7 &gt;= $J56, CT$7 - 2400 &lt; $K56))), 1, "")</f>
        <v/>
      </c>
      <c r="CU56" s="45" t="str">
        <f>IF(AND(OR($A56 &lt;&gt; "", $B56 &lt;&gt; ""), IF($J56 &lt; $K56, AND(CU$7 &gt;= $J56, CU$7 &lt; $K56), IF(CU$7 &lt; 2400, CU$7 &gt;= $J56, CU$7 - 2400 &lt; $K56))), 1, "")</f>
        <v/>
      </c>
      <c r="CV56" s="45" t="str">
        <f>IF(AND(OR($A56 &lt;&gt; "", $B56 &lt;&gt; ""), IF($J56 &lt; $K56, AND(CV$7 &gt;= $J56, CV$7 &lt; $K56), IF(CV$7 &lt; 2400, CV$7 &gt;= $J56, CV$7 - 2400 &lt; $K56))), 1, "")</f>
        <v/>
      </c>
      <c r="CW56" s="45" t="str">
        <f>IF(AND(OR($A56 &lt;&gt; "", $B56 &lt;&gt; ""), IF($J56 &lt; $K56, AND(CW$7 &gt;= $J56, CW$7 &lt; $K56), IF(CW$7 &lt; 2400, CW$7 &gt;= $J56, CW$7 - 2400 &lt; $K56))), 1, "")</f>
        <v/>
      </c>
      <c r="CX56" s="45" t="str">
        <f>IF(AND(OR($A56 &lt;&gt; "", $B56 &lt;&gt; ""), IF($J56 &lt; $K56, AND(CX$7 &gt;= $J56, CX$7 &lt; $K56), IF(CX$7 &lt; 2400, CX$7 &gt;= $J56, CX$7 - 2400 &lt; $K56))), 1, "")</f>
        <v/>
      </c>
      <c r="CY56" s="45" t="str">
        <f>IF(AND(OR($A56 &lt;&gt; "", $B56 &lt;&gt; ""), IF($J56 &lt; $K56, AND(CY$7 &gt;= $J56, CY$7 &lt; $K56), IF(CY$7 &lt; 2400, CY$7 &gt;= $J56, CY$7 - 2400 &lt; $K56))), 1, "")</f>
        <v/>
      </c>
      <c r="CZ56" s="45" t="str">
        <f>IF(AND(OR($A56 &lt;&gt; "", $B56 &lt;&gt; ""), IF($J56 &lt; $K56, AND(CZ$7 &gt;= $J56, CZ$7 &lt; $K56), IF(CZ$7 &lt; 2400, CZ$7 &gt;= $J56, CZ$7 - 2400 &lt; $K56))), 1, "")</f>
        <v/>
      </c>
      <c r="DA56" s="45" t="str">
        <f>IF(AND(OR($A56 &lt;&gt; "", $B56 &lt;&gt; ""), IF($J56 &lt; $K56, AND(DA$7 &gt;= $J56, DA$7 &lt; $K56), IF(DA$7 &lt; 2400, DA$7 &gt;= $J56, DA$7 - 2400 &lt; $K56))), 1, "")</f>
        <v/>
      </c>
      <c r="DB56" s="45" t="str">
        <f>IF(AND(OR($A56 &lt;&gt; "", $B56 &lt;&gt; ""), IF($J56 &lt; $K56, AND(DB$7 &gt;= $J56, DB$7 &lt; $K56), IF(DB$7 &lt; 2400, DB$7 &gt;= $J56, DB$7 - 2400 &lt; $K56))), 1, "")</f>
        <v/>
      </c>
      <c r="DC56" s="45" t="str">
        <f>IF(AND(OR($A56 &lt;&gt; "", $B56 &lt;&gt; ""), IF($J56 &lt; $K56, AND(DC$7 &gt;= $J56, DC$7 &lt; $K56), IF(DC$7 &lt; 2400, DC$7 &gt;= $J56, DC$7 - 2400 &lt; $K56))), 1, "")</f>
        <v/>
      </c>
      <c r="DD56" s="45" t="str">
        <f>IF(AND(OR($A56 &lt;&gt; "", $B56 &lt;&gt; ""), IF($J56 &lt; $K56, AND(DD$7 &gt;= $J56, DD$7 &lt; $K56), IF(DD$7 &lt; 2400, DD$7 &gt;= $J56, DD$7 - 2400 &lt; $K56))), 1, "")</f>
        <v/>
      </c>
      <c r="DE56" s="45" t="str">
        <f>IF(AND(OR($A56 &lt;&gt; "", $B56 &lt;&gt; ""), IF($J56 &lt; $K56, AND(DE$7 &gt;= $J56, DE$7 &lt; $K56), IF(DE$7 &lt; 2400, DE$7 &gt;= $J56, DE$7 - 2400 &lt; $K56))), 1, "")</f>
        <v/>
      </c>
      <c r="DF56" s="45" t="str">
        <f>IF(AND(OR($A56 &lt;&gt; "", $B56 &lt;&gt; ""), IF($J56 &lt; $K56, AND(DF$7 &gt;= $J56, DF$7 &lt; $K56), IF(DF$7 &lt; 2400, DF$7 &gt;= $J56, DF$7 - 2400 &lt; $K56))), 1, "")</f>
        <v/>
      </c>
      <c r="DG56" s="45" t="str">
        <f>IF(AND(OR($A56 &lt;&gt; "", $B56 &lt;&gt; ""), IF($J56 &lt; $K56, AND(DG$7 &gt;= $J56, DG$7 &lt; $K56), IF(DG$7 &lt; 2400, DG$7 &gt;= $J56, DG$7 - 2400 &lt; $K56))), 1, "")</f>
        <v/>
      </c>
      <c r="DH56" s="45" t="str">
        <f>IF(AND(OR($A56 &lt;&gt; "", $B56 &lt;&gt; ""), IF($J56 &lt; $K56, AND(DH$7 &gt;= $J56, DH$7 &lt; $K56), IF(DH$7 &lt; 2400, DH$7 &gt;= $J56, DH$7 - 2400 &lt; $K56))), 1, "")</f>
        <v/>
      </c>
      <c r="DI56" s="45" t="str">
        <f>IF(AND(OR($A56 &lt;&gt; "", $B56 &lt;&gt; ""), IF($J56 &lt; $K56, AND(DI$7 &gt;= $J56, DI$7 &lt; $K56), IF(DI$7 &lt; 2400, DI$7 &gt;= $J56, DI$7 - 2400 &lt; $K56))), 1, "")</f>
        <v/>
      </c>
      <c r="DJ56" s="45" t="str">
        <f>IF(AND(OR($A56 &lt;&gt; "", $B56 &lt;&gt; ""), IF($J56 &lt; $K56, AND(DJ$7 &gt;= $J56, DJ$7 &lt; $K56), IF(DJ$7 &lt; 2400, DJ$7 &gt;= $J56, DJ$7 - 2400 &lt; $K56))), 1, "")</f>
        <v/>
      </c>
      <c r="DK56" s="45" t="str">
        <f>IF(AND(OR($A56 &lt;&gt; "", $B56 &lt;&gt; ""), IF($J56 &lt; $K56, AND(DK$7 &gt;= $J56, DK$7 &lt; $K56), IF(DK$7 &lt; 2400, DK$7 &gt;= $J56, DK$7 - 2400 &lt; $K56))), 1, "")</f>
        <v/>
      </c>
      <c r="DL56" s="45" t="str">
        <f>IF(AND(OR($A56 &lt;&gt; "", $B56 &lt;&gt; ""), IF($J56 &lt; $K56, AND(DL$7 &gt;= $J56, DL$7 &lt; $K56), IF(DL$7 &lt; 2400, DL$7 &gt;= $J56, DL$7 - 2400 &lt; $K56))), 1, "")</f>
        <v/>
      </c>
      <c r="DM56" s="45" t="str">
        <f>IF(AND(OR($A56 &lt;&gt; "", $B56 &lt;&gt; ""), IF($J56 &lt; $K56, AND(DM$7 &gt;= $J56, DM$7 &lt; $K56), IF(DM$7 &lt; 2400, DM$7 &gt;= $J56, DM$7 - 2400 &lt; $K56))), 1, "")</f>
        <v/>
      </c>
      <c r="DN56" s="45" t="str">
        <f>IF(AND(OR($A56 &lt;&gt; "", $B56 &lt;&gt; ""), IF($J56 &lt; $K56, AND(DN$7 &gt;= $J56, DN$7 &lt; $K56), IF(DN$7 &lt; 2400, DN$7 &gt;= $J56, DN$7 - 2400 &lt; $K56))), 1, "")</f>
        <v/>
      </c>
      <c r="DO56" s="45" t="str">
        <f>IF(AND(OR($A56 &lt;&gt; "", $B56 &lt;&gt; ""), IF($J56 &lt; $K56, AND(DO$7 &gt;= $J56, DO$7 &lt; $K56), IF(DO$7 &lt; 2400, DO$7 &gt;= $J56, DO$7 - 2400 &lt; $K56))), 1, "")</f>
        <v/>
      </c>
      <c r="DP56" s="45" t="str">
        <f>IF(AND(OR($A56 &lt;&gt; "", $B56 &lt;&gt; ""), IF($J56 &lt; $K56, AND(DP$7 &gt;= $J56, DP$7 &lt; $K56), IF(DP$7 &lt; 2400, DP$7 &gt;= $J56, DP$7 - 2400 &lt; $K56))), 1, "")</f>
        <v/>
      </c>
      <c r="DQ56" s="45" t="str">
        <f>IF(AND(OR($A56 &lt;&gt; "", $B56 &lt;&gt; ""), IF($J56 &lt; $K56, AND(DQ$7 &gt;= $J56, DQ$7 &lt; $K56), IF(DQ$7 &lt; 2400, DQ$7 &gt;= $J56, DQ$7 - 2400 &lt; $K56))), 1, "")</f>
        <v/>
      </c>
      <c r="DR56" s="45" t="str">
        <f>IF(AND(OR($A56 &lt;&gt; "", $B56 &lt;&gt; ""), IF($J56 &lt; $K56, AND(DR$7 &gt;= $J56, DR$7 &lt; $K56), IF(DR$7 &lt; 2400, DR$7 &gt;= $J56, DR$7 - 2400 &lt; $K56))), 1, "")</f>
        <v/>
      </c>
      <c r="DS56" s="45" t="str">
        <f>IF(AND(OR($A56 &lt;&gt; "", $B56 &lt;&gt; ""), IF($J56 &lt; $K56, AND(DS$7 &gt;= $J56, DS$7 &lt; $K56), IF(DS$7 &lt; 2400, DS$7 &gt;= $J56, DS$7 - 2400 &lt; $K56))), 1, "")</f>
        <v/>
      </c>
      <c r="DT56" s="45" t="str">
        <f>IF(AND(OR($A56 &lt;&gt; "", $B56 &lt;&gt; ""), IF($J56 &lt; $K56, AND(DT$7 &gt;= $J56, DT$7 &lt; $K56), IF(DT$7 &lt; 2400, DT$7 &gt;= $J56, DT$7 - 2400 &lt; $K56))), 1, "")</f>
        <v/>
      </c>
      <c r="DU56" s="47" t="str">
        <f>IF(OR(A56 &lt;&gt; "", B56 &lt;&gt; ""), _xlfn.TEXTJOIN(":", TRUE, AI56, YEAR(H56), MONTH(H56), DAY(H56), J56), "")</f>
        <v/>
      </c>
      <c r="DV56" s="47" t="str">
        <f>IF(OR(A56 &lt;&gt; "", B56 &lt;&gt; ""), IF(AK56 &lt; 9000, CONCATENATE(AD56, AE56, "様（", F56, "）"), F56), "")</f>
        <v/>
      </c>
    </row>
    <row r="57" spans="1:126">
      <c r="A57" s="18"/>
      <c r="B57" s="18"/>
      <c r="C57" s="52"/>
      <c r="D57" s="18"/>
      <c r="E57" s="52"/>
      <c r="F57" s="18"/>
      <c r="G57" s="18"/>
      <c r="H57" s="19"/>
      <c r="I57" s="55" t="str">
        <f t="shared" si="49"/>
        <v/>
      </c>
      <c r="J57" s="22"/>
      <c r="K57" s="23"/>
      <c r="L57" s="42" t="str">
        <f t="shared" si="40"/>
        <v/>
      </c>
      <c r="M57" s="43" t="str">
        <f t="shared" si="41"/>
        <v/>
      </c>
      <c r="N57" s="43" t="str">
        <f t="shared" si="69"/>
        <v/>
      </c>
      <c r="O57" s="44" t="str">
        <f t="shared" si="43"/>
        <v/>
      </c>
      <c r="P57" s="26"/>
      <c r="Q57" s="27"/>
      <c r="R57" s="27"/>
      <c r="S57" s="43" t="str">
        <f t="shared" si="53"/>
        <v/>
      </c>
      <c r="T57" s="43" t="str">
        <f t="shared" si="53"/>
        <v/>
      </c>
      <c r="U57" s="43" t="str">
        <f t="shared" si="53"/>
        <v/>
      </c>
      <c r="V57" s="49"/>
      <c r="W57" s="44" t="str">
        <f>IF(OR(A57 &lt;&gt; "", B57 &lt;&gt; ""), IF(AK57 &lt; 8000, FLOOR(AY57 / 60, 1) * 100 + MOD(AY57, 60), M57), "")</f>
        <v/>
      </c>
      <c r="X57" s="82"/>
      <c r="Y57" s="82"/>
      <c r="Z57" s="82"/>
      <c r="AA57" s="82"/>
      <c r="AB57" s="18"/>
      <c r="AC57" s="53"/>
      <c r="AD57" s="45" t="str">
        <f>_xlfn.IFNA(VLOOKUP($A57, 利用者一覧!$A:$D, 2, FALSE), "-")</f>
        <v>-</v>
      </c>
      <c r="AE57" s="45" t="str">
        <f>_xlfn.IFNA(VLOOKUP($A57, 利用者一覧!$A:$D, 3, FALSE), "-")</f>
        <v>-</v>
      </c>
      <c r="AF57" s="45" t="str">
        <f>_xlfn.IFNA(VLOOKUP($A57, 利用者一覧!$A:$D, 4, FALSE), "-")</f>
        <v>-</v>
      </c>
      <c r="AG57" s="45" t="str">
        <f>_xlfn.IFNA(VLOOKUP($B57, スタッフ一覧!$A:$D, 2, FALSE), "-")</f>
        <v>-</v>
      </c>
      <c r="AH57" s="45" t="str">
        <f>_xlfn.IFNA(VLOOKUP($B57, スタッフ一覧!$A:$D, 3, FALSE), "-")</f>
        <v>-</v>
      </c>
      <c r="AI57" s="45" t="str">
        <f>_xlfn.IFNA(VLOOKUP($B57, スタッフ一覧!$A:$D, 4, FALSE), "-")</f>
        <v>-</v>
      </c>
      <c r="AJ57" s="45" t="str">
        <f>_xlfn.IFNA(VLOOKUP(AB57, スタッフ一覧!$A:$D, 4, FALSE), "-")</f>
        <v>-</v>
      </c>
      <c r="AK57" s="45" t="str">
        <f>_xlfn.IFNA(VLOOKUP(F57, 予定区分!$A:$C, 3, FALSE), "-")</f>
        <v>-</v>
      </c>
      <c r="AL57" s="46">
        <f t="shared" si="60"/>
        <v>0</v>
      </c>
      <c r="AM57" s="46">
        <f t="shared" si="61"/>
        <v>0</v>
      </c>
      <c r="AN57" s="46">
        <f t="shared" si="44"/>
        <v>0</v>
      </c>
      <c r="AO57" s="46">
        <f t="shared" si="62"/>
        <v>0</v>
      </c>
      <c r="AP57" s="46">
        <f t="shared" si="45"/>
        <v>0</v>
      </c>
      <c r="AQ57" s="46">
        <f t="shared" si="63"/>
        <v>0</v>
      </c>
      <c r="AR57" s="46">
        <f t="shared" si="64"/>
        <v>0</v>
      </c>
      <c r="AS57" s="46">
        <f t="shared" si="65"/>
        <v>0</v>
      </c>
      <c r="AT57" s="46">
        <f t="shared" si="66"/>
        <v>0</v>
      </c>
      <c r="AU57" s="46">
        <f t="shared" si="67"/>
        <v>0</v>
      </c>
      <c r="AV57" s="46">
        <f t="shared" si="46"/>
        <v>0</v>
      </c>
      <c r="AW57" s="46">
        <f t="shared" si="47"/>
        <v>0</v>
      </c>
      <c r="AX57" s="46">
        <f t="shared" si="68"/>
        <v>0</v>
      </c>
      <c r="AY57" s="40">
        <f t="shared" si="48"/>
        <v>0</v>
      </c>
      <c r="AZ57" s="45" t="str">
        <f>IF(AND(OR($A57 &lt;&gt; "", $B57 &lt;&gt; ""), IF($J57 &lt; $K57, AND(AZ$7 &gt;= $J57, AZ$7 &lt; $K57), IF(AZ$7 &lt; 2400, AZ$7 &gt;= $J57, AZ$7 - 2400 &lt; $K57))), 1, "")</f>
        <v/>
      </c>
      <c r="BA57" s="45" t="str">
        <f>IF(AND(OR($A57 &lt;&gt; "", $B57 &lt;&gt; ""), IF($J57 &lt; $K57, AND(BA$7 &gt;= $J57, BA$7 &lt; $K57), IF(BA$7 &lt; 2400, BA$7 &gt;= $J57, BA$7 - 2400 &lt; $K57))), 1, "")</f>
        <v/>
      </c>
      <c r="BB57" s="45" t="str">
        <f>IF(AND(OR($A57 &lt;&gt; "", $B57 &lt;&gt; ""), IF($J57 &lt; $K57, AND(BB$7 &gt;= $J57, BB$7 &lt; $K57), IF(BB$7 &lt; 2400, BB$7 &gt;= $J57, BB$7 - 2400 &lt; $K57))), 1, "")</f>
        <v/>
      </c>
      <c r="BC57" s="45" t="str">
        <f>IF(AND(OR($A57 &lt;&gt; "", $B57 &lt;&gt; ""), IF($J57 &lt; $K57, AND(BC$7 &gt;= $J57, BC$7 &lt; $K57), IF(BC$7 &lt; 2400, BC$7 &gt;= $J57, BC$7 - 2400 &lt; $K57))), 1, "")</f>
        <v/>
      </c>
      <c r="BD57" s="45" t="str">
        <f>IF(AND(OR($A57 &lt;&gt; "", $B57 &lt;&gt; ""), IF($J57 &lt; $K57, AND(BD$7 &gt;= $J57, BD$7 &lt; $K57), IF(BD$7 &lt; 2400, BD$7 &gt;= $J57, BD$7 - 2400 &lt; $K57))), 1, "")</f>
        <v/>
      </c>
      <c r="BE57" s="45" t="str">
        <f>IF(AND(OR($A57 &lt;&gt; "", $B57 &lt;&gt; ""), IF($J57 &lt; $K57, AND(BE$7 &gt;= $J57, BE$7 &lt; $K57), IF(BE$7 &lt; 2400, BE$7 &gt;= $J57, BE$7 - 2400 &lt; $K57))), 1, "")</f>
        <v/>
      </c>
      <c r="BF57" s="45" t="str">
        <f>IF(AND(OR($A57 &lt;&gt; "", $B57 &lt;&gt; ""), IF($J57 &lt; $K57, AND(BF$7 &gt;= $J57, BF$7 &lt; $K57), IF(BF$7 &lt; 2400, BF$7 &gt;= $J57, BF$7 - 2400 &lt; $K57))), 1, "")</f>
        <v/>
      </c>
      <c r="BG57" s="45" t="str">
        <f>IF(AND(OR($A57 &lt;&gt; "", $B57 &lt;&gt; ""), IF($J57 &lt; $K57, AND(BG$7 &gt;= $J57, BG$7 &lt; $K57), IF(BG$7 &lt; 2400, BG$7 &gt;= $J57, BG$7 - 2400 &lt; $K57))), 1, "")</f>
        <v/>
      </c>
      <c r="BH57" s="45" t="str">
        <f>IF(AND(OR($A57 &lt;&gt; "", $B57 &lt;&gt; ""), IF($J57 &lt; $K57, AND(BH$7 &gt;= $J57, BH$7 &lt; $K57), IF(BH$7 &lt; 2400, BH$7 &gt;= $J57, BH$7 - 2400 &lt; $K57))), 1, "")</f>
        <v/>
      </c>
      <c r="BI57" s="45" t="str">
        <f>IF(AND(OR($A57 &lt;&gt; "", $B57 &lt;&gt; ""), IF($J57 &lt; $K57, AND(BI$7 &gt;= $J57, BI$7 &lt; $K57), IF(BI$7 &lt; 2400, BI$7 &gt;= $J57, BI$7 - 2400 &lt; $K57))), 1, "")</f>
        <v/>
      </c>
      <c r="BJ57" s="45" t="str">
        <f>IF(AND(OR($A57 &lt;&gt; "", $B57 &lt;&gt; ""), IF($J57 &lt; $K57, AND(BJ$7 &gt;= $J57, BJ$7 &lt; $K57), IF(BJ$7 &lt; 2400, BJ$7 &gt;= $J57, BJ$7 - 2400 &lt; $K57))), 1, "")</f>
        <v/>
      </c>
      <c r="BK57" s="45" t="str">
        <f>IF(AND(OR($A57 &lt;&gt; "", $B57 &lt;&gt; ""), IF($J57 &lt; $K57, AND(BK$7 &gt;= $J57, BK$7 &lt; $K57), IF(BK$7 &lt; 2400, BK$7 &gt;= $J57, BK$7 - 2400 &lt; $K57))), 1, "")</f>
        <v/>
      </c>
      <c r="BL57" s="45" t="str">
        <f>IF(AND(OR($A57 &lt;&gt; "", $B57 &lt;&gt; ""), IF($J57 &lt; $K57, AND(BL$7 &gt;= $J57, BL$7 &lt; $K57), IF(BL$7 &lt; 2400, BL$7 &gt;= $J57, BL$7 - 2400 &lt; $K57))), 1, "")</f>
        <v/>
      </c>
      <c r="BM57" s="45" t="str">
        <f>IF(AND(OR($A57 &lt;&gt; "", $B57 &lt;&gt; ""), IF($J57 &lt; $K57, AND(BM$7 &gt;= $J57, BM$7 &lt; $K57), IF(BM$7 &lt; 2400, BM$7 &gt;= $J57, BM$7 - 2400 &lt; $K57))), 1, "")</f>
        <v/>
      </c>
      <c r="BN57" s="45" t="str">
        <f>IF(AND(OR($A57 &lt;&gt; "", $B57 &lt;&gt; ""), IF($J57 &lt; $K57, AND(BN$7 &gt;= $J57, BN$7 &lt; $K57), IF(BN$7 &lt; 2400, BN$7 &gt;= $J57, BN$7 - 2400 &lt; $K57))), 1, "")</f>
        <v/>
      </c>
      <c r="BO57" s="45" t="str">
        <f>IF(AND(OR($A57 &lt;&gt; "", $B57 &lt;&gt; ""), IF($J57 &lt; $K57, AND(BO$7 &gt;= $J57, BO$7 &lt; $K57), IF(BO$7 &lt; 2400, BO$7 &gt;= $J57, BO$7 - 2400 &lt; $K57))), 1, "")</f>
        <v/>
      </c>
      <c r="BP57" s="45" t="str">
        <f>IF(AND(OR($A57 &lt;&gt; "", $B57 &lt;&gt; ""), IF($J57 &lt; $K57, AND(BP$7 &gt;= $J57, BP$7 &lt; $K57), IF(BP$7 &lt; 2400, BP$7 &gt;= $J57, BP$7 - 2400 &lt; $K57))), 1, "")</f>
        <v/>
      </c>
      <c r="BQ57" s="45" t="str">
        <f>IF(AND(OR($A57 &lt;&gt; "", $B57 &lt;&gt; ""), IF($J57 &lt; $K57, AND(BQ$7 &gt;= $J57, BQ$7 &lt; $K57), IF(BQ$7 &lt; 2400, BQ$7 &gt;= $J57, BQ$7 - 2400 &lt; $K57))), 1, "")</f>
        <v/>
      </c>
      <c r="BR57" s="45" t="str">
        <f>IF(AND(OR($A57 &lt;&gt; "", $B57 &lt;&gt; ""), IF($J57 &lt; $K57, AND(BR$7 &gt;= $J57, BR$7 &lt; $K57), IF(BR$7 &lt; 2400, BR$7 &gt;= $J57, BR$7 - 2400 &lt; $K57))), 1, "")</f>
        <v/>
      </c>
      <c r="BS57" s="45" t="str">
        <f>IF(AND(OR($A57 &lt;&gt; "", $B57 &lt;&gt; ""), IF($J57 &lt; $K57, AND(BS$7 &gt;= $J57, BS$7 &lt; $K57), IF(BS$7 &lt; 2400, BS$7 &gt;= $J57, BS$7 - 2400 &lt; $K57))), 1, "")</f>
        <v/>
      </c>
      <c r="BT57" s="45" t="str">
        <f>IF(AND(OR($A57 &lt;&gt; "", $B57 &lt;&gt; ""), IF($J57 &lt; $K57, AND(BT$7 &gt;= $J57, BT$7 &lt; $K57), IF(BT$7 &lt; 2400, BT$7 &gt;= $J57, BT$7 - 2400 &lt; $K57))), 1, "")</f>
        <v/>
      </c>
      <c r="BU57" s="45" t="str">
        <f>IF(AND(OR($A57 &lt;&gt; "", $B57 &lt;&gt; ""), IF($J57 &lt; $K57, AND(BU$7 &gt;= $J57, BU$7 &lt; $K57), IF(BU$7 &lt; 2400, BU$7 &gt;= $J57, BU$7 - 2400 &lt; $K57))), 1, "")</f>
        <v/>
      </c>
      <c r="BV57" s="45" t="str">
        <f>IF(AND(OR($A57 &lt;&gt; "", $B57 &lt;&gt; ""), IF($J57 &lt; $K57, AND(BV$7 &gt;= $J57, BV$7 &lt; $K57), IF(BV$7 &lt; 2400, BV$7 &gt;= $J57, BV$7 - 2400 &lt; $K57))), 1, "")</f>
        <v/>
      </c>
      <c r="BW57" s="45" t="str">
        <f>IF(AND(OR($A57 &lt;&gt; "", $B57 &lt;&gt; ""), IF($J57 &lt; $K57, AND(BW$7 &gt;= $J57, BW$7 &lt; $K57), IF(BW$7 &lt; 2400, BW$7 &gt;= $J57, BW$7 - 2400 &lt; $K57))), 1, "")</f>
        <v/>
      </c>
      <c r="BX57" s="45" t="str">
        <f>IF(AND(OR($A57 &lt;&gt; "", $B57 &lt;&gt; ""), IF($J57 &lt; $K57, AND(BX$7 &gt;= $J57, BX$7 &lt; $K57), IF(BX$7 &lt; 2400, BX$7 &gt;= $J57, BX$7 - 2400 &lt; $K57))), 1, "")</f>
        <v/>
      </c>
      <c r="BY57" s="45" t="str">
        <f>IF(AND(OR($A57 &lt;&gt; "", $B57 &lt;&gt; ""), IF($J57 &lt; $K57, AND(BY$7 &gt;= $J57, BY$7 &lt; $K57), IF(BY$7 &lt; 2400, BY$7 &gt;= $J57, BY$7 - 2400 &lt; $K57))), 1, "")</f>
        <v/>
      </c>
      <c r="BZ57" s="45" t="str">
        <f>IF(AND(OR($A57 &lt;&gt; "", $B57 &lt;&gt; ""), IF($J57 &lt; $K57, AND(BZ$7 &gt;= $J57, BZ$7 &lt; $K57), IF(BZ$7 &lt; 2400, BZ$7 &gt;= $J57, BZ$7 - 2400 &lt; $K57))), 1, "")</f>
        <v/>
      </c>
      <c r="CA57" s="45" t="str">
        <f>IF(AND(OR($A57 &lt;&gt; "", $B57 &lt;&gt; ""), IF($J57 &lt; $K57, AND(CA$7 &gt;= $J57, CA$7 &lt; $K57), IF(CA$7 &lt; 2400, CA$7 &gt;= $J57, CA$7 - 2400 &lt; $K57))), 1, "")</f>
        <v/>
      </c>
      <c r="CB57" s="45" t="str">
        <f>IF(AND(OR($A57 &lt;&gt; "", $B57 &lt;&gt; ""), IF($J57 &lt; $K57, AND(CB$7 &gt;= $J57, CB$7 &lt; $K57), IF(CB$7 &lt; 2400, CB$7 &gt;= $J57, CB$7 - 2400 &lt; $K57))), 1, "")</f>
        <v/>
      </c>
      <c r="CC57" s="45" t="str">
        <f>IF(AND(OR($A57 &lt;&gt; "", $B57 &lt;&gt; ""), IF($J57 &lt; $K57, AND(CC$7 &gt;= $J57, CC$7 &lt; $K57), IF(CC$7 &lt; 2400, CC$7 &gt;= $J57, CC$7 - 2400 &lt; $K57))), 1, "")</f>
        <v/>
      </c>
      <c r="CD57" s="45" t="str">
        <f>IF(AND(OR($A57 &lt;&gt; "", $B57 &lt;&gt; ""), IF($J57 &lt; $K57, AND(CD$7 &gt;= $J57, CD$7 &lt; $K57), IF(CD$7 &lt; 2400, CD$7 &gt;= $J57, CD$7 - 2400 &lt; $K57))), 1, "")</f>
        <v/>
      </c>
      <c r="CE57" s="45" t="str">
        <f>IF(AND(OR($A57 &lt;&gt; "", $B57 &lt;&gt; ""), IF($J57 &lt; $K57, AND(CE$7 &gt;= $J57, CE$7 &lt; $K57), IF(CE$7 &lt; 2400, CE$7 &gt;= $J57, CE$7 - 2400 &lt; $K57))), 1, "")</f>
        <v/>
      </c>
      <c r="CF57" s="45" t="str">
        <f>IF(AND(OR($A57 &lt;&gt; "", $B57 &lt;&gt; ""), IF($J57 &lt; $K57, AND(CF$7 &gt;= $J57, CF$7 &lt; $K57), IF(CF$7 &lt; 2400, CF$7 &gt;= $J57, CF$7 - 2400 &lt; $K57))), 1, "")</f>
        <v/>
      </c>
      <c r="CG57" s="45" t="str">
        <f>IF(AND(OR($A57 &lt;&gt; "", $B57 &lt;&gt; ""), IF($J57 &lt; $K57, AND(CG$7 &gt;= $J57, CG$7 &lt; $K57), IF(CG$7 &lt; 2400, CG$7 &gt;= $J57, CG$7 - 2400 &lt; $K57))), 1, "")</f>
        <v/>
      </c>
      <c r="CH57" s="45" t="str">
        <f>IF(AND(OR($A57 &lt;&gt; "", $B57 &lt;&gt; ""), IF($J57 &lt; $K57, AND(CH$7 &gt;= $J57, CH$7 &lt; $K57), IF(CH$7 &lt; 2400, CH$7 &gt;= $J57, CH$7 - 2400 &lt; $K57))), 1, "")</f>
        <v/>
      </c>
      <c r="CI57" s="45" t="str">
        <f>IF(AND(OR($A57 &lt;&gt; "", $B57 &lt;&gt; ""), IF($J57 &lt; $K57, AND(CI$7 &gt;= $J57, CI$7 &lt; $K57), IF(CI$7 &lt; 2400, CI$7 &gt;= $J57, CI$7 - 2400 &lt; $K57))), 1, "")</f>
        <v/>
      </c>
      <c r="CJ57" s="45" t="str">
        <f>IF(AND(OR($A57 &lt;&gt; "", $B57 &lt;&gt; ""), IF($J57 &lt; $K57, AND(CJ$7 &gt;= $J57, CJ$7 &lt; $K57), IF(CJ$7 &lt; 2400, CJ$7 &gt;= $J57, CJ$7 - 2400 &lt; $K57))), 1, "")</f>
        <v/>
      </c>
      <c r="CK57" s="45" t="str">
        <f>IF(AND(OR($A57 &lt;&gt; "", $B57 &lt;&gt; ""), IF($J57 &lt; $K57, AND(CK$7 &gt;= $J57, CK$7 &lt; $K57), IF(CK$7 &lt; 2400, CK$7 &gt;= $J57, CK$7 - 2400 &lt; $K57))), 1, "")</f>
        <v/>
      </c>
      <c r="CL57" s="45" t="str">
        <f>IF(AND(OR($A57 &lt;&gt; "", $B57 &lt;&gt; ""), IF($J57 &lt; $K57, AND(CL$7 &gt;= $J57, CL$7 &lt; $K57), IF(CL$7 &lt; 2400, CL$7 &gt;= $J57, CL$7 - 2400 &lt; $K57))), 1, "")</f>
        <v/>
      </c>
      <c r="CM57" s="45" t="str">
        <f>IF(AND(OR($A57 &lt;&gt; "", $B57 &lt;&gt; ""), IF($J57 &lt; $K57, AND(CM$7 &gt;= $J57, CM$7 &lt; $K57), IF(CM$7 &lt; 2400, CM$7 &gt;= $J57, CM$7 - 2400 &lt; $K57))), 1, "")</f>
        <v/>
      </c>
      <c r="CN57" s="45" t="str">
        <f>IF(AND(OR($A57 &lt;&gt; "", $B57 &lt;&gt; ""), IF($J57 &lt; $K57, AND(CN$7 &gt;= $J57, CN$7 &lt; $K57), IF(CN$7 &lt; 2400, CN$7 &gt;= $J57, CN$7 - 2400 &lt; $K57))), 1, "")</f>
        <v/>
      </c>
      <c r="CO57" s="45" t="str">
        <f>IF(AND(OR($A57 &lt;&gt; "", $B57 &lt;&gt; ""), IF($J57 &lt; $K57, AND(CO$7 &gt;= $J57, CO$7 &lt; $K57), IF(CO$7 &lt; 2400, CO$7 &gt;= $J57, CO$7 - 2400 &lt; $K57))), 1, "")</f>
        <v/>
      </c>
      <c r="CP57" s="45" t="str">
        <f>IF(AND(OR($A57 &lt;&gt; "", $B57 &lt;&gt; ""), IF($J57 &lt; $K57, AND(CP$7 &gt;= $J57, CP$7 &lt; $K57), IF(CP$7 &lt; 2400, CP$7 &gt;= $J57, CP$7 - 2400 &lt; $K57))), 1, "")</f>
        <v/>
      </c>
      <c r="CQ57" s="45" t="str">
        <f>IF(AND(OR($A57 &lt;&gt; "", $B57 &lt;&gt; ""), IF($J57 &lt; $K57, AND(CQ$7 &gt;= $J57, CQ$7 &lt; $K57), IF(CQ$7 &lt; 2400, CQ$7 &gt;= $J57, CQ$7 - 2400 &lt; $K57))), 1, "")</f>
        <v/>
      </c>
      <c r="CR57" s="45" t="str">
        <f>IF(AND(OR($A57 &lt;&gt; "", $B57 &lt;&gt; ""), IF($J57 &lt; $K57, AND(CR$7 &gt;= $J57, CR$7 &lt; $K57), IF(CR$7 &lt; 2400, CR$7 &gt;= $J57, CR$7 - 2400 &lt; $K57))), 1, "")</f>
        <v/>
      </c>
      <c r="CS57" s="45" t="str">
        <f>IF(AND(OR($A57 &lt;&gt; "", $B57 &lt;&gt; ""), IF($J57 &lt; $K57, AND(CS$7 &gt;= $J57, CS$7 &lt; $K57), IF(CS$7 &lt; 2400, CS$7 &gt;= $J57, CS$7 - 2400 &lt; $K57))), 1, "")</f>
        <v/>
      </c>
      <c r="CT57" s="45" t="str">
        <f>IF(AND(OR($A57 &lt;&gt; "", $B57 &lt;&gt; ""), IF($J57 &lt; $K57, AND(CT$7 &gt;= $J57, CT$7 &lt; $K57), IF(CT$7 &lt; 2400, CT$7 &gt;= $J57, CT$7 - 2400 &lt; $K57))), 1, "")</f>
        <v/>
      </c>
      <c r="CU57" s="45" t="str">
        <f>IF(AND(OR($A57 &lt;&gt; "", $B57 &lt;&gt; ""), IF($J57 &lt; $K57, AND(CU$7 &gt;= $J57, CU$7 &lt; $K57), IF(CU$7 &lt; 2400, CU$7 &gt;= $J57, CU$7 - 2400 &lt; $K57))), 1, "")</f>
        <v/>
      </c>
      <c r="CV57" s="45" t="str">
        <f>IF(AND(OR($A57 &lt;&gt; "", $B57 &lt;&gt; ""), IF($J57 &lt; $K57, AND(CV$7 &gt;= $J57, CV$7 &lt; $K57), IF(CV$7 &lt; 2400, CV$7 &gt;= $J57, CV$7 - 2400 &lt; $K57))), 1, "")</f>
        <v/>
      </c>
      <c r="CW57" s="45" t="str">
        <f>IF(AND(OR($A57 &lt;&gt; "", $B57 &lt;&gt; ""), IF($J57 &lt; $K57, AND(CW$7 &gt;= $J57, CW$7 &lt; $K57), IF(CW$7 &lt; 2400, CW$7 &gt;= $J57, CW$7 - 2400 &lt; $K57))), 1, "")</f>
        <v/>
      </c>
      <c r="CX57" s="45" t="str">
        <f>IF(AND(OR($A57 &lt;&gt; "", $B57 &lt;&gt; ""), IF($J57 &lt; $K57, AND(CX$7 &gt;= $J57, CX$7 &lt; $K57), IF(CX$7 &lt; 2400, CX$7 &gt;= $J57, CX$7 - 2400 &lt; $K57))), 1, "")</f>
        <v/>
      </c>
      <c r="CY57" s="45" t="str">
        <f>IF(AND(OR($A57 &lt;&gt; "", $B57 &lt;&gt; ""), IF($J57 &lt; $K57, AND(CY$7 &gt;= $J57, CY$7 &lt; $K57), IF(CY$7 &lt; 2400, CY$7 &gt;= $J57, CY$7 - 2400 &lt; $K57))), 1, "")</f>
        <v/>
      </c>
      <c r="CZ57" s="45" t="str">
        <f>IF(AND(OR($A57 &lt;&gt; "", $B57 &lt;&gt; ""), IF($J57 &lt; $K57, AND(CZ$7 &gt;= $J57, CZ$7 &lt; $K57), IF(CZ$7 &lt; 2400, CZ$7 &gt;= $J57, CZ$7 - 2400 &lt; $K57))), 1, "")</f>
        <v/>
      </c>
      <c r="DA57" s="45" t="str">
        <f>IF(AND(OR($A57 &lt;&gt; "", $B57 &lt;&gt; ""), IF($J57 &lt; $K57, AND(DA$7 &gt;= $J57, DA$7 &lt; $K57), IF(DA$7 &lt; 2400, DA$7 &gt;= $J57, DA$7 - 2400 &lt; $K57))), 1, "")</f>
        <v/>
      </c>
      <c r="DB57" s="45" t="str">
        <f>IF(AND(OR($A57 &lt;&gt; "", $B57 &lt;&gt; ""), IF($J57 &lt; $K57, AND(DB$7 &gt;= $J57, DB$7 &lt; $K57), IF(DB$7 &lt; 2400, DB$7 &gt;= $J57, DB$7 - 2400 &lt; $K57))), 1, "")</f>
        <v/>
      </c>
      <c r="DC57" s="45" t="str">
        <f>IF(AND(OR($A57 &lt;&gt; "", $B57 &lt;&gt; ""), IF($J57 &lt; $K57, AND(DC$7 &gt;= $J57, DC$7 &lt; $K57), IF(DC$7 &lt; 2400, DC$7 &gt;= $J57, DC$7 - 2400 &lt; $K57))), 1, "")</f>
        <v/>
      </c>
      <c r="DD57" s="45" t="str">
        <f>IF(AND(OR($A57 &lt;&gt; "", $B57 &lt;&gt; ""), IF($J57 &lt; $K57, AND(DD$7 &gt;= $J57, DD$7 &lt; $K57), IF(DD$7 &lt; 2400, DD$7 &gt;= $J57, DD$7 - 2400 &lt; $K57))), 1, "")</f>
        <v/>
      </c>
      <c r="DE57" s="45" t="str">
        <f>IF(AND(OR($A57 &lt;&gt; "", $B57 &lt;&gt; ""), IF($J57 &lt; $K57, AND(DE$7 &gt;= $J57, DE$7 &lt; $K57), IF(DE$7 &lt; 2400, DE$7 &gt;= $J57, DE$7 - 2400 &lt; $K57))), 1, "")</f>
        <v/>
      </c>
      <c r="DF57" s="45" t="str">
        <f>IF(AND(OR($A57 &lt;&gt; "", $B57 &lt;&gt; ""), IF($J57 &lt; $K57, AND(DF$7 &gt;= $J57, DF$7 &lt; $K57), IF(DF$7 &lt; 2400, DF$7 &gt;= $J57, DF$7 - 2400 &lt; $K57))), 1, "")</f>
        <v/>
      </c>
      <c r="DG57" s="45" t="str">
        <f>IF(AND(OR($A57 &lt;&gt; "", $B57 &lt;&gt; ""), IF($J57 &lt; $K57, AND(DG$7 &gt;= $J57, DG$7 &lt; $K57), IF(DG$7 &lt; 2400, DG$7 &gt;= $J57, DG$7 - 2400 &lt; $K57))), 1, "")</f>
        <v/>
      </c>
      <c r="DH57" s="45" t="str">
        <f>IF(AND(OR($A57 &lt;&gt; "", $B57 &lt;&gt; ""), IF($J57 &lt; $K57, AND(DH$7 &gt;= $J57, DH$7 &lt; $K57), IF(DH$7 &lt; 2400, DH$7 &gt;= $J57, DH$7 - 2400 &lt; $K57))), 1, "")</f>
        <v/>
      </c>
      <c r="DI57" s="45" t="str">
        <f>IF(AND(OR($A57 &lt;&gt; "", $B57 &lt;&gt; ""), IF($J57 &lt; $K57, AND(DI$7 &gt;= $J57, DI$7 &lt; $K57), IF(DI$7 &lt; 2400, DI$7 &gt;= $J57, DI$7 - 2400 &lt; $K57))), 1, "")</f>
        <v/>
      </c>
      <c r="DJ57" s="45" t="str">
        <f>IF(AND(OR($A57 &lt;&gt; "", $B57 &lt;&gt; ""), IF($J57 &lt; $K57, AND(DJ$7 &gt;= $J57, DJ$7 &lt; $K57), IF(DJ$7 &lt; 2400, DJ$7 &gt;= $J57, DJ$7 - 2400 &lt; $K57))), 1, "")</f>
        <v/>
      </c>
      <c r="DK57" s="45" t="str">
        <f>IF(AND(OR($A57 &lt;&gt; "", $B57 &lt;&gt; ""), IF($J57 &lt; $K57, AND(DK$7 &gt;= $J57, DK$7 &lt; $K57), IF(DK$7 &lt; 2400, DK$7 &gt;= $J57, DK$7 - 2400 &lt; $K57))), 1, "")</f>
        <v/>
      </c>
      <c r="DL57" s="45" t="str">
        <f>IF(AND(OR($A57 &lt;&gt; "", $B57 &lt;&gt; ""), IF($J57 &lt; $K57, AND(DL$7 &gt;= $J57, DL$7 &lt; $K57), IF(DL$7 &lt; 2400, DL$7 &gt;= $J57, DL$7 - 2400 &lt; $K57))), 1, "")</f>
        <v/>
      </c>
      <c r="DM57" s="45" t="str">
        <f>IF(AND(OR($A57 &lt;&gt; "", $B57 &lt;&gt; ""), IF($J57 &lt; $K57, AND(DM$7 &gt;= $J57, DM$7 &lt; $K57), IF(DM$7 &lt; 2400, DM$7 &gt;= $J57, DM$7 - 2400 &lt; $K57))), 1, "")</f>
        <v/>
      </c>
      <c r="DN57" s="45" t="str">
        <f>IF(AND(OR($A57 &lt;&gt; "", $B57 &lt;&gt; ""), IF($J57 &lt; $K57, AND(DN$7 &gt;= $J57, DN$7 &lt; $K57), IF(DN$7 &lt; 2400, DN$7 &gt;= $J57, DN$7 - 2400 &lt; $K57))), 1, "")</f>
        <v/>
      </c>
      <c r="DO57" s="45" t="str">
        <f>IF(AND(OR($A57 &lt;&gt; "", $B57 &lt;&gt; ""), IF($J57 &lt; $K57, AND(DO$7 &gt;= $J57, DO$7 &lt; $K57), IF(DO$7 &lt; 2400, DO$7 &gt;= $J57, DO$7 - 2400 &lt; $K57))), 1, "")</f>
        <v/>
      </c>
      <c r="DP57" s="45" t="str">
        <f>IF(AND(OR($A57 &lt;&gt; "", $B57 &lt;&gt; ""), IF($J57 &lt; $K57, AND(DP$7 &gt;= $J57, DP$7 &lt; $K57), IF(DP$7 &lt; 2400, DP$7 &gt;= $J57, DP$7 - 2400 &lt; $K57))), 1, "")</f>
        <v/>
      </c>
      <c r="DQ57" s="45" t="str">
        <f>IF(AND(OR($A57 &lt;&gt; "", $B57 &lt;&gt; ""), IF($J57 &lt; $K57, AND(DQ$7 &gt;= $J57, DQ$7 &lt; $K57), IF(DQ$7 &lt; 2400, DQ$7 &gt;= $J57, DQ$7 - 2400 &lt; $K57))), 1, "")</f>
        <v/>
      </c>
      <c r="DR57" s="45" t="str">
        <f>IF(AND(OR($A57 &lt;&gt; "", $B57 &lt;&gt; ""), IF($J57 &lt; $K57, AND(DR$7 &gt;= $J57, DR$7 &lt; $K57), IF(DR$7 &lt; 2400, DR$7 &gt;= $J57, DR$7 - 2400 &lt; $K57))), 1, "")</f>
        <v/>
      </c>
      <c r="DS57" s="45" t="str">
        <f>IF(AND(OR($A57 &lt;&gt; "", $B57 &lt;&gt; ""), IF($J57 &lt; $K57, AND(DS$7 &gt;= $J57, DS$7 &lt; $K57), IF(DS$7 &lt; 2400, DS$7 &gt;= $J57, DS$7 - 2400 &lt; $K57))), 1, "")</f>
        <v/>
      </c>
      <c r="DT57" s="45" t="str">
        <f>IF(AND(OR($A57 &lt;&gt; "", $B57 &lt;&gt; ""), IF($J57 &lt; $K57, AND(DT$7 &gt;= $J57, DT$7 &lt; $K57), IF(DT$7 &lt; 2400, DT$7 &gt;= $J57, DT$7 - 2400 &lt; $K57))), 1, "")</f>
        <v/>
      </c>
      <c r="DU57" s="47" t="str">
        <f>IF(OR(A57 &lt;&gt; "", B57 &lt;&gt; ""), _xlfn.TEXTJOIN(":", TRUE, AI57, YEAR(H57), MONTH(H57), DAY(H57), J57), "")</f>
        <v/>
      </c>
      <c r="DV57" s="47" t="str">
        <f>IF(OR(A57 &lt;&gt; "", B57 &lt;&gt; ""), IF(AK57 &lt; 9000, CONCATENATE(AD57, AE57, "様（", F57, "）"), F57), "")</f>
        <v/>
      </c>
    </row>
    <row r="58" spans="1:126">
      <c r="A58" s="18"/>
      <c r="B58" s="18"/>
      <c r="C58" s="52"/>
      <c r="D58" s="18"/>
      <c r="E58" s="52"/>
      <c r="F58" s="18"/>
      <c r="G58" s="18"/>
      <c r="H58" s="19"/>
      <c r="I58" s="55" t="str">
        <f t="shared" si="49"/>
        <v/>
      </c>
      <c r="J58" s="22"/>
      <c r="K58" s="23"/>
      <c r="L58" s="42" t="str">
        <f t="shared" si="40"/>
        <v/>
      </c>
      <c r="M58" s="43" t="str">
        <f t="shared" si="41"/>
        <v/>
      </c>
      <c r="N58" s="43" t="str">
        <f t="shared" si="69"/>
        <v/>
      </c>
      <c r="O58" s="44" t="str">
        <f t="shared" si="43"/>
        <v/>
      </c>
      <c r="P58" s="26"/>
      <c r="Q58" s="27"/>
      <c r="R58" s="27"/>
      <c r="S58" s="43" t="str">
        <f t="shared" si="53"/>
        <v/>
      </c>
      <c r="T58" s="43" t="str">
        <f t="shared" si="53"/>
        <v/>
      </c>
      <c r="U58" s="43" t="str">
        <f t="shared" si="53"/>
        <v/>
      </c>
      <c r="V58" s="49"/>
      <c r="W58" s="44" t="str">
        <f>IF(OR(A58 &lt;&gt; "", B58 &lt;&gt; ""), IF(AK58 &lt; 8000, FLOOR(AY58 / 60, 1) * 100 + MOD(AY58, 60), M58), "")</f>
        <v/>
      </c>
      <c r="X58" s="82"/>
      <c r="Y58" s="82"/>
      <c r="Z58" s="82"/>
      <c r="AA58" s="82"/>
      <c r="AB58" s="18"/>
      <c r="AC58" s="53"/>
      <c r="AD58" s="45" t="str">
        <f>_xlfn.IFNA(VLOOKUP($A58, 利用者一覧!$A:$D, 2, FALSE), "-")</f>
        <v>-</v>
      </c>
      <c r="AE58" s="45" t="str">
        <f>_xlfn.IFNA(VLOOKUP($A58, 利用者一覧!$A:$D, 3, FALSE), "-")</f>
        <v>-</v>
      </c>
      <c r="AF58" s="45" t="str">
        <f>_xlfn.IFNA(VLOOKUP($A58, 利用者一覧!$A:$D, 4, FALSE), "-")</f>
        <v>-</v>
      </c>
      <c r="AG58" s="45" t="str">
        <f>_xlfn.IFNA(VLOOKUP($B58, スタッフ一覧!$A:$D, 2, FALSE), "-")</f>
        <v>-</v>
      </c>
      <c r="AH58" s="45" t="str">
        <f>_xlfn.IFNA(VLOOKUP($B58, スタッフ一覧!$A:$D, 3, FALSE), "-")</f>
        <v>-</v>
      </c>
      <c r="AI58" s="45" t="str">
        <f>_xlfn.IFNA(VLOOKUP($B58, スタッフ一覧!$A:$D, 4, FALSE), "-")</f>
        <v>-</v>
      </c>
      <c r="AJ58" s="45" t="str">
        <f>_xlfn.IFNA(VLOOKUP(AB58, スタッフ一覧!$A:$D, 4, FALSE), "-")</f>
        <v>-</v>
      </c>
      <c r="AK58" s="45" t="str">
        <f>_xlfn.IFNA(VLOOKUP(F58, 予定区分!$A:$C, 3, FALSE), "-")</f>
        <v>-</v>
      </c>
      <c r="AL58" s="46">
        <f t="shared" si="60"/>
        <v>0</v>
      </c>
      <c r="AM58" s="46">
        <f t="shared" si="61"/>
        <v>0</v>
      </c>
      <c r="AN58" s="46">
        <f t="shared" si="44"/>
        <v>0</v>
      </c>
      <c r="AO58" s="46">
        <f t="shared" si="62"/>
        <v>0</v>
      </c>
      <c r="AP58" s="46">
        <f t="shared" si="45"/>
        <v>0</v>
      </c>
      <c r="AQ58" s="46">
        <f t="shared" si="63"/>
        <v>0</v>
      </c>
      <c r="AR58" s="46">
        <f t="shared" si="64"/>
        <v>0</v>
      </c>
      <c r="AS58" s="46">
        <f t="shared" si="65"/>
        <v>0</v>
      </c>
      <c r="AT58" s="46">
        <f t="shared" si="66"/>
        <v>0</v>
      </c>
      <c r="AU58" s="46">
        <f t="shared" si="67"/>
        <v>0</v>
      </c>
      <c r="AV58" s="46">
        <f t="shared" si="46"/>
        <v>0</v>
      </c>
      <c r="AW58" s="46">
        <f t="shared" si="47"/>
        <v>0</v>
      </c>
      <c r="AX58" s="46">
        <f t="shared" si="68"/>
        <v>0</v>
      </c>
      <c r="AY58" s="40">
        <f t="shared" si="48"/>
        <v>0</v>
      </c>
      <c r="AZ58" s="45" t="str">
        <f>IF(AND(OR($A58 &lt;&gt; "", $B58 &lt;&gt; ""), IF($J58 &lt; $K58, AND(AZ$7 &gt;= $J58, AZ$7 &lt; $K58), IF(AZ$7 &lt; 2400, AZ$7 &gt;= $J58, AZ$7 - 2400 &lt; $K58))), 1, "")</f>
        <v/>
      </c>
      <c r="BA58" s="45" t="str">
        <f>IF(AND(OR($A58 &lt;&gt; "", $B58 &lt;&gt; ""), IF($J58 &lt; $K58, AND(BA$7 &gt;= $J58, BA$7 &lt; $K58), IF(BA$7 &lt; 2400, BA$7 &gt;= $J58, BA$7 - 2400 &lt; $K58))), 1, "")</f>
        <v/>
      </c>
      <c r="BB58" s="45" t="str">
        <f>IF(AND(OR($A58 &lt;&gt; "", $B58 &lt;&gt; ""), IF($J58 &lt; $K58, AND(BB$7 &gt;= $J58, BB$7 &lt; $K58), IF(BB$7 &lt; 2400, BB$7 &gt;= $J58, BB$7 - 2400 &lt; $K58))), 1, "")</f>
        <v/>
      </c>
      <c r="BC58" s="45" t="str">
        <f>IF(AND(OR($A58 &lt;&gt; "", $B58 &lt;&gt; ""), IF($J58 &lt; $K58, AND(BC$7 &gt;= $J58, BC$7 &lt; $K58), IF(BC$7 &lt; 2400, BC$7 &gt;= $J58, BC$7 - 2400 &lt; $K58))), 1, "")</f>
        <v/>
      </c>
      <c r="BD58" s="45" t="str">
        <f>IF(AND(OR($A58 &lt;&gt; "", $B58 &lt;&gt; ""), IF($J58 &lt; $K58, AND(BD$7 &gt;= $J58, BD$7 &lt; $K58), IF(BD$7 &lt; 2400, BD$7 &gt;= $J58, BD$7 - 2400 &lt; $K58))), 1, "")</f>
        <v/>
      </c>
      <c r="BE58" s="45" t="str">
        <f>IF(AND(OR($A58 &lt;&gt; "", $B58 &lt;&gt; ""), IF($J58 &lt; $K58, AND(BE$7 &gt;= $J58, BE$7 &lt; $K58), IF(BE$7 &lt; 2400, BE$7 &gt;= $J58, BE$7 - 2400 &lt; $K58))), 1, "")</f>
        <v/>
      </c>
      <c r="BF58" s="45" t="str">
        <f>IF(AND(OR($A58 &lt;&gt; "", $B58 &lt;&gt; ""), IF($J58 &lt; $K58, AND(BF$7 &gt;= $J58, BF$7 &lt; $K58), IF(BF$7 &lt; 2400, BF$7 &gt;= $J58, BF$7 - 2400 &lt; $K58))), 1, "")</f>
        <v/>
      </c>
      <c r="BG58" s="45" t="str">
        <f>IF(AND(OR($A58 &lt;&gt; "", $B58 &lt;&gt; ""), IF($J58 &lt; $K58, AND(BG$7 &gt;= $J58, BG$7 &lt; $K58), IF(BG$7 &lt; 2400, BG$7 &gt;= $J58, BG$7 - 2400 &lt; $K58))), 1, "")</f>
        <v/>
      </c>
      <c r="BH58" s="45" t="str">
        <f>IF(AND(OR($A58 &lt;&gt; "", $B58 &lt;&gt; ""), IF($J58 &lt; $K58, AND(BH$7 &gt;= $J58, BH$7 &lt; $K58), IF(BH$7 &lt; 2400, BH$7 &gt;= $J58, BH$7 - 2400 &lt; $K58))), 1, "")</f>
        <v/>
      </c>
      <c r="BI58" s="45" t="str">
        <f>IF(AND(OR($A58 &lt;&gt; "", $B58 &lt;&gt; ""), IF($J58 &lt; $K58, AND(BI$7 &gt;= $J58, BI$7 &lt; $K58), IF(BI$7 &lt; 2400, BI$7 &gt;= $J58, BI$7 - 2400 &lt; $K58))), 1, "")</f>
        <v/>
      </c>
      <c r="BJ58" s="45" t="str">
        <f>IF(AND(OR($A58 &lt;&gt; "", $B58 &lt;&gt; ""), IF($J58 &lt; $K58, AND(BJ$7 &gt;= $J58, BJ$7 &lt; $K58), IF(BJ$7 &lt; 2400, BJ$7 &gt;= $J58, BJ$7 - 2400 &lt; $K58))), 1, "")</f>
        <v/>
      </c>
      <c r="BK58" s="45" t="str">
        <f>IF(AND(OR($A58 &lt;&gt; "", $B58 &lt;&gt; ""), IF($J58 &lt; $K58, AND(BK$7 &gt;= $J58, BK$7 &lt; $K58), IF(BK$7 &lt; 2400, BK$7 &gt;= $J58, BK$7 - 2400 &lt; $K58))), 1, "")</f>
        <v/>
      </c>
      <c r="BL58" s="45" t="str">
        <f>IF(AND(OR($A58 &lt;&gt; "", $B58 &lt;&gt; ""), IF($J58 &lt; $K58, AND(BL$7 &gt;= $J58, BL$7 &lt; $K58), IF(BL$7 &lt; 2400, BL$7 &gt;= $J58, BL$7 - 2400 &lt; $K58))), 1, "")</f>
        <v/>
      </c>
      <c r="BM58" s="45" t="str">
        <f>IF(AND(OR($A58 &lt;&gt; "", $B58 &lt;&gt; ""), IF($J58 &lt; $K58, AND(BM$7 &gt;= $J58, BM$7 &lt; $K58), IF(BM$7 &lt; 2400, BM$7 &gt;= $J58, BM$7 - 2400 &lt; $K58))), 1, "")</f>
        <v/>
      </c>
      <c r="BN58" s="45" t="str">
        <f>IF(AND(OR($A58 &lt;&gt; "", $B58 &lt;&gt; ""), IF($J58 &lt; $K58, AND(BN$7 &gt;= $J58, BN$7 &lt; $K58), IF(BN$7 &lt; 2400, BN$7 &gt;= $J58, BN$7 - 2400 &lt; $K58))), 1, "")</f>
        <v/>
      </c>
      <c r="BO58" s="45" t="str">
        <f>IF(AND(OR($A58 &lt;&gt; "", $B58 &lt;&gt; ""), IF($J58 &lt; $K58, AND(BO$7 &gt;= $J58, BO$7 &lt; $K58), IF(BO$7 &lt; 2400, BO$7 &gt;= $J58, BO$7 - 2400 &lt; $K58))), 1, "")</f>
        <v/>
      </c>
      <c r="BP58" s="45" t="str">
        <f>IF(AND(OR($A58 &lt;&gt; "", $B58 &lt;&gt; ""), IF($J58 &lt; $K58, AND(BP$7 &gt;= $J58, BP$7 &lt; $K58), IF(BP$7 &lt; 2400, BP$7 &gt;= $J58, BP$7 - 2400 &lt; $K58))), 1, "")</f>
        <v/>
      </c>
      <c r="BQ58" s="45" t="str">
        <f>IF(AND(OR($A58 &lt;&gt; "", $B58 &lt;&gt; ""), IF($J58 &lt; $K58, AND(BQ$7 &gt;= $J58, BQ$7 &lt; $K58), IF(BQ$7 &lt; 2400, BQ$7 &gt;= $J58, BQ$7 - 2400 &lt; $K58))), 1, "")</f>
        <v/>
      </c>
      <c r="BR58" s="45" t="str">
        <f>IF(AND(OR($A58 &lt;&gt; "", $B58 &lt;&gt; ""), IF($J58 &lt; $K58, AND(BR$7 &gt;= $J58, BR$7 &lt; $K58), IF(BR$7 &lt; 2400, BR$7 &gt;= $J58, BR$7 - 2400 &lt; $K58))), 1, "")</f>
        <v/>
      </c>
      <c r="BS58" s="45" t="str">
        <f>IF(AND(OR($A58 &lt;&gt; "", $B58 &lt;&gt; ""), IF($J58 &lt; $K58, AND(BS$7 &gt;= $J58, BS$7 &lt; $K58), IF(BS$7 &lt; 2400, BS$7 &gt;= $J58, BS$7 - 2400 &lt; $K58))), 1, "")</f>
        <v/>
      </c>
      <c r="BT58" s="45" t="str">
        <f>IF(AND(OR($A58 &lt;&gt; "", $B58 &lt;&gt; ""), IF($J58 &lt; $K58, AND(BT$7 &gt;= $J58, BT$7 &lt; $K58), IF(BT$7 &lt; 2400, BT$7 &gt;= $J58, BT$7 - 2400 &lt; $K58))), 1, "")</f>
        <v/>
      </c>
      <c r="BU58" s="45" t="str">
        <f>IF(AND(OR($A58 &lt;&gt; "", $B58 &lt;&gt; ""), IF($J58 &lt; $K58, AND(BU$7 &gt;= $J58, BU$7 &lt; $K58), IF(BU$7 &lt; 2400, BU$7 &gt;= $J58, BU$7 - 2400 &lt; $K58))), 1, "")</f>
        <v/>
      </c>
      <c r="BV58" s="45" t="str">
        <f>IF(AND(OR($A58 &lt;&gt; "", $B58 &lt;&gt; ""), IF($J58 &lt; $K58, AND(BV$7 &gt;= $J58, BV$7 &lt; $K58), IF(BV$7 &lt; 2400, BV$7 &gt;= $J58, BV$7 - 2400 &lt; $K58))), 1, "")</f>
        <v/>
      </c>
      <c r="BW58" s="45" t="str">
        <f>IF(AND(OR($A58 &lt;&gt; "", $B58 &lt;&gt; ""), IF($J58 &lt; $K58, AND(BW$7 &gt;= $J58, BW$7 &lt; $K58), IF(BW$7 &lt; 2400, BW$7 &gt;= $J58, BW$7 - 2400 &lt; $K58))), 1, "")</f>
        <v/>
      </c>
      <c r="BX58" s="45" t="str">
        <f>IF(AND(OR($A58 &lt;&gt; "", $B58 &lt;&gt; ""), IF($J58 &lt; $K58, AND(BX$7 &gt;= $J58, BX$7 &lt; $K58), IF(BX$7 &lt; 2400, BX$7 &gt;= $J58, BX$7 - 2400 &lt; $K58))), 1, "")</f>
        <v/>
      </c>
      <c r="BY58" s="45" t="str">
        <f>IF(AND(OR($A58 &lt;&gt; "", $B58 &lt;&gt; ""), IF($J58 &lt; $K58, AND(BY$7 &gt;= $J58, BY$7 &lt; $K58), IF(BY$7 &lt; 2400, BY$7 &gt;= $J58, BY$7 - 2400 &lt; $K58))), 1, "")</f>
        <v/>
      </c>
      <c r="BZ58" s="45" t="str">
        <f>IF(AND(OR($A58 &lt;&gt; "", $B58 &lt;&gt; ""), IF($J58 &lt; $K58, AND(BZ$7 &gt;= $J58, BZ$7 &lt; $K58), IF(BZ$7 &lt; 2400, BZ$7 &gt;= $J58, BZ$7 - 2400 &lt; $K58))), 1, "")</f>
        <v/>
      </c>
      <c r="CA58" s="45" t="str">
        <f>IF(AND(OR($A58 &lt;&gt; "", $B58 &lt;&gt; ""), IF($J58 &lt; $K58, AND(CA$7 &gt;= $J58, CA$7 &lt; $K58), IF(CA$7 &lt; 2400, CA$7 &gt;= $J58, CA$7 - 2400 &lt; $K58))), 1, "")</f>
        <v/>
      </c>
      <c r="CB58" s="45" t="str">
        <f>IF(AND(OR($A58 &lt;&gt; "", $B58 &lt;&gt; ""), IF($J58 &lt; $K58, AND(CB$7 &gt;= $J58, CB$7 &lt; $K58), IF(CB$7 &lt; 2400, CB$7 &gt;= $J58, CB$7 - 2400 &lt; $K58))), 1, "")</f>
        <v/>
      </c>
      <c r="CC58" s="45" t="str">
        <f>IF(AND(OR($A58 &lt;&gt; "", $B58 &lt;&gt; ""), IF($J58 &lt; $K58, AND(CC$7 &gt;= $J58, CC$7 &lt; $K58), IF(CC$7 &lt; 2400, CC$7 &gt;= $J58, CC$7 - 2400 &lt; $K58))), 1, "")</f>
        <v/>
      </c>
      <c r="CD58" s="45" t="str">
        <f>IF(AND(OR($A58 &lt;&gt; "", $B58 &lt;&gt; ""), IF($J58 &lt; $K58, AND(CD$7 &gt;= $J58, CD$7 &lt; $K58), IF(CD$7 &lt; 2400, CD$7 &gt;= $J58, CD$7 - 2400 &lt; $K58))), 1, "")</f>
        <v/>
      </c>
      <c r="CE58" s="45" t="str">
        <f>IF(AND(OR($A58 &lt;&gt; "", $B58 &lt;&gt; ""), IF($J58 &lt; $K58, AND(CE$7 &gt;= $J58, CE$7 &lt; $K58), IF(CE$7 &lt; 2400, CE$7 &gt;= $J58, CE$7 - 2400 &lt; $K58))), 1, "")</f>
        <v/>
      </c>
      <c r="CF58" s="45" t="str">
        <f>IF(AND(OR($A58 &lt;&gt; "", $B58 &lt;&gt; ""), IF($J58 &lt; $K58, AND(CF$7 &gt;= $J58, CF$7 &lt; $K58), IF(CF$7 &lt; 2400, CF$7 &gt;= $J58, CF$7 - 2400 &lt; $K58))), 1, "")</f>
        <v/>
      </c>
      <c r="CG58" s="45" t="str">
        <f>IF(AND(OR($A58 &lt;&gt; "", $B58 &lt;&gt; ""), IF($J58 &lt; $K58, AND(CG$7 &gt;= $J58, CG$7 &lt; $K58), IF(CG$7 &lt; 2400, CG$7 &gt;= $J58, CG$7 - 2400 &lt; $K58))), 1, "")</f>
        <v/>
      </c>
      <c r="CH58" s="45" t="str">
        <f>IF(AND(OR($A58 &lt;&gt; "", $B58 &lt;&gt; ""), IF($J58 &lt; $K58, AND(CH$7 &gt;= $J58, CH$7 &lt; $K58), IF(CH$7 &lt; 2400, CH$7 &gt;= $J58, CH$7 - 2400 &lt; $K58))), 1, "")</f>
        <v/>
      </c>
      <c r="CI58" s="45" t="str">
        <f>IF(AND(OR($A58 &lt;&gt; "", $B58 &lt;&gt; ""), IF($J58 &lt; $K58, AND(CI$7 &gt;= $J58, CI$7 &lt; $K58), IF(CI$7 &lt; 2400, CI$7 &gt;= $J58, CI$7 - 2400 &lt; $K58))), 1, "")</f>
        <v/>
      </c>
      <c r="CJ58" s="45" t="str">
        <f>IF(AND(OR($A58 &lt;&gt; "", $B58 &lt;&gt; ""), IF($J58 &lt; $K58, AND(CJ$7 &gt;= $J58, CJ$7 &lt; $K58), IF(CJ$7 &lt; 2400, CJ$7 &gt;= $J58, CJ$7 - 2400 &lt; $K58))), 1, "")</f>
        <v/>
      </c>
      <c r="CK58" s="45" t="str">
        <f>IF(AND(OR($A58 &lt;&gt; "", $B58 &lt;&gt; ""), IF($J58 &lt; $K58, AND(CK$7 &gt;= $J58, CK$7 &lt; $K58), IF(CK$7 &lt; 2400, CK$7 &gt;= $J58, CK$7 - 2400 &lt; $K58))), 1, "")</f>
        <v/>
      </c>
      <c r="CL58" s="45" t="str">
        <f>IF(AND(OR($A58 &lt;&gt; "", $B58 &lt;&gt; ""), IF($J58 &lt; $K58, AND(CL$7 &gt;= $J58, CL$7 &lt; $K58), IF(CL$7 &lt; 2400, CL$7 &gt;= $J58, CL$7 - 2400 &lt; $K58))), 1, "")</f>
        <v/>
      </c>
      <c r="CM58" s="45" t="str">
        <f>IF(AND(OR($A58 &lt;&gt; "", $B58 &lt;&gt; ""), IF($J58 &lt; $K58, AND(CM$7 &gt;= $J58, CM$7 &lt; $K58), IF(CM$7 &lt; 2400, CM$7 &gt;= $J58, CM$7 - 2400 &lt; $K58))), 1, "")</f>
        <v/>
      </c>
      <c r="CN58" s="45" t="str">
        <f>IF(AND(OR($A58 &lt;&gt; "", $B58 &lt;&gt; ""), IF($J58 &lt; $K58, AND(CN$7 &gt;= $J58, CN$7 &lt; $K58), IF(CN$7 &lt; 2400, CN$7 &gt;= $J58, CN$7 - 2400 &lt; $K58))), 1, "")</f>
        <v/>
      </c>
      <c r="CO58" s="45" t="str">
        <f>IF(AND(OR($A58 &lt;&gt; "", $B58 &lt;&gt; ""), IF($J58 &lt; $K58, AND(CO$7 &gt;= $J58, CO$7 &lt; $K58), IF(CO$7 &lt; 2400, CO$7 &gt;= $J58, CO$7 - 2400 &lt; $K58))), 1, "")</f>
        <v/>
      </c>
      <c r="CP58" s="45" t="str">
        <f>IF(AND(OR($A58 &lt;&gt; "", $B58 &lt;&gt; ""), IF($J58 &lt; $K58, AND(CP$7 &gt;= $J58, CP$7 &lt; $K58), IF(CP$7 &lt; 2400, CP$7 &gt;= $J58, CP$7 - 2400 &lt; $K58))), 1, "")</f>
        <v/>
      </c>
      <c r="CQ58" s="45" t="str">
        <f>IF(AND(OR($A58 &lt;&gt; "", $B58 &lt;&gt; ""), IF($J58 &lt; $K58, AND(CQ$7 &gt;= $J58, CQ$7 &lt; $K58), IF(CQ$7 &lt; 2400, CQ$7 &gt;= $J58, CQ$7 - 2400 &lt; $K58))), 1, "")</f>
        <v/>
      </c>
      <c r="CR58" s="45" t="str">
        <f>IF(AND(OR($A58 &lt;&gt; "", $B58 &lt;&gt; ""), IF($J58 &lt; $K58, AND(CR$7 &gt;= $J58, CR$7 &lt; $K58), IF(CR$7 &lt; 2400, CR$7 &gt;= $J58, CR$7 - 2400 &lt; $K58))), 1, "")</f>
        <v/>
      </c>
      <c r="CS58" s="45" t="str">
        <f>IF(AND(OR($A58 &lt;&gt; "", $B58 &lt;&gt; ""), IF($J58 &lt; $K58, AND(CS$7 &gt;= $J58, CS$7 &lt; $K58), IF(CS$7 &lt; 2400, CS$7 &gt;= $J58, CS$7 - 2400 &lt; $K58))), 1, "")</f>
        <v/>
      </c>
      <c r="CT58" s="45" t="str">
        <f>IF(AND(OR($A58 &lt;&gt; "", $B58 &lt;&gt; ""), IF($J58 &lt; $K58, AND(CT$7 &gt;= $J58, CT$7 &lt; $K58), IF(CT$7 &lt; 2400, CT$7 &gt;= $J58, CT$7 - 2400 &lt; $K58))), 1, "")</f>
        <v/>
      </c>
      <c r="CU58" s="45" t="str">
        <f>IF(AND(OR($A58 &lt;&gt; "", $B58 &lt;&gt; ""), IF($J58 &lt; $K58, AND(CU$7 &gt;= $J58, CU$7 &lt; $K58), IF(CU$7 &lt; 2400, CU$7 &gt;= $J58, CU$7 - 2400 &lt; $K58))), 1, "")</f>
        <v/>
      </c>
      <c r="CV58" s="45" t="str">
        <f>IF(AND(OR($A58 &lt;&gt; "", $B58 &lt;&gt; ""), IF($J58 &lt; $K58, AND(CV$7 &gt;= $J58, CV$7 &lt; $K58), IF(CV$7 &lt; 2400, CV$7 &gt;= $J58, CV$7 - 2400 &lt; $K58))), 1, "")</f>
        <v/>
      </c>
      <c r="CW58" s="45" t="str">
        <f>IF(AND(OR($A58 &lt;&gt; "", $B58 &lt;&gt; ""), IF($J58 &lt; $K58, AND(CW$7 &gt;= $J58, CW$7 &lt; $K58), IF(CW$7 &lt; 2400, CW$7 &gt;= $J58, CW$7 - 2400 &lt; $K58))), 1, "")</f>
        <v/>
      </c>
      <c r="CX58" s="45" t="str">
        <f>IF(AND(OR($A58 &lt;&gt; "", $B58 &lt;&gt; ""), IF($J58 &lt; $K58, AND(CX$7 &gt;= $J58, CX$7 &lt; $K58), IF(CX$7 &lt; 2400, CX$7 &gt;= $J58, CX$7 - 2400 &lt; $K58))), 1, "")</f>
        <v/>
      </c>
      <c r="CY58" s="45" t="str">
        <f>IF(AND(OR($A58 &lt;&gt; "", $B58 &lt;&gt; ""), IF($J58 &lt; $K58, AND(CY$7 &gt;= $J58, CY$7 &lt; $K58), IF(CY$7 &lt; 2400, CY$7 &gt;= $J58, CY$7 - 2400 &lt; $K58))), 1, "")</f>
        <v/>
      </c>
      <c r="CZ58" s="45" t="str">
        <f>IF(AND(OR($A58 &lt;&gt; "", $B58 &lt;&gt; ""), IF($J58 &lt; $K58, AND(CZ$7 &gt;= $J58, CZ$7 &lt; $K58), IF(CZ$7 &lt; 2400, CZ$7 &gt;= $J58, CZ$7 - 2400 &lt; $K58))), 1, "")</f>
        <v/>
      </c>
      <c r="DA58" s="45" t="str">
        <f>IF(AND(OR($A58 &lt;&gt; "", $B58 &lt;&gt; ""), IF($J58 &lt; $K58, AND(DA$7 &gt;= $J58, DA$7 &lt; $K58), IF(DA$7 &lt; 2400, DA$7 &gt;= $J58, DA$7 - 2400 &lt; $K58))), 1, "")</f>
        <v/>
      </c>
      <c r="DB58" s="45" t="str">
        <f>IF(AND(OR($A58 &lt;&gt; "", $B58 &lt;&gt; ""), IF($J58 &lt; $K58, AND(DB$7 &gt;= $J58, DB$7 &lt; $K58), IF(DB$7 &lt; 2400, DB$7 &gt;= $J58, DB$7 - 2400 &lt; $K58))), 1, "")</f>
        <v/>
      </c>
      <c r="DC58" s="45" t="str">
        <f>IF(AND(OR($A58 &lt;&gt; "", $B58 &lt;&gt; ""), IF($J58 &lt; $K58, AND(DC$7 &gt;= $J58, DC$7 &lt; $K58), IF(DC$7 &lt; 2400, DC$7 &gt;= $J58, DC$7 - 2400 &lt; $K58))), 1, "")</f>
        <v/>
      </c>
      <c r="DD58" s="45" t="str">
        <f>IF(AND(OR($A58 &lt;&gt; "", $B58 &lt;&gt; ""), IF($J58 &lt; $K58, AND(DD$7 &gt;= $J58, DD$7 &lt; $K58), IF(DD$7 &lt; 2400, DD$7 &gt;= $J58, DD$7 - 2400 &lt; $K58))), 1, "")</f>
        <v/>
      </c>
      <c r="DE58" s="45" t="str">
        <f>IF(AND(OR($A58 &lt;&gt; "", $B58 &lt;&gt; ""), IF($J58 &lt; $K58, AND(DE$7 &gt;= $J58, DE$7 &lt; $K58), IF(DE$7 &lt; 2400, DE$7 &gt;= $J58, DE$7 - 2400 &lt; $K58))), 1, "")</f>
        <v/>
      </c>
      <c r="DF58" s="45" t="str">
        <f>IF(AND(OR($A58 &lt;&gt; "", $B58 &lt;&gt; ""), IF($J58 &lt; $K58, AND(DF$7 &gt;= $J58, DF$7 &lt; $K58), IF(DF$7 &lt; 2400, DF$7 &gt;= $J58, DF$7 - 2400 &lt; $K58))), 1, "")</f>
        <v/>
      </c>
      <c r="DG58" s="45" t="str">
        <f>IF(AND(OR($A58 &lt;&gt; "", $B58 &lt;&gt; ""), IF($J58 &lt; $K58, AND(DG$7 &gt;= $J58, DG$7 &lt; $K58), IF(DG$7 &lt; 2400, DG$7 &gt;= $J58, DG$7 - 2400 &lt; $K58))), 1, "")</f>
        <v/>
      </c>
      <c r="DH58" s="45" t="str">
        <f>IF(AND(OR($A58 &lt;&gt; "", $B58 &lt;&gt; ""), IF($J58 &lt; $K58, AND(DH$7 &gt;= $J58, DH$7 &lt; $K58), IF(DH$7 &lt; 2400, DH$7 &gt;= $J58, DH$7 - 2400 &lt; $K58))), 1, "")</f>
        <v/>
      </c>
      <c r="DI58" s="45" t="str">
        <f>IF(AND(OR($A58 &lt;&gt; "", $B58 &lt;&gt; ""), IF($J58 &lt; $K58, AND(DI$7 &gt;= $J58, DI$7 &lt; $K58), IF(DI$7 &lt; 2400, DI$7 &gt;= $J58, DI$7 - 2400 &lt; $K58))), 1, "")</f>
        <v/>
      </c>
      <c r="DJ58" s="45" t="str">
        <f>IF(AND(OR($A58 &lt;&gt; "", $B58 &lt;&gt; ""), IF($J58 &lt; $K58, AND(DJ$7 &gt;= $J58, DJ$7 &lt; $K58), IF(DJ$7 &lt; 2400, DJ$7 &gt;= $J58, DJ$7 - 2400 &lt; $K58))), 1, "")</f>
        <v/>
      </c>
      <c r="DK58" s="45" t="str">
        <f>IF(AND(OR($A58 &lt;&gt; "", $B58 &lt;&gt; ""), IF($J58 &lt; $K58, AND(DK$7 &gt;= $J58, DK$7 &lt; $K58), IF(DK$7 &lt; 2400, DK$7 &gt;= $J58, DK$7 - 2400 &lt; $K58))), 1, "")</f>
        <v/>
      </c>
      <c r="DL58" s="45" t="str">
        <f>IF(AND(OR($A58 &lt;&gt; "", $B58 &lt;&gt; ""), IF($J58 &lt; $K58, AND(DL$7 &gt;= $J58, DL$7 &lt; $K58), IF(DL$7 &lt; 2400, DL$7 &gt;= $J58, DL$7 - 2400 &lt; $K58))), 1, "")</f>
        <v/>
      </c>
      <c r="DM58" s="45" t="str">
        <f>IF(AND(OR($A58 &lt;&gt; "", $B58 &lt;&gt; ""), IF($J58 &lt; $K58, AND(DM$7 &gt;= $J58, DM$7 &lt; $K58), IF(DM$7 &lt; 2400, DM$7 &gt;= $J58, DM$7 - 2400 &lt; $K58))), 1, "")</f>
        <v/>
      </c>
      <c r="DN58" s="45" t="str">
        <f>IF(AND(OR($A58 &lt;&gt; "", $B58 &lt;&gt; ""), IF($J58 &lt; $K58, AND(DN$7 &gt;= $J58, DN$7 &lt; $K58), IF(DN$7 &lt; 2400, DN$7 &gt;= $J58, DN$7 - 2400 &lt; $K58))), 1, "")</f>
        <v/>
      </c>
      <c r="DO58" s="45" t="str">
        <f>IF(AND(OR($A58 &lt;&gt; "", $B58 &lt;&gt; ""), IF($J58 &lt; $K58, AND(DO$7 &gt;= $J58, DO$7 &lt; $K58), IF(DO$7 &lt; 2400, DO$7 &gt;= $J58, DO$7 - 2400 &lt; $K58))), 1, "")</f>
        <v/>
      </c>
      <c r="DP58" s="45" t="str">
        <f>IF(AND(OR($A58 &lt;&gt; "", $B58 &lt;&gt; ""), IF($J58 &lt; $K58, AND(DP$7 &gt;= $J58, DP$7 &lt; $K58), IF(DP$7 &lt; 2400, DP$7 &gt;= $J58, DP$7 - 2400 &lt; $K58))), 1, "")</f>
        <v/>
      </c>
      <c r="DQ58" s="45" t="str">
        <f>IF(AND(OR($A58 &lt;&gt; "", $B58 &lt;&gt; ""), IF($J58 &lt; $K58, AND(DQ$7 &gt;= $J58, DQ$7 &lt; $K58), IF(DQ$7 &lt; 2400, DQ$7 &gt;= $J58, DQ$7 - 2400 &lt; $K58))), 1, "")</f>
        <v/>
      </c>
      <c r="DR58" s="45" t="str">
        <f>IF(AND(OR($A58 &lt;&gt; "", $B58 &lt;&gt; ""), IF($J58 &lt; $K58, AND(DR$7 &gt;= $J58, DR$7 &lt; $K58), IF(DR$7 &lt; 2400, DR$7 &gt;= $J58, DR$7 - 2400 &lt; $K58))), 1, "")</f>
        <v/>
      </c>
      <c r="DS58" s="45" t="str">
        <f>IF(AND(OR($A58 &lt;&gt; "", $B58 &lt;&gt; ""), IF($J58 &lt; $K58, AND(DS$7 &gt;= $J58, DS$7 &lt; $K58), IF(DS$7 &lt; 2400, DS$7 &gt;= $J58, DS$7 - 2400 &lt; $K58))), 1, "")</f>
        <v/>
      </c>
      <c r="DT58" s="45" t="str">
        <f>IF(AND(OR($A58 &lt;&gt; "", $B58 &lt;&gt; ""), IF($J58 &lt; $K58, AND(DT$7 &gt;= $J58, DT$7 &lt; $K58), IF(DT$7 &lt; 2400, DT$7 &gt;= $J58, DT$7 - 2400 &lt; $K58))), 1, "")</f>
        <v/>
      </c>
      <c r="DU58" s="47" t="str">
        <f>IF(OR(A58 &lt;&gt; "", B58 &lt;&gt; ""), _xlfn.TEXTJOIN(":", TRUE, AI58, YEAR(H58), MONTH(H58), DAY(H58), J58), "")</f>
        <v/>
      </c>
      <c r="DV58" s="47" t="str">
        <f>IF(OR(A58 &lt;&gt; "", B58 &lt;&gt; ""), IF(AK58 &lt; 9000, CONCATENATE(AD58, AE58, "様（", F58, "）"), F58), "")</f>
        <v/>
      </c>
    </row>
    <row r="59" spans="1:126">
      <c r="A59" s="18"/>
      <c r="B59" s="18"/>
      <c r="C59" s="52"/>
      <c r="D59" s="18"/>
      <c r="E59" s="52"/>
      <c r="F59" s="18"/>
      <c r="G59" s="18"/>
      <c r="H59" s="19"/>
      <c r="I59" s="55" t="str">
        <f t="shared" si="49"/>
        <v/>
      </c>
      <c r="J59" s="22"/>
      <c r="K59" s="23"/>
      <c r="L59" s="42" t="str">
        <f t="shared" ref="L59:L100" si="70">IF(J59 &gt; K59, "●", "")</f>
        <v/>
      </c>
      <c r="M59" s="43" t="str">
        <f t="shared" ref="M59:M100" si="71">IF(AN59 &gt; 0, FLOOR(AN59 / 60, 1) * 100 + MOD(AN59, 60), "")</f>
        <v/>
      </c>
      <c r="N59" s="43" t="str">
        <f t="shared" si="69"/>
        <v/>
      </c>
      <c r="O59" s="44" t="str">
        <f t="shared" si="43"/>
        <v/>
      </c>
      <c r="P59" s="26"/>
      <c r="Q59" s="27"/>
      <c r="R59" s="27"/>
      <c r="S59" s="43" t="str">
        <f t="shared" si="53"/>
        <v/>
      </c>
      <c r="T59" s="43" t="str">
        <f t="shared" si="53"/>
        <v/>
      </c>
      <c r="U59" s="43" t="str">
        <f t="shared" si="53"/>
        <v/>
      </c>
      <c r="V59" s="49"/>
      <c r="W59" s="44" t="str">
        <f>IF(OR(A59 &lt;&gt; "", B59 &lt;&gt; ""), IF(AK59 &lt; 8000, FLOOR(AY59 / 60, 1) * 100 + MOD(AY59, 60), M59), "")</f>
        <v/>
      </c>
      <c r="X59" s="82"/>
      <c r="Y59" s="82"/>
      <c r="Z59" s="82"/>
      <c r="AA59" s="82"/>
      <c r="AB59" s="18"/>
      <c r="AC59" s="53"/>
      <c r="AD59" s="45" t="str">
        <f>_xlfn.IFNA(VLOOKUP($A59, 利用者一覧!$A:$D, 2, FALSE), "-")</f>
        <v>-</v>
      </c>
      <c r="AE59" s="45" t="str">
        <f>_xlfn.IFNA(VLOOKUP($A59, 利用者一覧!$A:$D, 3, FALSE), "-")</f>
        <v>-</v>
      </c>
      <c r="AF59" s="45" t="str">
        <f>_xlfn.IFNA(VLOOKUP($A59, 利用者一覧!$A:$D, 4, FALSE), "-")</f>
        <v>-</v>
      </c>
      <c r="AG59" s="45" t="str">
        <f>_xlfn.IFNA(VLOOKUP($B59, スタッフ一覧!$A:$D, 2, FALSE), "-")</f>
        <v>-</v>
      </c>
      <c r="AH59" s="45" t="str">
        <f>_xlfn.IFNA(VLOOKUP($B59, スタッフ一覧!$A:$D, 3, FALSE), "-")</f>
        <v>-</v>
      </c>
      <c r="AI59" s="45" t="str">
        <f>_xlfn.IFNA(VLOOKUP($B59, スタッフ一覧!$A:$D, 4, FALSE), "-")</f>
        <v>-</v>
      </c>
      <c r="AJ59" s="45" t="str">
        <f>_xlfn.IFNA(VLOOKUP(AB59, スタッフ一覧!$A:$D, 4, FALSE), "-")</f>
        <v>-</v>
      </c>
      <c r="AK59" s="45" t="str">
        <f>_xlfn.IFNA(VLOOKUP(F59, 予定区分!$A:$C, 3, FALSE), "-")</f>
        <v>-</v>
      </c>
      <c r="AL59" s="46">
        <f t="shared" si="60"/>
        <v>0</v>
      </c>
      <c r="AM59" s="46">
        <f t="shared" si="61"/>
        <v>0</v>
      </c>
      <c r="AN59" s="46">
        <f t="shared" ref="AN59:AN100" si="72">IF(AL59 &lt;= AM59, AM59 - AL59, 1440 - AL59 + AM59)</f>
        <v>0</v>
      </c>
      <c r="AO59" s="46">
        <f t="shared" si="62"/>
        <v>0</v>
      </c>
      <c r="AP59" s="46">
        <f t="shared" si="45"/>
        <v>0</v>
      </c>
      <c r="AQ59" s="46">
        <f t="shared" si="63"/>
        <v>0</v>
      </c>
      <c r="AR59" s="46">
        <f t="shared" si="64"/>
        <v>0</v>
      </c>
      <c r="AS59" s="46">
        <f t="shared" si="65"/>
        <v>0</v>
      </c>
      <c r="AT59" s="46">
        <f t="shared" si="66"/>
        <v>0</v>
      </c>
      <c r="AU59" s="46">
        <f t="shared" si="67"/>
        <v>0</v>
      </c>
      <c r="AV59" s="46">
        <f t="shared" si="46"/>
        <v>0</v>
      </c>
      <c r="AW59" s="46">
        <f t="shared" si="47"/>
        <v>0</v>
      </c>
      <c r="AX59" s="46">
        <f t="shared" si="68"/>
        <v>0</v>
      </c>
      <c r="AY59" s="40">
        <f t="shared" si="48"/>
        <v>0</v>
      </c>
      <c r="AZ59" s="45" t="str">
        <f>IF(AND(OR($A59 &lt;&gt; "", $B59 &lt;&gt; ""), IF($J59 &lt; $K59, AND(AZ$7 &gt;= $J59, AZ$7 &lt; $K59), IF(AZ$7 &lt; 2400, AZ$7 &gt;= $J59, AZ$7 - 2400 &lt; $K59))), 1, "")</f>
        <v/>
      </c>
      <c r="BA59" s="45" t="str">
        <f>IF(AND(OR($A59 &lt;&gt; "", $B59 &lt;&gt; ""), IF($J59 &lt; $K59, AND(BA$7 &gt;= $J59, BA$7 &lt; $K59), IF(BA$7 &lt; 2400, BA$7 &gt;= $J59, BA$7 - 2400 &lt; $K59))), 1, "")</f>
        <v/>
      </c>
      <c r="BB59" s="45" t="str">
        <f>IF(AND(OR($A59 &lt;&gt; "", $B59 &lt;&gt; ""), IF($J59 &lt; $K59, AND(BB$7 &gt;= $J59, BB$7 &lt; $K59), IF(BB$7 &lt; 2400, BB$7 &gt;= $J59, BB$7 - 2400 &lt; $K59))), 1, "")</f>
        <v/>
      </c>
      <c r="BC59" s="45" t="str">
        <f>IF(AND(OR($A59 &lt;&gt; "", $B59 &lt;&gt; ""), IF($J59 &lt; $K59, AND(BC$7 &gt;= $J59, BC$7 &lt; $K59), IF(BC$7 &lt; 2400, BC$7 &gt;= $J59, BC$7 - 2400 &lt; $K59))), 1, "")</f>
        <v/>
      </c>
      <c r="BD59" s="45" t="str">
        <f>IF(AND(OR($A59 &lt;&gt; "", $B59 &lt;&gt; ""), IF($J59 &lt; $K59, AND(BD$7 &gt;= $J59, BD$7 &lt; $K59), IF(BD$7 &lt; 2400, BD$7 &gt;= $J59, BD$7 - 2400 &lt; $K59))), 1, "")</f>
        <v/>
      </c>
      <c r="BE59" s="45" t="str">
        <f>IF(AND(OR($A59 &lt;&gt; "", $B59 &lt;&gt; ""), IF($J59 &lt; $K59, AND(BE$7 &gt;= $J59, BE$7 &lt; $K59), IF(BE$7 &lt; 2400, BE$7 &gt;= $J59, BE$7 - 2400 &lt; $K59))), 1, "")</f>
        <v/>
      </c>
      <c r="BF59" s="45" t="str">
        <f>IF(AND(OR($A59 &lt;&gt; "", $B59 &lt;&gt; ""), IF($J59 &lt; $K59, AND(BF$7 &gt;= $J59, BF$7 &lt; $K59), IF(BF$7 &lt; 2400, BF$7 &gt;= $J59, BF$7 - 2400 &lt; $K59))), 1, "")</f>
        <v/>
      </c>
      <c r="BG59" s="45" t="str">
        <f>IF(AND(OR($A59 &lt;&gt; "", $B59 &lt;&gt; ""), IF($J59 &lt; $K59, AND(BG$7 &gt;= $J59, BG$7 &lt; $K59), IF(BG$7 &lt; 2400, BG$7 &gt;= $J59, BG$7 - 2400 &lt; $K59))), 1, "")</f>
        <v/>
      </c>
      <c r="BH59" s="45" t="str">
        <f>IF(AND(OR($A59 &lt;&gt; "", $B59 &lt;&gt; ""), IF($J59 &lt; $K59, AND(BH$7 &gt;= $J59, BH$7 &lt; $K59), IF(BH$7 &lt; 2400, BH$7 &gt;= $J59, BH$7 - 2400 &lt; $K59))), 1, "")</f>
        <v/>
      </c>
      <c r="BI59" s="45" t="str">
        <f>IF(AND(OR($A59 &lt;&gt; "", $B59 &lt;&gt; ""), IF($J59 &lt; $K59, AND(BI$7 &gt;= $J59, BI$7 &lt; $K59), IF(BI$7 &lt; 2400, BI$7 &gt;= $J59, BI$7 - 2400 &lt; $K59))), 1, "")</f>
        <v/>
      </c>
      <c r="BJ59" s="45" t="str">
        <f>IF(AND(OR($A59 &lt;&gt; "", $B59 &lt;&gt; ""), IF($J59 &lt; $K59, AND(BJ$7 &gt;= $J59, BJ$7 &lt; $K59), IF(BJ$7 &lt; 2400, BJ$7 &gt;= $J59, BJ$7 - 2400 &lt; $K59))), 1, "")</f>
        <v/>
      </c>
      <c r="BK59" s="45" t="str">
        <f>IF(AND(OR($A59 &lt;&gt; "", $B59 &lt;&gt; ""), IF($J59 &lt; $K59, AND(BK$7 &gt;= $J59, BK$7 &lt; $K59), IF(BK$7 &lt; 2400, BK$7 &gt;= $J59, BK$7 - 2400 &lt; $K59))), 1, "")</f>
        <v/>
      </c>
      <c r="BL59" s="45" t="str">
        <f>IF(AND(OR($A59 &lt;&gt; "", $B59 &lt;&gt; ""), IF($J59 &lt; $K59, AND(BL$7 &gt;= $J59, BL$7 &lt; $K59), IF(BL$7 &lt; 2400, BL$7 &gt;= $J59, BL$7 - 2400 &lt; $K59))), 1, "")</f>
        <v/>
      </c>
      <c r="BM59" s="45" t="str">
        <f>IF(AND(OR($A59 &lt;&gt; "", $B59 &lt;&gt; ""), IF($J59 &lt; $K59, AND(BM$7 &gt;= $J59, BM$7 &lt; $K59), IF(BM$7 &lt; 2400, BM$7 &gt;= $J59, BM$7 - 2400 &lt; $K59))), 1, "")</f>
        <v/>
      </c>
      <c r="BN59" s="45" t="str">
        <f>IF(AND(OR($A59 &lt;&gt; "", $B59 &lt;&gt; ""), IF($J59 &lt; $K59, AND(BN$7 &gt;= $J59, BN$7 &lt; $K59), IF(BN$7 &lt; 2400, BN$7 &gt;= $J59, BN$7 - 2400 &lt; $K59))), 1, "")</f>
        <v/>
      </c>
      <c r="BO59" s="45" t="str">
        <f>IF(AND(OR($A59 &lt;&gt; "", $B59 &lt;&gt; ""), IF($J59 &lt; $K59, AND(BO$7 &gt;= $J59, BO$7 &lt; $K59), IF(BO$7 &lt; 2400, BO$7 &gt;= $J59, BO$7 - 2400 &lt; $K59))), 1, "")</f>
        <v/>
      </c>
      <c r="BP59" s="45" t="str">
        <f>IF(AND(OR($A59 &lt;&gt; "", $B59 &lt;&gt; ""), IF($J59 &lt; $K59, AND(BP$7 &gt;= $J59, BP$7 &lt; $K59), IF(BP$7 &lt; 2400, BP$7 &gt;= $J59, BP$7 - 2400 &lt; $K59))), 1, "")</f>
        <v/>
      </c>
      <c r="BQ59" s="45" t="str">
        <f>IF(AND(OR($A59 &lt;&gt; "", $B59 &lt;&gt; ""), IF($J59 &lt; $K59, AND(BQ$7 &gt;= $J59, BQ$7 &lt; $K59), IF(BQ$7 &lt; 2400, BQ$7 &gt;= $J59, BQ$7 - 2400 &lt; $K59))), 1, "")</f>
        <v/>
      </c>
      <c r="BR59" s="45" t="str">
        <f>IF(AND(OR($A59 &lt;&gt; "", $B59 &lt;&gt; ""), IF($J59 &lt; $K59, AND(BR$7 &gt;= $J59, BR$7 &lt; $K59), IF(BR$7 &lt; 2400, BR$7 &gt;= $J59, BR$7 - 2400 &lt; $K59))), 1, "")</f>
        <v/>
      </c>
      <c r="BS59" s="45" t="str">
        <f>IF(AND(OR($A59 &lt;&gt; "", $B59 &lt;&gt; ""), IF($J59 &lt; $K59, AND(BS$7 &gt;= $J59, BS$7 &lt; $K59), IF(BS$7 &lt; 2400, BS$7 &gt;= $J59, BS$7 - 2400 &lt; $K59))), 1, "")</f>
        <v/>
      </c>
      <c r="BT59" s="45" t="str">
        <f>IF(AND(OR($A59 &lt;&gt; "", $B59 &lt;&gt; ""), IF($J59 &lt; $K59, AND(BT$7 &gt;= $J59, BT$7 &lt; $K59), IF(BT$7 &lt; 2400, BT$7 &gt;= $J59, BT$7 - 2400 &lt; $K59))), 1, "")</f>
        <v/>
      </c>
      <c r="BU59" s="45" t="str">
        <f>IF(AND(OR($A59 &lt;&gt; "", $B59 &lt;&gt; ""), IF($J59 &lt; $K59, AND(BU$7 &gt;= $J59, BU$7 &lt; $K59), IF(BU$7 &lt; 2400, BU$7 &gt;= $J59, BU$7 - 2400 &lt; $K59))), 1, "")</f>
        <v/>
      </c>
      <c r="BV59" s="45" t="str">
        <f>IF(AND(OR($A59 &lt;&gt; "", $B59 &lt;&gt; ""), IF($J59 &lt; $K59, AND(BV$7 &gt;= $J59, BV$7 &lt; $K59), IF(BV$7 &lt; 2400, BV$7 &gt;= $J59, BV$7 - 2400 &lt; $K59))), 1, "")</f>
        <v/>
      </c>
      <c r="BW59" s="45" t="str">
        <f>IF(AND(OR($A59 &lt;&gt; "", $B59 &lt;&gt; ""), IF($J59 &lt; $K59, AND(BW$7 &gt;= $J59, BW$7 &lt; $K59), IF(BW$7 &lt; 2400, BW$7 &gt;= $J59, BW$7 - 2400 &lt; $K59))), 1, "")</f>
        <v/>
      </c>
      <c r="BX59" s="45" t="str">
        <f>IF(AND(OR($A59 &lt;&gt; "", $B59 &lt;&gt; ""), IF($J59 &lt; $K59, AND(BX$7 &gt;= $J59, BX$7 &lt; $K59), IF(BX$7 &lt; 2400, BX$7 &gt;= $J59, BX$7 - 2400 &lt; $K59))), 1, "")</f>
        <v/>
      </c>
      <c r="BY59" s="45" t="str">
        <f>IF(AND(OR($A59 &lt;&gt; "", $B59 &lt;&gt; ""), IF($J59 &lt; $K59, AND(BY$7 &gt;= $J59, BY$7 &lt; $K59), IF(BY$7 &lt; 2400, BY$7 &gt;= $J59, BY$7 - 2400 &lt; $K59))), 1, "")</f>
        <v/>
      </c>
      <c r="BZ59" s="45" t="str">
        <f>IF(AND(OR($A59 &lt;&gt; "", $B59 &lt;&gt; ""), IF($J59 &lt; $K59, AND(BZ$7 &gt;= $J59, BZ$7 &lt; $K59), IF(BZ$7 &lt; 2400, BZ$7 &gt;= $J59, BZ$7 - 2400 &lt; $K59))), 1, "")</f>
        <v/>
      </c>
      <c r="CA59" s="45" t="str">
        <f>IF(AND(OR($A59 &lt;&gt; "", $B59 &lt;&gt; ""), IF($J59 &lt; $K59, AND(CA$7 &gt;= $J59, CA$7 &lt; $K59), IF(CA$7 &lt; 2400, CA$7 &gt;= $J59, CA$7 - 2400 &lt; $K59))), 1, "")</f>
        <v/>
      </c>
      <c r="CB59" s="45" t="str">
        <f>IF(AND(OR($A59 &lt;&gt; "", $B59 &lt;&gt; ""), IF($J59 &lt; $K59, AND(CB$7 &gt;= $J59, CB$7 &lt; $K59), IF(CB$7 &lt; 2400, CB$7 &gt;= $J59, CB$7 - 2400 &lt; $K59))), 1, "")</f>
        <v/>
      </c>
      <c r="CC59" s="45" t="str">
        <f>IF(AND(OR($A59 &lt;&gt; "", $B59 &lt;&gt; ""), IF($J59 &lt; $K59, AND(CC$7 &gt;= $J59, CC$7 &lt; $K59), IF(CC$7 &lt; 2400, CC$7 &gt;= $J59, CC$7 - 2400 &lt; $K59))), 1, "")</f>
        <v/>
      </c>
      <c r="CD59" s="45" t="str">
        <f>IF(AND(OR($A59 &lt;&gt; "", $B59 &lt;&gt; ""), IF($J59 &lt; $K59, AND(CD$7 &gt;= $J59, CD$7 &lt; $K59), IF(CD$7 &lt; 2400, CD$7 &gt;= $J59, CD$7 - 2400 &lt; $K59))), 1, "")</f>
        <v/>
      </c>
      <c r="CE59" s="45" t="str">
        <f>IF(AND(OR($A59 &lt;&gt; "", $B59 &lt;&gt; ""), IF($J59 &lt; $K59, AND(CE$7 &gt;= $J59, CE$7 &lt; $K59), IF(CE$7 &lt; 2400, CE$7 &gt;= $J59, CE$7 - 2400 &lt; $K59))), 1, "")</f>
        <v/>
      </c>
      <c r="CF59" s="45" t="str">
        <f>IF(AND(OR($A59 &lt;&gt; "", $B59 &lt;&gt; ""), IF($J59 &lt; $K59, AND(CF$7 &gt;= $J59, CF$7 &lt; $K59), IF(CF$7 &lt; 2400, CF$7 &gt;= $J59, CF$7 - 2400 &lt; $K59))), 1, "")</f>
        <v/>
      </c>
      <c r="CG59" s="45" t="str">
        <f>IF(AND(OR($A59 &lt;&gt; "", $B59 &lt;&gt; ""), IF($J59 &lt; $K59, AND(CG$7 &gt;= $J59, CG$7 &lt; $K59), IF(CG$7 &lt; 2400, CG$7 &gt;= $J59, CG$7 - 2400 &lt; $K59))), 1, "")</f>
        <v/>
      </c>
      <c r="CH59" s="45" t="str">
        <f>IF(AND(OR($A59 &lt;&gt; "", $B59 &lt;&gt; ""), IF($J59 &lt; $K59, AND(CH$7 &gt;= $J59, CH$7 &lt; $K59), IF(CH$7 &lt; 2400, CH$7 &gt;= $J59, CH$7 - 2400 &lt; $K59))), 1, "")</f>
        <v/>
      </c>
      <c r="CI59" s="45" t="str">
        <f>IF(AND(OR($A59 &lt;&gt; "", $B59 &lt;&gt; ""), IF($J59 &lt; $K59, AND(CI$7 &gt;= $J59, CI$7 &lt; $K59), IF(CI$7 &lt; 2400, CI$7 &gt;= $J59, CI$7 - 2400 &lt; $K59))), 1, "")</f>
        <v/>
      </c>
      <c r="CJ59" s="45" t="str">
        <f>IF(AND(OR($A59 &lt;&gt; "", $B59 &lt;&gt; ""), IF($J59 &lt; $K59, AND(CJ$7 &gt;= $J59, CJ$7 &lt; $K59), IF(CJ$7 &lt; 2400, CJ$7 &gt;= $J59, CJ$7 - 2400 &lt; $K59))), 1, "")</f>
        <v/>
      </c>
      <c r="CK59" s="45" t="str">
        <f>IF(AND(OR($A59 &lt;&gt; "", $B59 &lt;&gt; ""), IF($J59 &lt; $K59, AND(CK$7 &gt;= $J59, CK$7 &lt; $K59), IF(CK$7 &lt; 2400, CK$7 &gt;= $J59, CK$7 - 2400 &lt; $K59))), 1, "")</f>
        <v/>
      </c>
      <c r="CL59" s="45" t="str">
        <f>IF(AND(OR($A59 &lt;&gt; "", $B59 &lt;&gt; ""), IF($J59 &lt; $K59, AND(CL$7 &gt;= $J59, CL$7 &lt; $K59), IF(CL$7 &lt; 2400, CL$7 &gt;= $J59, CL$7 - 2400 &lt; $K59))), 1, "")</f>
        <v/>
      </c>
      <c r="CM59" s="45" t="str">
        <f>IF(AND(OR($A59 &lt;&gt; "", $B59 &lt;&gt; ""), IF($J59 &lt; $K59, AND(CM$7 &gt;= $J59, CM$7 &lt; $K59), IF(CM$7 &lt; 2400, CM$7 &gt;= $J59, CM$7 - 2400 &lt; $K59))), 1, "")</f>
        <v/>
      </c>
      <c r="CN59" s="45" t="str">
        <f>IF(AND(OR($A59 &lt;&gt; "", $B59 &lt;&gt; ""), IF($J59 &lt; $K59, AND(CN$7 &gt;= $J59, CN$7 &lt; $K59), IF(CN$7 &lt; 2400, CN$7 &gt;= $J59, CN$7 - 2400 &lt; $K59))), 1, "")</f>
        <v/>
      </c>
      <c r="CO59" s="45" t="str">
        <f>IF(AND(OR($A59 &lt;&gt; "", $B59 &lt;&gt; ""), IF($J59 &lt; $K59, AND(CO$7 &gt;= $J59, CO$7 &lt; $K59), IF(CO$7 &lt; 2400, CO$7 &gt;= $J59, CO$7 - 2400 &lt; $K59))), 1, "")</f>
        <v/>
      </c>
      <c r="CP59" s="45" t="str">
        <f>IF(AND(OR($A59 &lt;&gt; "", $B59 &lt;&gt; ""), IF($J59 &lt; $K59, AND(CP$7 &gt;= $J59, CP$7 &lt; $K59), IF(CP$7 &lt; 2400, CP$7 &gt;= $J59, CP$7 - 2400 &lt; $K59))), 1, "")</f>
        <v/>
      </c>
      <c r="CQ59" s="45" t="str">
        <f>IF(AND(OR($A59 &lt;&gt; "", $B59 &lt;&gt; ""), IF($J59 &lt; $K59, AND(CQ$7 &gt;= $J59, CQ$7 &lt; $K59), IF(CQ$7 &lt; 2400, CQ$7 &gt;= $J59, CQ$7 - 2400 &lt; $K59))), 1, "")</f>
        <v/>
      </c>
      <c r="CR59" s="45" t="str">
        <f>IF(AND(OR($A59 &lt;&gt; "", $B59 &lt;&gt; ""), IF($J59 &lt; $K59, AND(CR$7 &gt;= $J59, CR$7 &lt; $K59), IF(CR$7 &lt; 2400, CR$7 &gt;= $J59, CR$7 - 2400 &lt; $K59))), 1, "")</f>
        <v/>
      </c>
      <c r="CS59" s="45" t="str">
        <f>IF(AND(OR($A59 &lt;&gt; "", $B59 &lt;&gt; ""), IF($J59 &lt; $K59, AND(CS$7 &gt;= $J59, CS$7 &lt; $K59), IF(CS$7 &lt; 2400, CS$7 &gt;= $J59, CS$7 - 2400 &lt; $K59))), 1, "")</f>
        <v/>
      </c>
      <c r="CT59" s="45" t="str">
        <f>IF(AND(OR($A59 &lt;&gt; "", $B59 &lt;&gt; ""), IF($J59 &lt; $K59, AND(CT$7 &gt;= $J59, CT$7 &lt; $K59), IF(CT$7 &lt; 2400, CT$7 &gt;= $J59, CT$7 - 2400 &lt; $K59))), 1, "")</f>
        <v/>
      </c>
      <c r="CU59" s="45" t="str">
        <f>IF(AND(OR($A59 &lt;&gt; "", $B59 &lt;&gt; ""), IF($J59 &lt; $K59, AND(CU$7 &gt;= $J59, CU$7 &lt; $K59), IF(CU$7 &lt; 2400, CU$7 &gt;= $J59, CU$7 - 2400 &lt; $K59))), 1, "")</f>
        <v/>
      </c>
      <c r="CV59" s="45" t="str">
        <f>IF(AND(OR($A59 &lt;&gt; "", $B59 &lt;&gt; ""), IF($J59 &lt; $K59, AND(CV$7 &gt;= $J59, CV$7 &lt; $K59), IF(CV$7 &lt; 2400, CV$7 &gt;= $J59, CV$7 - 2400 &lt; $K59))), 1, "")</f>
        <v/>
      </c>
      <c r="CW59" s="45" t="str">
        <f>IF(AND(OR($A59 &lt;&gt; "", $B59 &lt;&gt; ""), IF($J59 &lt; $K59, AND(CW$7 &gt;= $J59, CW$7 &lt; $K59), IF(CW$7 &lt; 2400, CW$7 &gt;= $J59, CW$7 - 2400 &lt; $K59))), 1, "")</f>
        <v/>
      </c>
      <c r="CX59" s="45" t="str">
        <f>IF(AND(OR($A59 &lt;&gt; "", $B59 &lt;&gt; ""), IF($J59 &lt; $K59, AND(CX$7 &gt;= $J59, CX$7 &lt; $K59), IF(CX$7 &lt; 2400, CX$7 &gt;= $J59, CX$7 - 2400 &lt; $K59))), 1, "")</f>
        <v/>
      </c>
      <c r="CY59" s="45" t="str">
        <f>IF(AND(OR($A59 &lt;&gt; "", $B59 &lt;&gt; ""), IF($J59 &lt; $K59, AND(CY$7 &gt;= $J59, CY$7 &lt; $K59), IF(CY$7 &lt; 2400, CY$7 &gt;= $J59, CY$7 - 2400 &lt; $K59))), 1, "")</f>
        <v/>
      </c>
      <c r="CZ59" s="45" t="str">
        <f>IF(AND(OR($A59 &lt;&gt; "", $B59 &lt;&gt; ""), IF($J59 &lt; $K59, AND(CZ$7 &gt;= $J59, CZ$7 &lt; $K59), IF(CZ$7 &lt; 2400, CZ$7 &gt;= $J59, CZ$7 - 2400 &lt; $K59))), 1, "")</f>
        <v/>
      </c>
      <c r="DA59" s="45" t="str">
        <f>IF(AND(OR($A59 &lt;&gt; "", $B59 &lt;&gt; ""), IF($J59 &lt; $K59, AND(DA$7 &gt;= $J59, DA$7 &lt; $K59), IF(DA$7 &lt; 2400, DA$7 &gt;= $J59, DA$7 - 2400 &lt; $K59))), 1, "")</f>
        <v/>
      </c>
      <c r="DB59" s="45" t="str">
        <f>IF(AND(OR($A59 &lt;&gt; "", $B59 &lt;&gt; ""), IF($J59 &lt; $K59, AND(DB$7 &gt;= $J59, DB$7 &lt; $K59), IF(DB$7 &lt; 2400, DB$7 &gt;= $J59, DB$7 - 2400 &lt; $K59))), 1, "")</f>
        <v/>
      </c>
      <c r="DC59" s="45" t="str">
        <f>IF(AND(OR($A59 &lt;&gt; "", $B59 &lt;&gt; ""), IF($J59 &lt; $K59, AND(DC$7 &gt;= $J59, DC$7 &lt; $K59), IF(DC$7 &lt; 2400, DC$7 &gt;= $J59, DC$7 - 2400 &lt; $K59))), 1, "")</f>
        <v/>
      </c>
      <c r="DD59" s="45" t="str">
        <f>IF(AND(OR($A59 &lt;&gt; "", $B59 &lt;&gt; ""), IF($J59 &lt; $K59, AND(DD$7 &gt;= $J59, DD$7 &lt; $K59), IF(DD$7 &lt; 2400, DD$7 &gt;= $J59, DD$7 - 2400 &lt; $K59))), 1, "")</f>
        <v/>
      </c>
      <c r="DE59" s="45" t="str">
        <f>IF(AND(OR($A59 &lt;&gt; "", $B59 &lt;&gt; ""), IF($J59 &lt; $K59, AND(DE$7 &gt;= $J59, DE$7 &lt; $K59), IF(DE$7 &lt; 2400, DE$7 &gt;= $J59, DE$7 - 2400 &lt; $K59))), 1, "")</f>
        <v/>
      </c>
      <c r="DF59" s="45" t="str">
        <f>IF(AND(OR($A59 &lt;&gt; "", $B59 &lt;&gt; ""), IF($J59 &lt; $K59, AND(DF$7 &gt;= $J59, DF$7 &lt; $K59), IF(DF$7 &lt; 2400, DF$7 &gt;= $J59, DF$7 - 2400 &lt; $K59))), 1, "")</f>
        <v/>
      </c>
      <c r="DG59" s="45" t="str">
        <f>IF(AND(OR($A59 &lt;&gt; "", $B59 &lt;&gt; ""), IF($J59 &lt; $K59, AND(DG$7 &gt;= $J59, DG$7 &lt; $K59), IF(DG$7 &lt; 2400, DG$7 &gt;= $J59, DG$7 - 2400 &lt; $K59))), 1, "")</f>
        <v/>
      </c>
      <c r="DH59" s="45" t="str">
        <f>IF(AND(OR($A59 &lt;&gt; "", $B59 &lt;&gt; ""), IF($J59 &lt; $K59, AND(DH$7 &gt;= $J59, DH$7 &lt; $K59), IF(DH$7 &lt; 2400, DH$7 &gt;= $J59, DH$7 - 2400 &lt; $K59))), 1, "")</f>
        <v/>
      </c>
      <c r="DI59" s="45" t="str">
        <f>IF(AND(OR($A59 &lt;&gt; "", $B59 &lt;&gt; ""), IF($J59 &lt; $K59, AND(DI$7 &gt;= $J59, DI$7 &lt; $K59), IF(DI$7 &lt; 2400, DI$7 &gt;= $J59, DI$7 - 2400 &lt; $K59))), 1, "")</f>
        <v/>
      </c>
      <c r="DJ59" s="45" t="str">
        <f>IF(AND(OR($A59 &lt;&gt; "", $B59 &lt;&gt; ""), IF($J59 &lt; $K59, AND(DJ$7 &gt;= $J59, DJ$7 &lt; $K59), IF(DJ$7 &lt; 2400, DJ$7 &gt;= $J59, DJ$7 - 2400 &lt; $K59))), 1, "")</f>
        <v/>
      </c>
      <c r="DK59" s="45" t="str">
        <f>IF(AND(OR($A59 &lt;&gt; "", $B59 &lt;&gt; ""), IF($J59 &lt; $K59, AND(DK$7 &gt;= $J59, DK$7 &lt; $K59), IF(DK$7 &lt; 2400, DK$7 &gt;= $J59, DK$7 - 2400 &lt; $K59))), 1, "")</f>
        <v/>
      </c>
      <c r="DL59" s="45" t="str">
        <f>IF(AND(OR($A59 &lt;&gt; "", $B59 &lt;&gt; ""), IF($J59 &lt; $K59, AND(DL$7 &gt;= $J59, DL$7 &lt; $K59), IF(DL$7 &lt; 2400, DL$7 &gt;= $J59, DL$7 - 2400 &lt; $K59))), 1, "")</f>
        <v/>
      </c>
      <c r="DM59" s="45" t="str">
        <f>IF(AND(OR($A59 &lt;&gt; "", $B59 &lt;&gt; ""), IF($J59 &lt; $K59, AND(DM$7 &gt;= $J59, DM$7 &lt; $K59), IF(DM$7 &lt; 2400, DM$7 &gt;= $J59, DM$7 - 2400 &lt; $K59))), 1, "")</f>
        <v/>
      </c>
      <c r="DN59" s="45" t="str">
        <f>IF(AND(OR($A59 &lt;&gt; "", $B59 &lt;&gt; ""), IF($J59 &lt; $K59, AND(DN$7 &gt;= $J59, DN$7 &lt; $K59), IF(DN$7 &lt; 2400, DN$7 &gt;= $J59, DN$7 - 2400 &lt; $K59))), 1, "")</f>
        <v/>
      </c>
      <c r="DO59" s="45" t="str">
        <f>IF(AND(OR($A59 &lt;&gt; "", $B59 &lt;&gt; ""), IF($J59 &lt; $K59, AND(DO$7 &gt;= $J59, DO$7 &lt; $K59), IF(DO$7 &lt; 2400, DO$7 &gt;= $J59, DO$7 - 2400 &lt; $K59))), 1, "")</f>
        <v/>
      </c>
      <c r="DP59" s="45" t="str">
        <f>IF(AND(OR($A59 &lt;&gt; "", $B59 &lt;&gt; ""), IF($J59 &lt; $K59, AND(DP$7 &gt;= $J59, DP$7 &lt; $K59), IF(DP$7 &lt; 2400, DP$7 &gt;= $J59, DP$7 - 2400 &lt; $K59))), 1, "")</f>
        <v/>
      </c>
      <c r="DQ59" s="45" t="str">
        <f>IF(AND(OR($A59 &lt;&gt; "", $B59 &lt;&gt; ""), IF($J59 &lt; $K59, AND(DQ$7 &gt;= $J59, DQ$7 &lt; $K59), IF(DQ$7 &lt; 2400, DQ$7 &gt;= $J59, DQ$7 - 2400 &lt; $K59))), 1, "")</f>
        <v/>
      </c>
      <c r="DR59" s="45" t="str">
        <f>IF(AND(OR($A59 &lt;&gt; "", $B59 &lt;&gt; ""), IF($J59 &lt; $K59, AND(DR$7 &gt;= $J59, DR$7 &lt; $K59), IF(DR$7 &lt; 2400, DR$7 &gt;= $J59, DR$7 - 2400 &lt; $K59))), 1, "")</f>
        <v/>
      </c>
      <c r="DS59" s="45" t="str">
        <f>IF(AND(OR($A59 &lt;&gt; "", $B59 &lt;&gt; ""), IF($J59 &lt; $K59, AND(DS$7 &gt;= $J59, DS$7 &lt; $K59), IF(DS$7 &lt; 2400, DS$7 &gt;= $J59, DS$7 - 2400 &lt; $K59))), 1, "")</f>
        <v/>
      </c>
      <c r="DT59" s="45" t="str">
        <f>IF(AND(OR($A59 &lt;&gt; "", $B59 &lt;&gt; ""), IF($J59 &lt; $K59, AND(DT$7 &gt;= $J59, DT$7 &lt; $K59), IF(DT$7 &lt; 2400, DT$7 &gt;= $J59, DT$7 - 2400 &lt; $K59))), 1, "")</f>
        <v/>
      </c>
      <c r="DU59" s="47" t="str">
        <f>IF(OR(A59 &lt;&gt; "", B59 &lt;&gt; ""), _xlfn.TEXTJOIN(":", TRUE, AI59, YEAR(H59), MONTH(H59), DAY(H59), J59), "")</f>
        <v/>
      </c>
      <c r="DV59" s="47" t="str">
        <f>IF(OR(A59 &lt;&gt; "", B59 &lt;&gt; ""), IF(AK59 &lt; 9000, CONCATENATE(AD59, AE59, "様（", F59, "）"), F59), "")</f>
        <v/>
      </c>
    </row>
    <row r="60" spans="1:126">
      <c r="A60" s="18"/>
      <c r="B60" s="18"/>
      <c r="C60" s="52"/>
      <c r="D60" s="18"/>
      <c r="E60" s="52"/>
      <c r="F60" s="18"/>
      <c r="G60" s="18"/>
      <c r="H60" s="19"/>
      <c r="I60" s="55" t="str">
        <f t="shared" si="49"/>
        <v/>
      </c>
      <c r="J60" s="22"/>
      <c r="K60" s="23"/>
      <c r="L60" s="42" t="str">
        <f t="shared" si="70"/>
        <v/>
      </c>
      <c r="M60" s="43" t="str">
        <f t="shared" si="71"/>
        <v/>
      </c>
      <c r="N60" s="43" t="str">
        <f t="shared" si="69"/>
        <v/>
      </c>
      <c r="O60" s="44" t="str">
        <f t="shared" si="43"/>
        <v/>
      </c>
      <c r="P60" s="26"/>
      <c r="Q60" s="27"/>
      <c r="R60" s="27"/>
      <c r="S60" s="43" t="str">
        <f t="shared" si="53"/>
        <v/>
      </c>
      <c r="T60" s="43" t="str">
        <f t="shared" si="53"/>
        <v/>
      </c>
      <c r="U60" s="43" t="str">
        <f t="shared" si="53"/>
        <v/>
      </c>
      <c r="V60" s="49"/>
      <c r="W60" s="44" t="str">
        <f>IF(OR(A60 &lt;&gt; "", B60 &lt;&gt; ""), IF(AK60 &lt; 8000, FLOOR(AY60 / 60, 1) * 100 + MOD(AY60, 60), M60), "")</f>
        <v/>
      </c>
      <c r="X60" s="82"/>
      <c r="Y60" s="82"/>
      <c r="Z60" s="82"/>
      <c r="AA60" s="82"/>
      <c r="AB60" s="18"/>
      <c r="AC60" s="53"/>
      <c r="AD60" s="45" t="str">
        <f>_xlfn.IFNA(VLOOKUP($A60, 利用者一覧!$A:$D, 2, FALSE), "-")</f>
        <v>-</v>
      </c>
      <c r="AE60" s="45" t="str">
        <f>_xlfn.IFNA(VLOOKUP($A60, 利用者一覧!$A:$D, 3, FALSE), "-")</f>
        <v>-</v>
      </c>
      <c r="AF60" s="45" t="str">
        <f>_xlfn.IFNA(VLOOKUP($A60, 利用者一覧!$A:$D, 4, FALSE), "-")</f>
        <v>-</v>
      </c>
      <c r="AG60" s="45" t="str">
        <f>_xlfn.IFNA(VLOOKUP($B60, スタッフ一覧!$A:$D, 2, FALSE), "-")</f>
        <v>-</v>
      </c>
      <c r="AH60" s="45" t="str">
        <f>_xlfn.IFNA(VLOOKUP($B60, スタッフ一覧!$A:$D, 3, FALSE), "-")</f>
        <v>-</v>
      </c>
      <c r="AI60" s="45" t="str">
        <f>_xlfn.IFNA(VLOOKUP($B60, スタッフ一覧!$A:$D, 4, FALSE), "-")</f>
        <v>-</v>
      </c>
      <c r="AJ60" s="45" t="str">
        <f>_xlfn.IFNA(VLOOKUP(AB60, スタッフ一覧!$A:$D, 4, FALSE), "-")</f>
        <v>-</v>
      </c>
      <c r="AK60" s="45" t="str">
        <f>_xlfn.IFNA(VLOOKUP(F60, 予定区分!$A:$C, 3, FALSE), "-")</f>
        <v>-</v>
      </c>
      <c r="AL60" s="46">
        <f t="shared" si="60"/>
        <v>0</v>
      </c>
      <c r="AM60" s="46">
        <f t="shared" si="61"/>
        <v>0</v>
      </c>
      <c r="AN60" s="46">
        <f t="shared" si="72"/>
        <v>0</v>
      </c>
      <c r="AO60" s="46">
        <f t="shared" si="62"/>
        <v>0</v>
      </c>
      <c r="AP60" s="46">
        <f t="shared" si="45"/>
        <v>0</v>
      </c>
      <c r="AQ60" s="46">
        <f t="shared" si="63"/>
        <v>0</v>
      </c>
      <c r="AR60" s="46">
        <f t="shared" si="64"/>
        <v>0</v>
      </c>
      <c r="AS60" s="46">
        <f t="shared" si="65"/>
        <v>0</v>
      </c>
      <c r="AT60" s="46">
        <f t="shared" si="66"/>
        <v>0</v>
      </c>
      <c r="AU60" s="46">
        <f t="shared" si="67"/>
        <v>0</v>
      </c>
      <c r="AV60" s="46">
        <f t="shared" si="46"/>
        <v>0</v>
      </c>
      <c r="AW60" s="46">
        <f t="shared" si="47"/>
        <v>0</v>
      </c>
      <c r="AX60" s="46">
        <f t="shared" si="68"/>
        <v>0</v>
      </c>
      <c r="AY60" s="40">
        <f t="shared" si="48"/>
        <v>0</v>
      </c>
      <c r="AZ60" s="45" t="str">
        <f>IF(AND(OR($A60 &lt;&gt; "", $B60 &lt;&gt; ""), IF($J60 &lt; $K60, AND(AZ$7 &gt;= $J60, AZ$7 &lt; $K60), IF(AZ$7 &lt; 2400, AZ$7 &gt;= $J60, AZ$7 - 2400 &lt; $K60))), 1, "")</f>
        <v/>
      </c>
      <c r="BA60" s="45" t="str">
        <f>IF(AND(OR($A60 &lt;&gt; "", $B60 &lt;&gt; ""), IF($J60 &lt; $K60, AND(BA$7 &gt;= $J60, BA$7 &lt; $K60), IF(BA$7 &lt; 2400, BA$7 &gt;= $J60, BA$7 - 2400 &lt; $K60))), 1, "")</f>
        <v/>
      </c>
      <c r="BB60" s="45" t="str">
        <f>IF(AND(OR($A60 &lt;&gt; "", $B60 &lt;&gt; ""), IF($J60 &lt; $K60, AND(BB$7 &gt;= $J60, BB$7 &lt; $K60), IF(BB$7 &lt; 2400, BB$7 &gt;= $J60, BB$7 - 2400 &lt; $K60))), 1, "")</f>
        <v/>
      </c>
      <c r="BC60" s="45" t="str">
        <f>IF(AND(OR($A60 &lt;&gt; "", $B60 &lt;&gt; ""), IF($J60 &lt; $K60, AND(BC$7 &gt;= $J60, BC$7 &lt; $K60), IF(BC$7 &lt; 2400, BC$7 &gt;= $J60, BC$7 - 2400 &lt; $K60))), 1, "")</f>
        <v/>
      </c>
      <c r="BD60" s="45" t="str">
        <f>IF(AND(OR($A60 &lt;&gt; "", $B60 &lt;&gt; ""), IF($J60 &lt; $K60, AND(BD$7 &gt;= $J60, BD$7 &lt; $K60), IF(BD$7 &lt; 2400, BD$7 &gt;= $J60, BD$7 - 2400 &lt; $K60))), 1, "")</f>
        <v/>
      </c>
      <c r="BE60" s="45" t="str">
        <f>IF(AND(OR($A60 &lt;&gt; "", $B60 &lt;&gt; ""), IF($J60 &lt; $K60, AND(BE$7 &gt;= $J60, BE$7 &lt; $K60), IF(BE$7 &lt; 2400, BE$7 &gt;= $J60, BE$7 - 2400 &lt; $K60))), 1, "")</f>
        <v/>
      </c>
      <c r="BF60" s="45" t="str">
        <f>IF(AND(OR($A60 &lt;&gt; "", $B60 &lt;&gt; ""), IF($J60 &lt; $K60, AND(BF$7 &gt;= $J60, BF$7 &lt; $K60), IF(BF$7 &lt; 2400, BF$7 &gt;= $J60, BF$7 - 2400 &lt; $K60))), 1, "")</f>
        <v/>
      </c>
      <c r="BG60" s="45" t="str">
        <f>IF(AND(OR($A60 &lt;&gt; "", $B60 &lt;&gt; ""), IF($J60 &lt; $K60, AND(BG$7 &gt;= $J60, BG$7 &lt; $K60), IF(BG$7 &lt; 2400, BG$7 &gt;= $J60, BG$7 - 2400 &lt; $K60))), 1, "")</f>
        <v/>
      </c>
      <c r="BH60" s="45" t="str">
        <f>IF(AND(OR($A60 &lt;&gt; "", $B60 &lt;&gt; ""), IF($J60 &lt; $K60, AND(BH$7 &gt;= $J60, BH$7 &lt; $K60), IF(BH$7 &lt; 2400, BH$7 &gt;= $J60, BH$7 - 2400 &lt; $K60))), 1, "")</f>
        <v/>
      </c>
      <c r="BI60" s="45" t="str">
        <f>IF(AND(OR($A60 &lt;&gt; "", $B60 &lt;&gt; ""), IF($J60 &lt; $K60, AND(BI$7 &gt;= $J60, BI$7 &lt; $K60), IF(BI$7 &lt; 2400, BI$7 &gt;= $J60, BI$7 - 2400 &lt; $K60))), 1, "")</f>
        <v/>
      </c>
      <c r="BJ60" s="45" t="str">
        <f>IF(AND(OR($A60 &lt;&gt; "", $B60 &lt;&gt; ""), IF($J60 &lt; $K60, AND(BJ$7 &gt;= $J60, BJ$7 &lt; $K60), IF(BJ$7 &lt; 2400, BJ$7 &gt;= $J60, BJ$7 - 2400 &lt; $K60))), 1, "")</f>
        <v/>
      </c>
      <c r="BK60" s="45" t="str">
        <f>IF(AND(OR($A60 &lt;&gt; "", $B60 &lt;&gt; ""), IF($J60 &lt; $K60, AND(BK$7 &gt;= $J60, BK$7 &lt; $K60), IF(BK$7 &lt; 2400, BK$7 &gt;= $J60, BK$7 - 2400 &lt; $K60))), 1, "")</f>
        <v/>
      </c>
      <c r="BL60" s="45" t="str">
        <f>IF(AND(OR($A60 &lt;&gt; "", $B60 &lt;&gt; ""), IF($J60 &lt; $K60, AND(BL$7 &gt;= $J60, BL$7 &lt; $K60), IF(BL$7 &lt; 2400, BL$7 &gt;= $J60, BL$7 - 2400 &lt; $K60))), 1, "")</f>
        <v/>
      </c>
      <c r="BM60" s="45" t="str">
        <f>IF(AND(OR($A60 &lt;&gt; "", $B60 &lt;&gt; ""), IF($J60 &lt; $K60, AND(BM$7 &gt;= $J60, BM$7 &lt; $K60), IF(BM$7 &lt; 2400, BM$7 &gt;= $J60, BM$7 - 2400 &lt; $K60))), 1, "")</f>
        <v/>
      </c>
      <c r="BN60" s="45" t="str">
        <f>IF(AND(OR($A60 &lt;&gt; "", $B60 &lt;&gt; ""), IF($J60 &lt; $K60, AND(BN$7 &gt;= $J60, BN$7 &lt; $K60), IF(BN$7 &lt; 2400, BN$7 &gt;= $J60, BN$7 - 2400 &lt; $K60))), 1, "")</f>
        <v/>
      </c>
      <c r="BO60" s="45" t="str">
        <f>IF(AND(OR($A60 &lt;&gt; "", $B60 &lt;&gt; ""), IF($J60 &lt; $K60, AND(BO$7 &gt;= $J60, BO$7 &lt; $K60), IF(BO$7 &lt; 2400, BO$7 &gt;= $J60, BO$7 - 2400 &lt; $K60))), 1, "")</f>
        <v/>
      </c>
      <c r="BP60" s="45" t="str">
        <f>IF(AND(OR($A60 &lt;&gt; "", $B60 &lt;&gt; ""), IF($J60 &lt; $K60, AND(BP$7 &gt;= $J60, BP$7 &lt; $K60), IF(BP$7 &lt; 2400, BP$7 &gt;= $J60, BP$7 - 2400 &lt; $K60))), 1, "")</f>
        <v/>
      </c>
      <c r="BQ60" s="45" t="str">
        <f>IF(AND(OR($A60 &lt;&gt; "", $B60 &lt;&gt; ""), IF($J60 &lt; $K60, AND(BQ$7 &gt;= $J60, BQ$7 &lt; $K60), IF(BQ$7 &lt; 2400, BQ$7 &gt;= $J60, BQ$7 - 2400 &lt; $K60))), 1, "")</f>
        <v/>
      </c>
      <c r="BR60" s="45" t="str">
        <f>IF(AND(OR($A60 &lt;&gt; "", $B60 &lt;&gt; ""), IF($J60 &lt; $K60, AND(BR$7 &gt;= $J60, BR$7 &lt; $K60), IF(BR$7 &lt; 2400, BR$7 &gt;= $J60, BR$7 - 2400 &lt; $K60))), 1, "")</f>
        <v/>
      </c>
      <c r="BS60" s="45" t="str">
        <f>IF(AND(OR($A60 &lt;&gt; "", $B60 &lt;&gt; ""), IF($J60 &lt; $K60, AND(BS$7 &gt;= $J60, BS$7 &lt; $K60), IF(BS$7 &lt; 2400, BS$7 &gt;= $J60, BS$7 - 2400 &lt; $K60))), 1, "")</f>
        <v/>
      </c>
      <c r="BT60" s="45" t="str">
        <f>IF(AND(OR($A60 &lt;&gt; "", $B60 &lt;&gt; ""), IF($J60 &lt; $K60, AND(BT$7 &gt;= $J60, BT$7 &lt; $K60), IF(BT$7 &lt; 2400, BT$7 &gt;= $J60, BT$7 - 2400 &lt; $K60))), 1, "")</f>
        <v/>
      </c>
      <c r="BU60" s="45" t="str">
        <f>IF(AND(OR($A60 &lt;&gt; "", $B60 &lt;&gt; ""), IF($J60 &lt; $K60, AND(BU$7 &gt;= $J60, BU$7 &lt; $K60), IF(BU$7 &lt; 2400, BU$7 &gt;= $J60, BU$7 - 2400 &lt; $K60))), 1, "")</f>
        <v/>
      </c>
      <c r="BV60" s="45" t="str">
        <f>IF(AND(OR($A60 &lt;&gt; "", $B60 &lt;&gt; ""), IF($J60 &lt; $K60, AND(BV$7 &gt;= $J60, BV$7 &lt; $K60), IF(BV$7 &lt; 2400, BV$7 &gt;= $J60, BV$7 - 2400 &lt; $K60))), 1, "")</f>
        <v/>
      </c>
      <c r="BW60" s="45" t="str">
        <f>IF(AND(OR($A60 &lt;&gt; "", $B60 &lt;&gt; ""), IF($J60 &lt; $K60, AND(BW$7 &gt;= $J60, BW$7 &lt; $K60), IF(BW$7 &lt; 2400, BW$7 &gt;= $J60, BW$7 - 2400 &lt; $K60))), 1, "")</f>
        <v/>
      </c>
      <c r="BX60" s="45" t="str">
        <f>IF(AND(OR($A60 &lt;&gt; "", $B60 &lt;&gt; ""), IF($J60 &lt; $K60, AND(BX$7 &gt;= $J60, BX$7 &lt; $K60), IF(BX$7 &lt; 2400, BX$7 &gt;= $J60, BX$7 - 2400 &lt; $K60))), 1, "")</f>
        <v/>
      </c>
      <c r="BY60" s="45" t="str">
        <f>IF(AND(OR($A60 &lt;&gt; "", $B60 &lt;&gt; ""), IF($J60 &lt; $K60, AND(BY$7 &gt;= $J60, BY$7 &lt; $K60), IF(BY$7 &lt; 2400, BY$7 &gt;= $J60, BY$7 - 2400 &lt; $K60))), 1, "")</f>
        <v/>
      </c>
      <c r="BZ60" s="45" t="str">
        <f>IF(AND(OR($A60 &lt;&gt; "", $B60 &lt;&gt; ""), IF($J60 &lt; $K60, AND(BZ$7 &gt;= $J60, BZ$7 &lt; $K60), IF(BZ$7 &lt; 2400, BZ$7 &gt;= $J60, BZ$7 - 2400 &lt; $K60))), 1, "")</f>
        <v/>
      </c>
      <c r="CA60" s="45" t="str">
        <f>IF(AND(OR($A60 &lt;&gt; "", $B60 &lt;&gt; ""), IF($J60 &lt; $K60, AND(CA$7 &gt;= $J60, CA$7 &lt; $K60), IF(CA$7 &lt; 2400, CA$7 &gt;= $J60, CA$7 - 2400 &lt; $K60))), 1, "")</f>
        <v/>
      </c>
      <c r="CB60" s="45" t="str">
        <f>IF(AND(OR($A60 &lt;&gt; "", $B60 &lt;&gt; ""), IF($J60 &lt; $K60, AND(CB$7 &gt;= $J60, CB$7 &lt; $K60), IF(CB$7 &lt; 2400, CB$7 &gt;= $J60, CB$7 - 2400 &lt; $K60))), 1, "")</f>
        <v/>
      </c>
      <c r="CC60" s="45" t="str">
        <f>IF(AND(OR($A60 &lt;&gt; "", $B60 &lt;&gt; ""), IF($J60 &lt; $K60, AND(CC$7 &gt;= $J60, CC$7 &lt; $K60), IF(CC$7 &lt; 2400, CC$7 &gt;= $J60, CC$7 - 2400 &lt; $K60))), 1, "")</f>
        <v/>
      </c>
      <c r="CD60" s="45" t="str">
        <f>IF(AND(OR($A60 &lt;&gt; "", $B60 &lt;&gt; ""), IF($J60 &lt; $K60, AND(CD$7 &gt;= $J60, CD$7 &lt; $K60), IF(CD$7 &lt; 2400, CD$7 &gt;= $J60, CD$7 - 2400 &lt; $K60))), 1, "")</f>
        <v/>
      </c>
      <c r="CE60" s="45" t="str">
        <f>IF(AND(OR($A60 &lt;&gt; "", $B60 &lt;&gt; ""), IF($J60 &lt; $K60, AND(CE$7 &gt;= $J60, CE$7 &lt; $K60), IF(CE$7 &lt; 2400, CE$7 &gt;= $J60, CE$7 - 2400 &lt; $K60))), 1, "")</f>
        <v/>
      </c>
      <c r="CF60" s="45" t="str">
        <f>IF(AND(OR($A60 &lt;&gt; "", $B60 &lt;&gt; ""), IF($J60 &lt; $K60, AND(CF$7 &gt;= $J60, CF$7 &lt; $K60), IF(CF$7 &lt; 2400, CF$7 &gt;= $J60, CF$7 - 2400 &lt; $K60))), 1, "")</f>
        <v/>
      </c>
      <c r="CG60" s="45" t="str">
        <f>IF(AND(OR($A60 &lt;&gt; "", $B60 &lt;&gt; ""), IF($J60 &lt; $K60, AND(CG$7 &gt;= $J60, CG$7 &lt; $K60), IF(CG$7 &lt; 2400, CG$7 &gt;= $J60, CG$7 - 2400 &lt; $K60))), 1, "")</f>
        <v/>
      </c>
      <c r="CH60" s="45" t="str">
        <f>IF(AND(OR($A60 &lt;&gt; "", $B60 &lt;&gt; ""), IF($J60 &lt; $K60, AND(CH$7 &gt;= $J60, CH$7 &lt; $K60), IF(CH$7 &lt; 2400, CH$7 &gt;= $J60, CH$7 - 2400 &lt; $K60))), 1, "")</f>
        <v/>
      </c>
      <c r="CI60" s="45" t="str">
        <f>IF(AND(OR($A60 &lt;&gt; "", $B60 &lt;&gt; ""), IF($J60 &lt; $K60, AND(CI$7 &gt;= $J60, CI$7 &lt; $K60), IF(CI$7 &lt; 2400, CI$7 &gt;= $J60, CI$7 - 2400 &lt; $K60))), 1, "")</f>
        <v/>
      </c>
      <c r="CJ60" s="45" t="str">
        <f>IF(AND(OR($A60 &lt;&gt; "", $B60 &lt;&gt; ""), IF($J60 &lt; $K60, AND(CJ$7 &gt;= $J60, CJ$7 &lt; $K60), IF(CJ$7 &lt; 2400, CJ$7 &gt;= $J60, CJ$7 - 2400 &lt; $K60))), 1, "")</f>
        <v/>
      </c>
      <c r="CK60" s="45" t="str">
        <f>IF(AND(OR($A60 &lt;&gt; "", $B60 &lt;&gt; ""), IF($J60 &lt; $K60, AND(CK$7 &gt;= $J60, CK$7 &lt; $K60), IF(CK$7 &lt; 2400, CK$7 &gt;= $J60, CK$7 - 2400 &lt; $K60))), 1, "")</f>
        <v/>
      </c>
      <c r="CL60" s="45" t="str">
        <f>IF(AND(OR($A60 &lt;&gt; "", $B60 &lt;&gt; ""), IF($J60 &lt; $K60, AND(CL$7 &gt;= $J60, CL$7 &lt; $K60), IF(CL$7 &lt; 2400, CL$7 &gt;= $J60, CL$7 - 2400 &lt; $K60))), 1, "")</f>
        <v/>
      </c>
      <c r="CM60" s="45" t="str">
        <f>IF(AND(OR($A60 &lt;&gt; "", $B60 &lt;&gt; ""), IF($J60 &lt; $K60, AND(CM$7 &gt;= $J60, CM$7 &lt; $K60), IF(CM$7 &lt; 2400, CM$7 &gt;= $J60, CM$7 - 2400 &lt; $K60))), 1, "")</f>
        <v/>
      </c>
      <c r="CN60" s="45" t="str">
        <f>IF(AND(OR($A60 &lt;&gt; "", $B60 &lt;&gt; ""), IF($J60 &lt; $K60, AND(CN$7 &gt;= $J60, CN$7 &lt; $K60), IF(CN$7 &lt; 2400, CN$7 &gt;= $J60, CN$7 - 2400 &lt; $K60))), 1, "")</f>
        <v/>
      </c>
      <c r="CO60" s="45" t="str">
        <f>IF(AND(OR($A60 &lt;&gt; "", $B60 &lt;&gt; ""), IF($J60 &lt; $K60, AND(CO$7 &gt;= $J60, CO$7 &lt; $K60), IF(CO$7 &lt; 2400, CO$7 &gt;= $J60, CO$7 - 2400 &lt; $K60))), 1, "")</f>
        <v/>
      </c>
      <c r="CP60" s="45" t="str">
        <f>IF(AND(OR($A60 &lt;&gt; "", $B60 &lt;&gt; ""), IF($J60 &lt; $K60, AND(CP$7 &gt;= $J60, CP$7 &lt; $K60), IF(CP$7 &lt; 2400, CP$7 &gt;= $J60, CP$7 - 2400 &lt; $K60))), 1, "")</f>
        <v/>
      </c>
      <c r="CQ60" s="45" t="str">
        <f>IF(AND(OR($A60 &lt;&gt; "", $B60 &lt;&gt; ""), IF($J60 &lt; $K60, AND(CQ$7 &gt;= $J60, CQ$7 &lt; $K60), IF(CQ$7 &lt; 2400, CQ$7 &gt;= $J60, CQ$7 - 2400 &lt; $K60))), 1, "")</f>
        <v/>
      </c>
      <c r="CR60" s="45" t="str">
        <f>IF(AND(OR($A60 &lt;&gt; "", $B60 &lt;&gt; ""), IF($J60 &lt; $K60, AND(CR$7 &gt;= $J60, CR$7 &lt; $K60), IF(CR$7 &lt; 2400, CR$7 &gt;= $J60, CR$7 - 2400 &lt; $K60))), 1, "")</f>
        <v/>
      </c>
      <c r="CS60" s="45" t="str">
        <f>IF(AND(OR($A60 &lt;&gt; "", $B60 &lt;&gt; ""), IF($J60 &lt; $K60, AND(CS$7 &gt;= $J60, CS$7 &lt; $K60), IF(CS$7 &lt; 2400, CS$7 &gt;= $J60, CS$7 - 2400 &lt; $K60))), 1, "")</f>
        <v/>
      </c>
      <c r="CT60" s="45" t="str">
        <f>IF(AND(OR($A60 &lt;&gt; "", $B60 &lt;&gt; ""), IF($J60 &lt; $K60, AND(CT$7 &gt;= $J60, CT$7 &lt; $K60), IF(CT$7 &lt; 2400, CT$7 &gt;= $J60, CT$7 - 2400 &lt; $K60))), 1, "")</f>
        <v/>
      </c>
      <c r="CU60" s="45" t="str">
        <f>IF(AND(OR($A60 &lt;&gt; "", $B60 &lt;&gt; ""), IF($J60 &lt; $K60, AND(CU$7 &gt;= $J60, CU$7 &lt; $K60), IF(CU$7 &lt; 2400, CU$7 &gt;= $J60, CU$7 - 2400 &lt; $K60))), 1, "")</f>
        <v/>
      </c>
      <c r="CV60" s="45" t="str">
        <f>IF(AND(OR($A60 &lt;&gt; "", $B60 &lt;&gt; ""), IF($J60 &lt; $K60, AND(CV$7 &gt;= $J60, CV$7 &lt; $K60), IF(CV$7 &lt; 2400, CV$7 &gt;= $J60, CV$7 - 2400 &lt; $K60))), 1, "")</f>
        <v/>
      </c>
      <c r="CW60" s="45" t="str">
        <f>IF(AND(OR($A60 &lt;&gt; "", $B60 &lt;&gt; ""), IF($J60 &lt; $K60, AND(CW$7 &gt;= $J60, CW$7 &lt; $K60), IF(CW$7 &lt; 2400, CW$7 &gt;= $J60, CW$7 - 2400 &lt; $K60))), 1, "")</f>
        <v/>
      </c>
      <c r="CX60" s="45" t="str">
        <f>IF(AND(OR($A60 &lt;&gt; "", $B60 &lt;&gt; ""), IF($J60 &lt; $K60, AND(CX$7 &gt;= $J60, CX$7 &lt; $K60), IF(CX$7 &lt; 2400, CX$7 &gt;= $J60, CX$7 - 2400 &lt; $K60))), 1, "")</f>
        <v/>
      </c>
      <c r="CY60" s="45" t="str">
        <f>IF(AND(OR($A60 &lt;&gt; "", $B60 &lt;&gt; ""), IF($J60 &lt; $K60, AND(CY$7 &gt;= $J60, CY$7 &lt; $K60), IF(CY$7 &lt; 2400, CY$7 &gt;= $J60, CY$7 - 2400 &lt; $K60))), 1, "")</f>
        <v/>
      </c>
      <c r="CZ60" s="45" t="str">
        <f>IF(AND(OR($A60 &lt;&gt; "", $B60 &lt;&gt; ""), IF($J60 &lt; $K60, AND(CZ$7 &gt;= $J60, CZ$7 &lt; $K60), IF(CZ$7 &lt; 2400, CZ$7 &gt;= $J60, CZ$7 - 2400 &lt; $K60))), 1, "")</f>
        <v/>
      </c>
      <c r="DA60" s="45" t="str">
        <f>IF(AND(OR($A60 &lt;&gt; "", $B60 &lt;&gt; ""), IF($J60 &lt; $K60, AND(DA$7 &gt;= $J60, DA$7 &lt; $K60), IF(DA$7 &lt; 2400, DA$7 &gt;= $J60, DA$7 - 2400 &lt; $K60))), 1, "")</f>
        <v/>
      </c>
      <c r="DB60" s="45" t="str">
        <f>IF(AND(OR($A60 &lt;&gt; "", $B60 &lt;&gt; ""), IF($J60 &lt; $K60, AND(DB$7 &gt;= $J60, DB$7 &lt; $K60), IF(DB$7 &lt; 2400, DB$7 &gt;= $J60, DB$7 - 2400 &lt; $K60))), 1, "")</f>
        <v/>
      </c>
      <c r="DC60" s="45" t="str">
        <f>IF(AND(OR($A60 &lt;&gt; "", $B60 &lt;&gt; ""), IF($J60 &lt; $K60, AND(DC$7 &gt;= $J60, DC$7 &lt; $K60), IF(DC$7 &lt; 2400, DC$7 &gt;= $J60, DC$7 - 2400 &lt; $K60))), 1, "")</f>
        <v/>
      </c>
      <c r="DD60" s="45" t="str">
        <f>IF(AND(OR($A60 &lt;&gt; "", $B60 &lt;&gt; ""), IF($J60 &lt; $K60, AND(DD$7 &gt;= $J60, DD$7 &lt; $K60), IF(DD$7 &lt; 2400, DD$7 &gt;= $J60, DD$7 - 2400 &lt; $K60))), 1, "")</f>
        <v/>
      </c>
      <c r="DE60" s="45" t="str">
        <f>IF(AND(OR($A60 &lt;&gt; "", $B60 &lt;&gt; ""), IF($J60 &lt; $K60, AND(DE$7 &gt;= $J60, DE$7 &lt; $K60), IF(DE$7 &lt; 2400, DE$7 &gt;= $J60, DE$7 - 2400 &lt; $K60))), 1, "")</f>
        <v/>
      </c>
      <c r="DF60" s="45" t="str">
        <f>IF(AND(OR($A60 &lt;&gt; "", $B60 &lt;&gt; ""), IF($J60 &lt; $K60, AND(DF$7 &gt;= $J60, DF$7 &lt; $K60), IF(DF$7 &lt; 2400, DF$7 &gt;= $J60, DF$7 - 2400 &lt; $K60))), 1, "")</f>
        <v/>
      </c>
      <c r="DG60" s="45" t="str">
        <f>IF(AND(OR($A60 &lt;&gt; "", $B60 &lt;&gt; ""), IF($J60 &lt; $K60, AND(DG$7 &gt;= $J60, DG$7 &lt; $K60), IF(DG$7 &lt; 2400, DG$7 &gt;= $J60, DG$7 - 2400 &lt; $K60))), 1, "")</f>
        <v/>
      </c>
      <c r="DH60" s="45" t="str">
        <f>IF(AND(OR($A60 &lt;&gt; "", $B60 &lt;&gt; ""), IF($J60 &lt; $K60, AND(DH$7 &gt;= $J60, DH$7 &lt; $K60), IF(DH$7 &lt; 2400, DH$7 &gt;= $J60, DH$7 - 2400 &lt; $K60))), 1, "")</f>
        <v/>
      </c>
      <c r="DI60" s="45" t="str">
        <f>IF(AND(OR($A60 &lt;&gt; "", $B60 &lt;&gt; ""), IF($J60 &lt; $K60, AND(DI$7 &gt;= $J60, DI$7 &lt; $K60), IF(DI$7 &lt; 2400, DI$7 &gt;= $J60, DI$7 - 2400 &lt; $K60))), 1, "")</f>
        <v/>
      </c>
      <c r="DJ60" s="45" t="str">
        <f>IF(AND(OR($A60 &lt;&gt; "", $B60 &lt;&gt; ""), IF($J60 &lt; $K60, AND(DJ$7 &gt;= $J60, DJ$7 &lt; $K60), IF(DJ$7 &lt; 2400, DJ$7 &gt;= $J60, DJ$7 - 2400 &lt; $K60))), 1, "")</f>
        <v/>
      </c>
      <c r="DK60" s="45" t="str">
        <f>IF(AND(OR($A60 &lt;&gt; "", $B60 &lt;&gt; ""), IF($J60 &lt; $K60, AND(DK$7 &gt;= $J60, DK$7 &lt; $K60), IF(DK$7 &lt; 2400, DK$7 &gt;= $J60, DK$7 - 2400 &lt; $K60))), 1, "")</f>
        <v/>
      </c>
      <c r="DL60" s="45" t="str">
        <f>IF(AND(OR($A60 &lt;&gt; "", $B60 &lt;&gt; ""), IF($J60 &lt; $K60, AND(DL$7 &gt;= $J60, DL$7 &lt; $K60), IF(DL$7 &lt; 2400, DL$7 &gt;= $J60, DL$7 - 2400 &lt; $K60))), 1, "")</f>
        <v/>
      </c>
      <c r="DM60" s="45" t="str">
        <f>IF(AND(OR($A60 &lt;&gt; "", $B60 &lt;&gt; ""), IF($J60 &lt; $K60, AND(DM$7 &gt;= $J60, DM$7 &lt; $K60), IF(DM$7 &lt; 2400, DM$7 &gt;= $J60, DM$7 - 2400 &lt; $K60))), 1, "")</f>
        <v/>
      </c>
      <c r="DN60" s="45" t="str">
        <f>IF(AND(OR($A60 &lt;&gt; "", $B60 &lt;&gt; ""), IF($J60 &lt; $K60, AND(DN$7 &gt;= $J60, DN$7 &lt; $K60), IF(DN$7 &lt; 2400, DN$7 &gt;= $J60, DN$7 - 2400 &lt; $K60))), 1, "")</f>
        <v/>
      </c>
      <c r="DO60" s="45" t="str">
        <f>IF(AND(OR($A60 &lt;&gt; "", $B60 &lt;&gt; ""), IF($J60 &lt; $K60, AND(DO$7 &gt;= $J60, DO$7 &lt; $K60), IF(DO$7 &lt; 2400, DO$7 &gt;= $J60, DO$7 - 2400 &lt; $K60))), 1, "")</f>
        <v/>
      </c>
      <c r="DP60" s="45" t="str">
        <f>IF(AND(OR($A60 &lt;&gt; "", $B60 &lt;&gt; ""), IF($J60 &lt; $K60, AND(DP$7 &gt;= $J60, DP$7 &lt; $K60), IF(DP$7 &lt; 2400, DP$7 &gt;= $J60, DP$7 - 2400 &lt; $K60))), 1, "")</f>
        <v/>
      </c>
      <c r="DQ60" s="45" t="str">
        <f>IF(AND(OR($A60 &lt;&gt; "", $B60 &lt;&gt; ""), IF($J60 &lt; $K60, AND(DQ$7 &gt;= $J60, DQ$7 &lt; $K60), IF(DQ$7 &lt; 2400, DQ$7 &gt;= $J60, DQ$7 - 2400 &lt; $K60))), 1, "")</f>
        <v/>
      </c>
      <c r="DR60" s="45" t="str">
        <f>IF(AND(OR($A60 &lt;&gt; "", $B60 &lt;&gt; ""), IF($J60 &lt; $K60, AND(DR$7 &gt;= $J60, DR$7 &lt; $K60), IF(DR$7 &lt; 2400, DR$7 &gt;= $J60, DR$7 - 2400 &lt; $K60))), 1, "")</f>
        <v/>
      </c>
      <c r="DS60" s="45" t="str">
        <f>IF(AND(OR($A60 &lt;&gt; "", $B60 &lt;&gt; ""), IF($J60 &lt; $K60, AND(DS$7 &gt;= $J60, DS$7 &lt; $K60), IF(DS$7 &lt; 2400, DS$7 &gt;= $J60, DS$7 - 2400 &lt; $K60))), 1, "")</f>
        <v/>
      </c>
      <c r="DT60" s="45" t="str">
        <f>IF(AND(OR($A60 &lt;&gt; "", $B60 &lt;&gt; ""), IF($J60 &lt; $K60, AND(DT$7 &gt;= $J60, DT$7 &lt; $K60), IF(DT$7 &lt; 2400, DT$7 &gt;= $J60, DT$7 - 2400 &lt; $K60))), 1, "")</f>
        <v/>
      </c>
      <c r="DU60" s="47" t="str">
        <f>IF(OR(A60 &lt;&gt; "", B60 &lt;&gt; ""), _xlfn.TEXTJOIN(":", TRUE, AI60, YEAR(H60), MONTH(H60), DAY(H60), J60), "")</f>
        <v/>
      </c>
      <c r="DV60" s="47" t="str">
        <f>IF(OR(A60 &lt;&gt; "", B60 &lt;&gt; ""), IF(AK60 &lt; 9000, CONCATENATE(AD60, AE60, "様（", F60, "）"), F60), "")</f>
        <v/>
      </c>
    </row>
    <row r="61" spans="1:126">
      <c r="A61" s="18"/>
      <c r="B61" s="18"/>
      <c r="C61" s="52"/>
      <c r="D61" s="18"/>
      <c r="E61" s="52"/>
      <c r="F61" s="18"/>
      <c r="G61" s="18"/>
      <c r="H61" s="19"/>
      <c r="I61" s="55" t="str">
        <f t="shared" si="49"/>
        <v/>
      </c>
      <c r="J61" s="22"/>
      <c r="K61" s="23"/>
      <c r="L61" s="42" t="str">
        <f t="shared" si="70"/>
        <v/>
      </c>
      <c r="M61" s="43" t="str">
        <f t="shared" si="71"/>
        <v/>
      </c>
      <c r="N61" s="43" t="str">
        <f t="shared" si="69"/>
        <v/>
      </c>
      <c r="O61" s="44" t="str">
        <f t="shared" si="43"/>
        <v/>
      </c>
      <c r="P61" s="26"/>
      <c r="Q61" s="27"/>
      <c r="R61" s="27"/>
      <c r="S61" s="43" t="str">
        <f t="shared" si="53"/>
        <v/>
      </c>
      <c r="T61" s="43" t="str">
        <f t="shared" si="53"/>
        <v/>
      </c>
      <c r="U61" s="43" t="str">
        <f t="shared" si="53"/>
        <v/>
      </c>
      <c r="V61" s="49"/>
      <c r="W61" s="44" t="str">
        <f>IF(OR(A61 &lt;&gt; "", B61 &lt;&gt; ""), IF(AK61 &lt; 8000, FLOOR(AY61 / 60, 1) * 100 + MOD(AY61, 60), M61), "")</f>
        <v/>
      </c>
      <c r="X61" s="82"/>
      <c r="Y61" s="82"/>
      <c r="Z61" s="82"/>
      <c r="AA61" s="82"/>
      <c r="AB61" s="18"/>
      <c r="AC61" s="53"/>
      <c r="AD61" s="45" t="str">
        <f>_xlfn.IFNA(VLOOKUP($A61, 利用者一覧!$A:$D, 2, FALSE), "-")</f>
        <v>-</v>
      </c>
      <c r="AE61" s="45" t="str">
        <f>_xlfn.IFNA(VLOOKUP($A61, 利用者一覧!$A:$D, 3, FALSE), "-")</f>
        <v>-</v>
      </c>
      <c r="AF61" s="45" t="str">
        <f>_xlfn.IFNA(VLOOKUP($A61, 利用者一覧!$A:$D, 4, FALSE), "-")</f>
        <v>-</v>
      </c>
      <c r="AG61" s="45" t="str">
        <f>_xlfn.IFNA(VLOOKUP($B61, スタッフ一覧!$A:$D, 2, FALSE), "-")</f>
        <v>-</v>
      </c>
      <c r="AH61" s="45" t="str">
        <f>_xlfn.IFNA(VLOOKUP($B61, スタッフ一覧!$A:$D, 3, FALSE), "-")</f>
        <v>-</v>
      </c>
      <c r="AI61" s="45" t="str">
        <f>_xlfn.IFNA(VLOOKUP($B61, スタッフ一覧!$A:$D, 4, FALSE), "-")</f>
        <v>-</v>
      </c>
      <c r="AJ61" s="45" t="str">
        <f>_xlfn.IFNA(VLOOKUP(AB61, スタッフ一覧!$A:$D, 4, FALSE), "-")</f>
        <v>-</v>
      </c>
      <c r="AK61" s="45" t="str">
        <f>_xlfn.IFNA(VLOOKUP(F61, 予定区分!$A:$C, 3, FALSE), "-")</f>
        <v>-</v>
      </c>
      <c r="AL61" s="46">
        <f t="shared" si="60"/>
        <v>0</v>
      </c>
      <c r="AM61" s="46">
        <f t="shared" si="61"/>
        <v>0</v>
      </c>
      <c r="AN61" s="46">
        <f t="shared" si="72"/>
        <v>0</v>
      </c>
      <c r="AO61" s="46">
        <f t="shared" si="62"/>
        <v>0</v>
      </c>
      <c r="AP61" s="46">
        <f t="shared" si="45"/>
        <v>0</v>
      </c>
      <c r="AQ61" s="46">
        <f t="shared" si="63"/>
        <v>0</v>
      </c>
      <c r="AR61" s="46">
        <f t="shared" si="64"/>
        <v>0</v>
      </c>
      <c r="AS61" s="46">
        <f t="shared" si="65"/>
        <v>0</v>
      </c>
      <c r="AT61" s="46">
        <f t="shared" si="66"/>
        <v>0</v>
      </c>
      <c r="AU61" s="46">
        <f t="shared" si="67"/>
        <v>0</v>
      </c>
      <c r="AV61" s="46">
        <f t="shared" si="46"/>
        <v>0</v>
      </c>
      <c r="AW61" s="46">
        <f t="shared" si="47"/>
        <v>0</v>
      </c>
      <c r="AX61" s="46">
        <f t="shared" si="68"/>
        <v>0</v>
      </c>
      <c r="AY61" s="40">
        <f t="shared" si="48"/>
        <v>0</v>
      </c>
      <c r="AZ61" s="45" t="str">
        <f>IF(AND(OR($A61 &lt;&gt; "", $B61 &lt;&gt; ""), IF($J61 &lt; $K61, AND(AZ$7 &gt;= $J61, AZ$7 &lt; $K61), IF(AZ$7 &lt; 2400, AZ$7 &gt;= $J61, AZ$7 - 2400 &lt; $K61))), 1, "")</f>
        <v/>
      </c>
      <c r="BA61" s="45" t="str">
        <f>IF(AND(OR($A61 &lt;&gt; "", $B61 &lt;&gt; ""), IF($J61 &lt; $K61, AND(BA$7 &gt;= $J61, BA$7 &lt; $K61), IF(BA$7 &lt; 2400, BA$7 &gt;= $J61, BA$7 - 2400 &lt; $K61))), 1, "")</f>
        <v/>
      </c>
      <c r="BB61" s="45" t="str">
        <f>IF(AND(OR($A61 &lt;&gt; "", $B61 &lt;&gt; ""), IF($J61 &lt; $K61, AND(BB$7 &gt;= $J61, BB$7 &lt; $K61), IF(BB$7 &lt; 2400, BB$7 &gt;= $J61, BB$7 - 2400 &lt; $K61))), 1, "")</f>
        <v/>
      </c>
      <c r="BC61" s="45" t="str">
        <f>IF(AND(OR($A61 &lt;&gt; "", $B61 &lt;&gt; ""), IF($J61 &lt; $K61, AND(BC$7 &gt;= $J61, BC$7 &lt; $K61), IF(BC$7 &lt; 2400, BC$7 &gt;= $J61, BC$7 - 2400 &lt; $K61))), 1, "")</f>
        <v/>
      </c>
      <c r="BD61" s="45" t="str">
        <f>IF(AND(OR($A61 &lt;&gt; "", $B61 &lt;&gt; ""), IF($J61 &lt; $K61, AND(BD$7 &gt;= $J61, BD$7 &lt; $K61), IF(BD$7 &lt; 2400, BD$7 &gt;= $J61, BD$7 - 2400 &lt; $K61))), 1, "")</f>
        <v/>
      </c>
      <c r="BE61" s="45" t="str">
        <f>IF(AND(OR($A61 &lt;&gt; "", $B61 &lt;&gt; ""), IF($J61 &lt; $K61, AND(BE$7 &gt;= $J61, BE$7 &lt; $K61), IF(BE$7 &lt; 2400, BE$7 &gt;= $J61, BE$7 - 2400 &lt; $K61))), 1, "")</f>
        <v/>
      </c>
      <c r="BF61" s="45" t="str">
        <f>IF(AND(OR($A61 &lt;&gt; "", $B61 &lt;&gt; ""), IF($J61 &lt; $K61, AND(BF$7 &gt;= $J61, BF$7 &lt; $K61), IF(BF$7 &lt; 2400, BF$7 &gt;= $J61, BF$7 - 2400 &lt; $K61))), 1, "")</f>
        <v/>
      </c>
      <c r="BG61" s="45" t="str">
        <f>IF(AND(OR($A61 &lt;&gt; "", $B61 &lt;&gt; ""), IF($J61 &lt; $K61, AND(BG$7 &gt;= $J61, BG$7 &lt; $K61), IF(BG$7 &lt; 2400, BG$7 &gt;= $J61, BG$7 - 2400 &lt; $K61))), 1, "")</f>
        <v/>
      </c>
      <c r="BH61" s="45" t="str">
        <f>IF(AND(OR($A61 &lt;&gt; "", $B61 &lt;&gt; ""), IF($J61 &lt; $K61, AND(BH$7 &gt;= $J61, BH$7 &lt; $K61), IF(BH$7 &lt; 2400, BH$7 &gt;= $J61, BH$7 - 2400 &lt; $K61))), 1, "")</f>
        <v/>
      </c>
      <c r="BI61" s="45" t="str">
        <f>IF(AND(OR($A61 &lt;&gt; "", $B61 &lt;&gt; ""), IF($J61 &lt; $K61, AND(BI$7 &gt;= $J61, BI$7 &lt; $K61), IF(BI$7 &lt; 2400, BI$7 &gt;= $J61, BI$7 - 2400 &lt; $K61))), 1, "")</f>
        <v/>
      </c>
      <c r="BJ61" s="45" t="str">
        <f>IF(AND(OR($A61 &lt;&gt; "", $B61 &lt;&gt; ""), IF($J61 &lt; $K61, AND(BJ$7 &gt;= $J61, BJ$7 &lt; $K61), IF(BJ$7 &lt; 2400, BJ$7 &gt;= $J61, BJ$7 - 2400 &lt; $K61))), 1, "")</f>
        <v/>
      </c>
      <c r="BK61" s="45" t="str">
        <f>IF(AND(OR($A61 &lt;&gt; "", $B61 &lt;&gt; ""), IF($J61 &lt; $K61, AND(BK$7 &gt;= $J61, BK$7 &lt; $K61), IF(BK$7 &lt; 2400, BK$7 &gt;= $J61, BK$7 - 2400 &lt; $K61))), 1, "")</f>
        <v/>
      </c>
      <c r="BL61" s="45" t="str">
        <f>IF(AND(OR($A61 &lt;&gt; "", $B61 &lt;&gt; ""), IF($J61 &lt; $K61, AND(BL$7 &gt;= $J61, BL$7 &lt; $K61), IF(BL$7 &lt; 2400, BL$7 &gt;= $J61, BL$7 - 2400 &lt; $K61))), 1, "")</f>
        <v/>
      </c>
      <c r="BM61" s="45" t="str">
        <f>IF(AND(OR($A61 &lt;&gt; "", $B61 &lt;&gt; ""), IF($J61 &lt; $K61, AND(BM$7 &gt;= $J61, BM$7 &lt; $K61), IF(BM$7 &lt; 2400, BM$7 &gt;= $J61, BM$7 - 2400 &lt; $K61))), 1, "")</f>
        <v/>
      </c>
      <c r="BN61" s="45" t="str">
        <f>IF(AND(OR($A61 &lt;&gt; "", $B61 &lt;&gt; ""), IF($J61 &lt; $K61, AND(BN$7 &gt;= $J61, BN$7 &lt; $K61), IF(BN$7 &lt; 2400, BN$7 &gt;= $J61, BN$7 - 2400 &lt; $K61))), 1, "")</f>
        <v/>
      </c>
      <c r="BO61" s="45" t="str">
        <f>IF(AND(OR($A61 &lt;&gt; "", $B61 &lt;&gt; ""), IF($J61 &lt; $K61, AND(BO$7 &gt;= $J61, BO$7 &lt; $K61), IF(BO$7 &lt; 2400, BO$7 &gt;= $J61, BO$7 - 2400 &lt; $K61))), 1, "")</f>
        <v/>
      </c>
      <c r="BP61" s="45" t="str">
        <f>IF(AND(OR($A61 &lt;&gt; "", $B61 &lt;&gt; ""), IF($J61 &lt; $K61, AND(BP$7 &gt;= $J61, BP$7 &lt; $K61), IF(BP$7 &lt; 2400, BP$7 &gt;= $J61, BP$7 - 2400 &lt; $K61))), 1, "")</f>
        <v/>
      </c>
      <c r="BQ61" s="45" t="str">
        <f>IF(AND(OR($A61 &lt;&gt; "", $B61 &lt;&gt; ""), IF($J61 &lt; $K61, AND(BQ$7 &gt;= $J61, BQ$7 &lt; $K61), IF(BQ$7 &lt; 2400, BQ$7 &gt;= $J61, BQ$7 - 2400 &lt; $K61))), 1, "")</f>
        <v/>
      </c>
      <c r="BR61" s="45" t="str">
        <f>IF(AND(OR($A61 &lt;&gt; "", $B61 &lt;&gt; ""), IF($J61 &lt; $K61, AND(BR$7 &gt;= $J61, BR$7 &lt; $K61), IF(BR$7 &lt; 2400, BR$7 &gt;= $J61, BR$7 - 2400 &lt; $K61))), 1, "")</f>
        <v/>
      </c>
      <c r="BS61" s="45" t="str">
        <f>IF(AND(OR($A61 &lt;&gt; "", $B61 &lt;&gt; ""), IF($J61 &lt; $K61, AND(BS$7 &gt;= $J61, BS$7 &lt; $K61), IF(BS$7 &lt; 2400, BS$7 &gt;= $J61, BS$7 - 2400 &lt; $K61))), 1, "")</f>
        <v/>
      </c>
      <c r="BT61" s="45" t="str">
        <f>IF(AND(OR($A61 &lt;&gt; "", $B61 &lt;&gt; ""), IF($J61 &lt; $K61, AND(BT$7 &gt;= $J61, BT$7 &lt; $K61), IF(BT$7 &lt; 2400, BT$7 &gt;= $J61, BT$7 - 2400 &lt; $K61))), 1, "")</f>
        <v/>
      </c>
      <c r="BU61" s="45" t="str">
        <f>IF(AND(OR($A61 &lt;&gt; "", $B61 &lt;&gt; ""), IF($J61 &lt; $K61, AND(BU$7 &gt;= $J61, BU$7 &lt; $K61), IF(BU$7 &lt; 2400, BU$7 &gt;= $J61, BU$7 - 2400 &lt; $K61))), 1, "")</f>
        <v/>
      </c>
      <c r="BV61" s="45" t="str">
        <f>IF(AND(OR($A61 &lt;&gt; "", $B61 &lt;&gt; ""), IF($J61 &lt; $K61, AND(BV$7 &gt;= $J61, BV$7 &lt; $K61), IF(BV$7 &lt; 2400, BV$7 &gt;= $J61, BV$7 - 2400 &lt; $K61))), 1, "")</f>
        <v/>
      </c>
      <c r="BW61" s="45" t="str">
        <f>IF(AND(OR($A61 &lt;&gt; "", $B61 &lt;&gt; ""), IF($J61 &lt; $K61, AND(BW$7 &gt;= $J61, BW$7 &lt; $K61), IF(BW$7 &lt; 2400, BW$7 &gt;= $J61, BW$7 - 2400 &lt; $K61))), 1, "")</f>
        <v/>
      </c>
      <c r="BX61" s="45" t="str">
        <f>IF(AND(OR($A61 &lt;&gt; "", $B61 &lt;&gt; ""), IF($J61 &lt; $K61, AND(BX$7 &gt;= $J61, BX$7 &lt; $K61), IF(BX$7 &lt; 2400, BX$7 &gt;= $J61, BX$7 - 2400 &lt; $K61))), 1, "")</f>
        <v/>
      </c>
      <c r="BY61" s="45" t="str">
        <f>IF(AND(OR($A61 &lt;&gt; "", $B61 &lt;&gt; ""), IF($J61 &lt; $K61, AND(BY$7 &gt;= $J61, BY$7 &lt; $K61), IF(BY$7 &lt; 2400, BY$7 &gt;= $J61, BY$7 - 2400 &lt; $K61))), 1, "")</f>
        <v/>
      </c>
      <c r="BZ61" s="45" t="str">
        <f>IF(AND(OR($A61 &lt;&gt; "", $B61 &lt;&gt; ""), IF($J61 &lt; $K61, AND(BZ$7 &gt;= $J61, BZ$7 &lt; $K61), IF(BZ$7 &lt; 2400, BZ$7 &gt;= $J61, BZ$7 - 2400 &lt; $K61))), 1, "")</f>
        <v/>
      </c>
      <c r="CA61" s="45" t="str">
        <f>IF(AND(OR($A61 &lt;&gt; "", $B61 &lt;&gt; ""), IF($J61 &lt; $K61, AND(CA$7 &gt;= $J61, CA$7 &lt; $K61), IF(CA$7 &lt; 2400, CA$7 &gt;= $J61, CA$7 - 2400 &lt; $K61))), 1, "")</f>
        <v/>
      </c>
      <c r="CB61" s="45" t="str">
        <f>IF(AND(OR($A61 &lt;&gt; "", $B61 &lt;&gt; ""), IF($J61 &lt; $K61, AND(CB$7 &gt;= $J61, CB$7 &lt; $K61), IF(CB$7 &lt; 2400, CB$7 &gt;= $J61, CB$7 - 2400 &lt; $K61))), 1, "")</f>
        <v/>
      </c>
      <c r="CC61" s="45" t="str">
        <f>IF(AND(OR($A61 &lt;&gt; "", $B61 &lt;&gt; ""), IF($J61 &lt; $K61, AND(CC$7 &gt;= $J61, CC$7 &lt; $K61), IF(CC$7 &lt; 2400, CC$7 &gt;= $J61, CC$7 - 2400 &lt; $K61))), 1, "")</f>
        <v/>
      </c>
      <c r="CD61" s="45" t="str">
        <f>IF(AND(OR($A61 &lt;&gt; "", $B61 &lt;&gt; ""), IF($J61 &lt; $K61, AND(CD$7 &gt;= $J61, CD$7 &lt; $K61), IF(CD$7 &lt; 2400, CD$7 &gt;= $J61, CD$7 - 2400 &lt; $K61))), 1, "")</f>
        <v/>
      </c>
      <c r="CE61" s="45" t="str">
        <f>IF(AND(OR($A61 &lt;&gt; "", $B61 &lt;&gt; ""), IF($J61 &lt; $K61, AND(CE$7 &gt;= $J61, CE$7 &lt; $K61), IF(CE$7 &lt; 2400, CE$7 &gt;= $J61, CE$7 - 2400 &lt; $K61))), 1, "")</f>
        <v/>
      </c>
      <c r="CF61" s="45" t="str">
        <f>IF(AND(OR($A61 &lt;&gt; "", $B61 &lt;&gt; ""), IF($J61 &lt; $K61, AND(CF$7 &gt;= $J61, CF$7 &lt; $K61), IF(CF$7 &lt; 2400, CF$7 &gt;= $J61, CF$7 - 2400 &lt; $K61))), 1, "")</f>
        <v/>
      </c>
      <c r="CG61" s="45" t="str">
        <f>IF(AND(OR($A61 &lt;&gt; "", $B61 &lt;&gt; ""), IF($J61 &lt; $K61, AND(CG$7 &gt;= $J61, CG$7 &lt; $K61), IF(CG$7 &lt; 2400, CG$7 &gt;= $J61, CG$7 - 2400 &lt; $K61))), 1, "")</f>
        <v/>
      </c>
      <c r="CH61" s="45" t="str">
        <f>IF(AND(OR($A61 &lt;&gt; "", $B61 &lt;&gt; ""), IF($J61 &lt; $K61, AND(CH$7 &gt;= $J61, CH$7 &lt; $K61), IF(CH$7 &lt; 2400, CH$7 &gt;= $J61, CH$7 - 2400 &lt; $K61))), 1, "")</f>
        <v/>
      </c>
      <c r="CI61" s="45" t="str">
        <f>IF(AND(OR($A61 &lt;&gt; "", $B61 &lt;&gt; ""), IF($J61 &lt; $K61, AND(CI$7 &gt;= $J61, CI$7 &lt; $K61), IF(CI$7 &lt; 2400, CI$7 &gt;= $J61, CI$7 - 2400 &lt; $K61))), 1, "")</f>
        <v/>
      </c>
      <c r="CJ61" s="45" t="str">
        <f>IF(AND(OR($A61 &lt;&gt; "", $B61 &lt;&gt; ""), IF($J61 &lt; $K61, AND(CJ$7 &gt;= $J61, CJ$7 &lt; $K61), IF(CJ$7 &lt; 2400, CJ$7 &gt;= $J61, CJ$7 - 2400 &lt; $K61))), 1, "")</f>
        <v/>
      </c>
      <c r="CK61" s="45" t="str">
        <f>IF(AND(OR($A61 &lt;&gt; "", $B61 &lt;&gt; ""), IF($J61 &lt; $K61, AND(CK$7 &gt;= $J61, CK$7 &lt; $K61), IF(CK$7 &lt; 2400, CK$7 &gt;= $J61, CK$7 - 2400 &lt; $K61))), 1, "")</f>
        <v/>
      </c>
      <c r="CL61" s="45" t="str">
        <f>IF(AND(OR($A61 &lt;&gt; "", $B61 &lt;&gt; ""), IF($J61 &lt; $K61, AND(CL$7 &gt;= $J61, CL$7 &lt; $K61), IF(CL$7 &lt; 2400, CL$7 &gt;= $J61, CL$7 - 2400 &lt; $K61))), 1, "")</f>
        <v/>
      </c>
      <c r="CM61" s="45" t="str">
        <f>IF(AND(OR($A61 &lt;&gt; "", $B61 &lt;&gt; ""), IF($J61 &lt; $K61, AND(CM$7 &gt;= $J61, CM$7 &lt; $K61), IF(CM$7 &lt; 2400, CM$7 &gt;= $J61, CM$7 - 2400 &lt; $K61))), 1, "")</f>
        <v/>
      </c>
      <c r="CN61" s="45" t="str">
        <f>IF(AND(OR($A61 &lt;&gt; "", $B61 &lt;&gt; ""), IF($J61 &lt; $K61, AND(CN$7 &gt;= $J61, CN$7 &lt; $K61), IF(CN$7 &lt; 2400, CN$7 &gt;= $J61, CN$7 - 2400 &lt; $K61))), 1, "")</f>
        <v/>
      </c>
      <c r="CO61" s="45" t="str">
        <f>IF(AND(OR($A61 &lt;&gt; "", $B61 &lt;&gt; ""), IF($J61 &lt; $K61, AND(CO$7 &gt;= $J61, CO$7 &lt; $K61), IF(CO$7 &lt; 2400, CO$7 &gt;= $J61, CO$7 - 2400 &lt; $K61))), 1, "")</f>
        <v/>
      </c>
      <c r="CP61" s="45" t="str">
        <f>IF(AND(OR($A61 &lt;&gt; "", $B61 &lt;&gt; ""), IF($J61 &lt; $K61, AND(CP$7 &gt;= $J61, CP$7 &lt; $K61), IF(CP$7 &lt; 2400, CP$7 &gt;= $J61, CP$7 - 2400 &lt; $K61))), 1, "")</f>
        <v/>
      </c>
      <c r="CQ61" s="45" t="str">
        <f>IF(AND(OR($A61 &lt;&gt; "", $B61 &lt;&gt; ""), IF($J61 &lt; $K61, AND(CQ$7 &gt;= $J61, CQ$7 &lt; $K61), IF(CQ$7 &lt; 2400, CQ$7 &gt;= $J61, CQ$7 - 2400 &lt; $K61))), 1, "")</f>
        <v/>
      </c>
      <c r="CR61" s="45" t="str">
        <f>IF(AND(OR($A61 &lt;&gt; "", $B61 &lt;&gt; ""), IF($J61 &lt; $K61, AND(CR$7 &gt;= $J61, CR$7 &lt; $K61), IF(CR$7 &lt; 2400, CR$7 &gt;= $J61, CR$7 - 2400 &lt; $K61))), 1, "")</f>
        <v/>
      </c>
      <c r="CS61" s="45" t="str">
        <f>IF(AND(OR($A61 &lt;&gt; "", $B61 &lt;&gt; ""), IF($J61 &lt; $K61, AND(CS$7 &gt;= $J61, CS$7 &lt; $K61), IF(CS$7 &lt; 2400, CS$7 &gt;= $J61, CS$7 - 2400 &lt; $K61))), 1, "")</f>
        <v/>
      </c>
      <c r="CT61" s="45" t="str">
        <f>IF(AND(OR($A61 &lt;&gt; "", $B61 &lt;&gt; ""), IF($J61 &lt; $K61, AND(CT$7 &gt;= $J61, CT$7 &lt; $K61), IF(CT$7 &lt; 2400, CT$7 &gt;= $J61, CT$7 - 2400 &lt; $K61))), 1, "")</f>
        <v/>
      </c>
      <c r="CU61" s="45" t="str">
        <f>IF(AND(OR($A61 &lt;&gt; "", $B61 &lt;&gt; ""), IF($J61 &lt; $K61, AND(CU$7 &gt;= $J61, CU$7 &lt; $K61), IF(CU$7 &lt; 2400, CU$7 &gt;= $J61, CU$7 - 2400 &lt; $K61))), 1, "")</f>
        <v/>
      </c>
      <c r="CV61" s="45" t="str">
        <f>IF(AND(OR($A61 &lt;&gt; "", $B61 &lt;&gt; ""), IF($J61 &lt; $K61, AND(CV$7 &gt;= $J61, CV$7 &lt; $K61), IF(CV$7 &lt; 2400, CV$7 &gt;= $J61, CV$7 - 2400 &lt; $K61))), 1, "")</f>
        <v/>
      </c>
      <c r="CW61" s="45" t="str">
        <f>IF(AND(OR($A61 &lt;&gt; "", $B61 &lt;&gt; ""), IF($J61 &lt; $K61, AND(CW$7 &gt;= $J61, CW$7 &lt; $K61), IF(CW$7 &lt; 2400, CW$7 &gt;= $J61, CW$7 - 2400 &lt; $K61))), 1, "")</f>
        <v/>
      </c>
      <c r="CX61" s="45" t="str">
        <f>IF(AND(OR($A61 &lt;&gt; "", $B61 &lt;&gt; ""), IF($J61 &lt; $K61, AND(CX$7 &gt;= $J61, CX$7 &lt; $K61), IF(CX$7 &lt; 2400, CX$7 &gt;= $J61, CX$7 - 2400 &lt; $K61))), 1, "")</f>
        <v/>
      </c>
      <c r="CY61" s="45" t="str">
        <f>IF(AND(OR($A61 &lt;&gt; "", $B61 &lt;&gt; ""), IF($J61 &lt; $K61, AND(CY$7 &gt;= $J61, CY$7 &lt; $K61), IF(CY$7 &lt; 2400, CY$7 &gt;= $J61, CY$7 - 2400 &lt; $K61))), 1, "")</f>
        <v/>
      </c>
      <c r="CZ61" s="45" t="str">
        <f>IF(AND(OR($A61 &lt;&gt; "", $B61 &lt;&gt; ""), IF($J61 &lt; $K61, AND(CZ$7 &gt;= $J61, CZ$7 &lt; $K61), IF(CZ$7 &lt; 2400, CZ$7 &gt;= $J61, CZ$7 - 2400 &lt; $K61))), 1, "")</f>
        <v/>
      </c>
      <c r="DA61" s="45" t="str">
        <f>IF(AND(OR($A61 &lt;&gt; "", $B61 &lt;&gt; ""), IF($J61 &lt; $K61, AND(DA$7 &gt;= $J61, DA$7 &lt; $K61), IF(DA$7 &lt; 2400, DA$7 &gt;= $J61, DA$7 - 2400 &lt; $K61))), 1, "")</f>
        <v/>
      </c>
      <c r="DB61" s="45" t="str">
        <f>IF(AND(OR($A61 &lt;&gt; "", $B61 &lt;&gt; ""), IF($J61 &lt; $K61, AND(DB$7 &gt;= $J61, DB$7 &lt; $K61), IF(DB$7 &lt; 2400, DB$7 &gt;= $J61, DB$7 - 2400 &lt; $K61))), 1, "")</f>
        <v/>
      </c>
      <c r="DC61" s="45" t="str">
        <f>IF(AND(OR($A61 &lt;&gt; "", $B61 &lt;&gt; ""), IF($J61 &lt; $K61, AND(DC$7 &gt;= $J61, DC$7 &lt; $K61), IF(DC$7 &lt; 2400, DC$7 &gt;= $J61, DC$7 - 2400 &lt; $K61))), 1, "")</f>
        <v/>
      </c>
      <c r="DD61" s="45" t="str">
        <f>IF(AND(OR($A61 &lt;&gt; "", $B61 &lt;&gt; ""), IF($J61 &lt; $K61, AND(DD$7 &gt;= $J61, DD$7 &lt; $K61), IF(DD$7 &lt; 2400, DD$7 &gt;= $J61, DD$7 - 2400 &lt; $K61))), 1, "")</f>
        <v/>
      </c>
      <c r="DE61" s="45" t="str">
        <f>IF(AND(OR($A61 &lt;&gt; "", $B61 &lt;&gt; ""), IF($J61 &lt; $K61, AND(DE$7 &gt;= $J61, DE$7 &lt; $K61), IF(DE$7 &lt; 2400, DE$7 &gt;= $J61, DE$7 - 2400 &lt; $K61))), 1, "")</f>
        <v/>
      </c>
      <c r="DF61" s="45" t="str">
        <f>IF(AND(OR($A61 &lt;&gt; "", $B61 &lt;&gt; ""), IF($J61 &lt; $K61, AND(DF$7 &gt;= $J61, DF$7 &lt; $K61), IF(DF$7 &lt; 2400, DF$7 &gt;= $J61, DF$7 - 2400 &lt; $K61))), 1, "")</f>
        <v/>
      </c>
      <c r="DG61" s="45" t="str">
        <f>IF(AND(OR($A61 &lt;&gt; "", $B61 &lt;&gt; ""), IF($J61 &lt; $K61, AND(DG$7 &gt;= $J61, DG$7 &lt; $K61), IF(DG$7 &lt; 2400, DG$7 &gt;= $J61, DG$7 - 2400 &lt; $K61))), 1, "")</f>
        <v/>
      </c>
      <c r="DH61" s="45" t="str">
        <f>IF(AND(OR($A61 &lt;&gt; "", $B61 &lt;&gt; ""), IF($J61 &lt; $K61, AND(DH$7 &gt;= $J61, DH$7 &lt; $K61), IF(DH$7 &lt; 2400, DH$7 &gt;= $J61, DH$7 - 2400 &lt; $K61))), 1, "")</f>
        <v/>
      </c>
      <c r="DI61" s="45" t="str">
        <f>IF(AND(OR($A61 &lt;&gt; "", $B61 &lt;&gt; ""), IF($J61 &lt; $K61, AND(DI$7 &gt;= $J61, DI$7 &lt; $K61), IF(DI$7 &lt; 2400, DI$7 &gt;= $J61, DI$7 - 2400 &lt; $K61))), 1, "")</f>
        <v/>
      </c>
      <c r="DJ61" s="45" t="str">
        <f>IF(AND(OR($A61 &lt;&gt; "", $B61 &lt;&gt; ""), IF($J61 &lt; $K61, AND(DJ$7 &gt;= $J61, DJ$7 &lt; $K61), IF(DJ$7 &lt; 2400, DJ$7 &gt;= $J61, DJ$7 - 2400 &lt; $K61))), 1, "")</f>
        <v/>
      </c>
      <c r="DK61" s="45" t="str">
        <f>IF(AND(OR($A61 &lt;&gt; "", $B61 &lt;&gt; ""), IF($J61 &lt; $K61, AND(DK$7 &gt;= $J61, DK$7 &lt; $K61), IF(DK$7 &lt; 2400, DK$7 &gt;= $J61, DK$7 - 2400 &lt; $K61))), 1, "")</f>
        <v/>
      </c>
      <c r="DL61" s="45" t="str">
        <f>IF(AND(OR($A61 &lt;&gt; "", $B61 &lt;&gt; ""), IF($J61 &lt; $K61, AND(DL$7 &gt;= $J61, DL$7 &lt; $K61), IF(DL$7 &lt; 2400, DL$7 &gt;= $J61, DL$7 - 2400 &lt; $K61))), 1, "")</f>
        <v/>
      </c>
      <c r="DM61" s="45" t="str">
        <f>IF(AND(OR($A61 &lt;&gt; "", $B61 &lt;&gt; ""), IF($J61 &lt; $K61, AND(DM$7 &gt;= $J61, DM$7 &lt; $K61), IF(DM$7 &lt; 2400, DM$7 &gt;= $J61, DM$7 - 2400 &lt; $K61))), 1, "")</f>
        <v/>
      </c>
      <c r="DN61" s="45" t="str">
        <f>IF(AND(OR($A61 &lt;&gt; "", $B61 &lt;&gt; ""), IF($J61 &lt; $K61, AND(DN$7 &gt;= $J61, DN$7 &lt; $K61), IF(DN$7 &lt; 2400, DN$7 &gt;= $J61, DN$7 - 2400 &lt; $K61))), 1, "")</f>
        <v/>
      </c>
      <c r="DO61" s="45" t="str">
        <f>IF(AND(OR($A61 &lt;&gt; "", $B61 &lt;&gt; ""), IF($J61 &lt; $K61, AND(DO$7 &gt;= $J61, DO$7 &lt; $K61), IF(DO$7 &lt; 2400, DO$7 &gt;= $J61, DO$7 - 2400 &lt; $K61))), 1, "")</f>
        <v/>
      </c>
      <c r="DP61" s="45" t="str">
        <f>IF(AND(OR($A61 &lt;&gt; "", $B61 &lt;&gt; ""), IF($J61 &lt; $K61, AND(DP$7 &gt;= $J61, DP$7 &lt; $K61), IF(DP$7 &lt; 2400, DP$7 &gt;= $J61, DP$7 - 2400 &lt; $K61))), 1, "")</f>
        <v/>
      </c>
      <c r="DQ61" s="45" t="str">
        <f>IF(AND(OR($A61 &lt;&gt; "", $B61 &lt;&gt; ""), IF($J61 &lt; $K61, AND(DQ$7 &gt;= $J61, DQ$7 &lt; $K61), IF(DQ$7 &lt; 2400, DQ$7 &gt;= $J61, DQ$7 - 2400 &lt; $K61))), 1, "")</f>
        <v/>
      </c>
      <c r="DR61" s="45" t="str">
        <f>IF(AND(OR($A61 &lt;&gt; "", $B61 &lt;&gt; ""), IF($J61 &lt; $K61, AND(DR$7 &gt;= $J61, DR$7 &lt; $K61), IF(DR$7 &lt; 2400, DR$7 &gt;= $J61, DR$7 - 2400 &lt; $K61))), 1, "")</f>
        <v/>
      </c>
      <c r="DS61" s="45" t="str">
        <f>IF(AND(OR($A61 &lt;&gt; "", $B61 &lt;&gt; ""), IF($J61 &lt; $K61, AND(DS$7 &gt;= $J61, DS$7 &lt; $K61), IF(DS$7 &lt; 2400, DS$7 &gt;= $J61, DS$7 - 2400 &lt; $K61))), 1, "")</f>
        <v/>
      </c>
      <c r="DT61" s="45" t="str">
        <f>IF(AND(OR($A61 &lt;&gt; "", $B61 &lt;&gt; ""), IF($J61 &lt; $K61, AND(DT$7 &gt;= $J61, DT$7 &lt; $K61), IF(DT$7 &lt; 2400, DT$7 &gt;= $J61, DT$7 - 2400 &lt; $K61))), 1, "")</f>
        <v/>
      </c>
      <c r="DU61" s="47" t="str">
        <f>IF(OR(A61 &lt;&gt; "", B61 &lt;&gt; ""), _xlfn.TEXTJOIN(":", TRUE, AI61, YEAR(H61), MONTH(H61), DAY(H61), J61), "")</f>
        <v/>
      </c>
      <c r="DV61" s="47" t="str">
        <f>IF(OR(A61 &lt;&gt; "", B61 &lt;&gt; ""), IF(AK61 &lt; 9000, CONCATENATE(AD61, AE61, "様（", F61, "）"), F61), "")</f>
        <v/>
      </c>
    </row>
    <row r="62" spans="1:126">
      <c r="A62" s="18"/>
      <c r="B62" s="18"/>
      <c r="C62" s="52"/>
      <c r="D62" s="18"/>
      <c r="E62" s="52"/>
      <c r="F62" s="18"/>
      <c r="G62" s="18"/>
      <c r="H62" s="19"/>
      <c r="I62" s="55" t="str">
        <f t="shared" si="49"/>
        <v/>
      </c>
      <c r="J62" s="22"/>
      <c r="K62" s="23"/>
      <c r="L62" s="42" t="str">
        <f t="shared" si="70"/>
        <v/>
      </c>
      <c r="M62" s="43" t="str">
        <f t="shared" si="71"/>
        <v/>
      </c>
      <c r="N62" s="43" t="str">
        <f t="shared" si="69"/>
        <v/>
      </c>
      <c r="O62" s="44" t="str">
        <f t="shared" si="43"/>
        <v/>
      </c>
      <c r="P62" s="26"/>
      <c r="Q62" s="27"/>
      <c r="R62" s="27"/>
      <c r="S62" s="43" t="str">
        <f t="shared" si="53"/>
        <v/>
      </c>
      <c r="T62" s="43" t="str">
        <f t="shared" si="53"/>
        <v/>
      </c>
      <c r="U62" s="43" t="str">
        <f t="shared" si="53"/>
        <v/>
      </c>
      <c r="V62" s="49"/>
      <c r="W62" s="44" t="str">
        <f>IF(OR(A62 &lt;&gt; "", B62 &lt;&gt; ""), IF(AK62 &lt; 8000, FLOOR(AY62 / 60, 1) * 100 + MOD(AY62, 60), M62), "")</f>
        <v/>
      </c>
      <c r="X62" s="82"/>
      <c r="Y62" s="82"/>
      <c r="Z62" s="82"/>
      <c r="AA62" s="82"/>
      <c r="AB62" s="18"/>
      <c r="AC62" s="53"/>
      <c r="AD62" s="45" t="str">
        <f>_xlfn.IFNA(VLOOKUP($A62, 利用者一覧!$A:$D, 2, FALSE), "-")</f>
        <v>-</v>
      </c>
      <c r="AE62" s="45" t="str">
        <f>_xlfn.IFNA(VLOOKUP($A62, 利用者一覧!$A:$D, 3, FALSE), "-")</f>
        <v>-</v>
      </c>
      <c r="AF62" s="45" t="str">
        <f>_xlfn.IFNA(VLOOKUP($A62, 利用者一覧!$A:$D, 4, FALSE), "-")</f>
        <v>-</v>
      </c>
      <c r="AG62" s="45" t="str">
        <f>_xlfn.IFNA(VLOOKUP($B62, スタッフ一覧!$A:$D, 2, FALSE), "-")</f>
        <v>-</v>
      </c>
      <c r="AH62" s="45" t="str">
        <f>_xlfn.IFNA(VLOOKUP($B62, スタッフ一覧!$A:$D, 3, FALSE), "-")</f>
        <v>-</v>
      </c>
      <c r="AI62" s="45" t="str">
        <f>_xlfn.IFNA(VLOOKUP($B62, スタッフ一覧!$A:$D, 4, FALSE), "-")</f>
        <v>-</v>
      </c>
      <c r="AJ62" s="45" t="str">
        <f>_xlfn.IFNA(VLOOKUP(AB62, スタッフ一覧!$A:$D, 4, FALSE), "-")</f>
        <v>-</v>
      </c>
      <c r="AK62" s="45" t="str">
        <f>_xlfn.IFNA(VLOOKUP(F62, 予定区分!$A:$C, 3, FALSE), "-")</f>
        <v>-</v>
      </c>
      <c r="AL62" s="46">
        <f t="shared" si="60"/>
        <v>0</v>
      </c>
      <c r="AM62" s="46">
        <f t="shared" si="61"/>
        <v>0</v>
      </c>
      <c r="AN62" s="46">
        <f t="shared" si="72"/>
        <v>0</v>
      </c>
      <c r="AO62" s="46">
        <f t="shared" si="62"/>
        <v>0</v>
      </c>
      <c r="AP62" s="46">
        <f t="shared" si="45"/>
        <v>0</v>
      </c>
      <c r="AQ62" s="46">
        <f t="shared" si="63"/>
        <v>0</v>
      </c>
      <c r="AR62" s="46">
        <f t="shared" si="64"/>
        <v>0</v>
      </c>
      <c r="AS62" s="46">
        <f t="shared" si="65"/>
        <v>0</v>
      </c>
      <c r="AT62" s="46">
        <f t="shared" si="66"/>
        <v>0</v>
      </c>
      <c r="AU62" s="46">
        <f t="shared" si="67"/>
        <v>0</v>
      </c>
      <c r="AV62" s="46">
        <f t="shared" si="46"/>
        <v>0</v>
      </c>
      <c r="AW62" s="46">
        <f t="shared" si="47"/>
        <v>0</v>
      </c>
      <c r="AX62" s="46">
        <f t="shared" si="68"/>
        <v>0</v>
      </c>
      <c r="AY62" s="40">
        <f t="shared" si="48"/>
        <v>0</v>
      </c>
      <c r="AZ62" s="45" t="str">
        <f>IF(AND(OR($A62 &lt;&gt; "", $B62 &lt;&gt; ""), IF($J62 &lt; $K62, AND(AZ$7 &gt;= $J62, AZ$7 &lt; $K62), IF(AZ$7 &lt; 2400, AZ$7 &gt;= $J62, AZ$7 - 2400 &lt; $K62))), 1, "")</f>
        <v/>
      </c>
      <c r="BA62" s="45" t="str">
        <f>IF(AND(OR($A62 &lt;&gt; "", $B62 &lt;&gt; ""), IF($J62 &lt; $K62, AND(BA$7 &gt;= $J62, BA$7 &lt; $K62), IF(BA$7 &lt; 2400, BA$7 &gt;= $J62, BA$7 - 2400 &lt; $K62))), 1, "")</f>
        <v/>
      </c>
      <c r="BB62" s="45" t="str">
        <f>IF(AND(OR($A62 &lt;&gt; "", $B62 &lt;&gt; ""), IF($J62 &lt; $K62, AND(BB$7 &gt;= $J62, BB$7 &lt; $K62), IF(BB$7 &lt; 2400, BB$7 &gt;= $J62, BB$7 - 2400 &lt; $K62))), 1, "")</f>
        <v/>
      </c>
      <c r="BC62" s="45" t="str">
        <f>IF(AND(OR($A62 &lt;&gt; "", $B62 &lt;&gt; ""), IF($J62 &lt; $K62, AND(BC$7 &gt;= $J62, BC$7 &lt; $K62), IF(BC$7 &lt; 2400, BC$7 &gt;= $J62, BC$7 - 2400 &lt; $K62))), 1, "")</f>
        <v/>
      </c>
      <c r="BD62" s="45" t="str">
        <f>IF(AND(OR($A62 &lt;&gt; "", $B62 &lt;&gt; ""), IF($J62 &lt; $K62, AND(BD$7 &gt;= $J62, BD$7 &lt; $K62), IF(BD$7 &lt; 2400, BD$7 &gt;= $J62, BD$7 - 2400 &lt; $K62))), 1, "")</f>
        <v/>
      </c>
      <c r="BE62" s="45" t="str">
        <f>IF(AND(OR($A62 &lt;&gt; "", $B62 &lt;&gt; ""), IF($J62 &lt; $K62, AND(BE$7 &gt;= $J62, BE$7 &lt; $K62), IF(BE$7 &lt; 2400, BE$7 &gt;= $J62, BE$7 - 2400 &lt; $K62))), 1, "")</f>
        <v/>
      </c>
      <c r="BF62" s="45" t="str">
        <f>IF(AND(OR($A62 &lt;&gt; "", $B62 &lt;&gt; ""), IF($J62 &lt; $K62, AND(BF$7 &gt;= $J62, BF$7 &lt; $K62), IF(BF$7 &lt; 2400, BF$7 &gt;= $J62, BF$7 - 2400 &lt; $K62))), 1, "")</f>
        <v/>
      </c>
      <c r="BG62" s="45" t="str">
        <f>IF(AND(OR($A62 &lt;&gt; "", $B62 &lt;&gt; ""), IF($J62 &lt; $K62, AND(BG$7 &gt;= $J62, BG$7 &lt; $K62), IF(BG$7 &lt; 2400, BG$7 &gt;= $J62, BG$7 - 2400 &lt; $K62))), 1, "")</f>
        <v/>
      </c>
      <c r="BH62" s="45" t="str">
        <f>IF(AND(OR($A62 &lt;&gt; "", $B62 &lt;&gt; ""), IF($J62 &lt; $K62, AND(BH$7 &gt;= $J62, BH$7 &lt; $K62), IF(BH$7 &lt; 2400, BH$7 &gt;= $J62, BH$7 - 2400 &lt; $K62))), 1, "")</f>
        <v/>
      </c>
      <c r="BI62" s="45" t="str">
        <f>IF(AND(OR($A62 &lt;&gt; "", $B62 &lt;&gt; ""), IF($J62 &lt; $K62, AND(BI$7 &gt;= $J62, BI$7 &lt; $K62), IF(BI$7 &lt; 2400, BI$7 &gt;= $J62, BI$7 - 2400 &lt; $K62))), 1, "")</f>
        <v/>
      </c>
      <c r="BJ62" s="45" t="str">
        <f>IF(AND(OR($A62 &lt;&gt; "", $B62 &lt;&gt; ""), IF($J62 &lt; $K62, AND(BJ$7 &gt;= $J62, BJ$7 &lt; $K62), IF(BJ$7 &lt; 2400, BJ$7 &gt;= $J62, BJ$7 - 2400 &lt; $K62))), 1, "")</f>
        <v/>
      </c>
      <c r="BK62" s="45" t="str">
        <f>IF(AND(OR($A62 &lt;&gt; "", $B62 &lt;&gt; ""), IF($J62 &lt; $K62, AND(BK$7 &gt;= $J62, BK$7 &lt; $K62), IF(BK$7 &lt; 2400, BK$7 &gt;= $J62, BK$7 - 2400 &lt; $K62))), 1, "")</f>
        <v/>
      </c>
      <c r="BL62" s="45" t="str">
        <f>IF(AND(OR($A62 &lt;&gt; "", $B62 &lt;&gt; ""), IF($J62 &lt; $K62, AND(BL$7 &gt;= $J62, BL$7 &lt; $K62), IF(BL$7 &lt; 2400, BL$7 &gt;= $J62, BL$7 - 2400 &lt; $K62))), 1, "")</f>
        <v/>
      </c>
      <c r="BM62" s="45" t="str">
        <f>IF(AND(OR($A62 &lt;&gt; "", $B62 &lt;&gt; ""), IF($J62 &lt; $K62, AND(BM$7 &gt;= $J62, BM$7 &lt; $K62), IF(BM$7 &lt; 2400, BM$7 &gt;= $J62, BM$7 - 2400 &lt; $K62))), 1, "")</f>
        <v/>
      </c>
      <c r="BN62" s="45" t="str">
        <f>IF(AND(OR($A62 &lt;&gt; "", $B62 &lt;&gt; ""), IF($J62 &lt; $K62, AND(BN$7 &gt;= $J62, BN$7 &lt; $K62), IF(BN$7 &lt; 2400, BN$7 &gt;= $J62, BN$7 - 2400 &lt; $K62))), 1, "")</f>
        <v/>
      </c>
      <c r="BO62" s="45" t="str">
        <f>IF(AND(OR($A62 &lt;&gt; "", $B62 &lt;&gt; ""), IF($J62 &lt; $K62, AND(BO$7 &gt;= $J62, BO$7 &lt; $K62), IF(BO$7 &lt; 2400, BO$7 &gt;= $J62, BO$7 - 2400 &lt; $K62))), 1, "")</f>
        <v/>
      </c>
      <c r="BP62" s="45" t="str">
        <f>IF(AND(OR($A62 &lt;&gt; "", $B62 &lt;&gt; ""), IF($J62 &lt; $K62, AND(BP$7 &gt;= $J62, BP$7 &lt; $K62), IF(BP$7 &lt; 2400, BP$7 &gt;= $J62, BP$7 - 2400 &lt; $K62))), 1, "")</f>
        <v/>
      </c>
      <c r="BQ62" s="45" t="str">
        <f>IF(AND(OR($A62 &lt;&gt; "", $B62 &lt;&gt; ""), IF($J62 &lt; $K62, AND(BQ$7 &gt;= $J62, BQ$7 &lt; $K62), IF(BQ$7 &lt; 2400, BQ$7 &gt;= $J62, BQ$7 - 2400 &lt; $K62))), 1, "")</f>
        <v/>
      </c>
      <c r="BR62" s="45" t="str">
        <f>IF(AND(OR($A62 &lt;&gt; "", $B62 &lt;&gt; ""), IF($J62 &lt; $K62, AND(BR$7 &gt;= $J62, BR$7 &lt; $K62), IF(BR$7 &lt; 2400, BR$7 &gt;= $J62, BR$7 - 2400 &lt; $K62))), 1, "")</f>
        <v/>
      </c>
      <c r="BS62" s="45" t="str">
        <f>IF(AND(OR($A62 &lt;&gt; "", $B62 &lt;&gt; ""), IF($J62 &lt; $K62, AND(BS$7 &gt;= $J62, BS$7 &lt; $K62), IF(BS$7 &lt; 2400, BS$7 &gt;= $J62, BS$7 - 2400 &lt; $K62))), 1, "")</f>
        <v/>
      </c>
      <c r="BT62" s="45" t="str">
        <f>IF(AND(OR($A62 &lt;&gt; "", $B62 &lt;&gt; ""), IF($J62 &lt; $K62, AND(BT$7 &gt;= $J62, BT$7 &lt; $K62), IF(BT$7 &lt; 2400, BT$7 &gt;= $J62, BT$7 - 2400 &lt; $K62))), 1, "")</f>
        <v/>
      </c>
      <c r="BU62" s="45" t="str">
        <f>IF(AND(OR($A62 &lt;&gt; "", $B62 &lt;&gt; ""), IF($J62 &lt; $K62, AND(BU$7 &gt;= $J62, BU$7 &lt; $K62), IF(BU$7 &lt; 2400, BU$7 &gt;= $J62, BU$7 - 2400 &lt; $K62))), 1, "")</f>
        <v/>
      </c>
      <c r="BV62" s="45" t="str">
        <f>IF(AND(OR($A62 &lt;&gt; "", $B62 &lt;&gt; ""), IF($J62 &lt; $K62, AND(BV$7 &gt;= $J62, BV$7 &lt; $K62), IF(BV$7 &lt; 2400, BV$7 &gt;= $J62, BV$7 - 2400 &lt; $K62))), 1, "")</f>
        <v/>
      </c>
      <c r="BW62" s="45" t="str">
        <f>IF(AND(OR($A62 &lt;&gt; "", $B62 &lt;&gt; ""), IF($J62 &lt; $K62, AND(BW$7 &gt;= $J62, BW$7 &lt; $K62), IF(BW$7 &lt; 2400, BW$7 &gt;= $J62, BW$7 - 2400 &lt; $K62))), 1, "")</f>
        <v/>
      </c>
      <c r="BX62" s="45" t="str">
        <f>IF(AND(OR($A62 &lt;&gt; "", $B62 &lt;&gt; ""), IF($J62 &lt; $K62, AND(BX$7 &gt;= $J62, BX$7 &lt; $K62), IF(BX$7 &lt; 2400, BX$7 &gt;= $J62, BX$7 - 2400 &lt; $K62))), 1, "")</f>
        <v/>
      </c>
      <c r="BY62" s="45" t="str">
        <f>IF(AND(OR($A62 &lt;&gt; "", $B62 &lt;&gt; ""), IF($J62 &lt; $K62, AND(BY$7 &gt;= $J62, BY$7 &lt; $K62), IF(BY$7 &lt; 2400, BY$7 &gt;= $J62, BY$7 - 2400 &lt; $K62))), 1, "")</f>
        <v/>
      </c>
      <c r="BZ62" s="45" t="str">
        <f>IF(AND(OR($A62 &lt;&gt; "", $B62 &lt;&gt; ""), IF($J62 &lt; $K62, AND(BZ$7 &gt;= $J62, BZ$7 &lt; $K62), IF(BZ$7 &lt; 2400, BZ$7 &gt;= $J62, BZ$7 - 2400 &lt; $K62))), 1, "")</f>
        <v/>
      </c>
      <c r="CA62" s="45" t="str">
        <f>IF(AND(OR($A62 &lt;&gt; "", $B62 &lt;&gt; ""), IF($J62 &lt; $K62, AND(CA$7 &gt;= $J62, CA$7 &lt; $K62), IF(CA$7 &lt; 2400, CA$7 &gt;= $J62, CA$7 - 2400 &lt; $K62))), 1, "")</f>
        <v/>
      </c>
      <c r="CB62" s="45" t="str">
        <f>IF(AND(OR($A62 &lt;&gt; "", $B62 &lt;&gt; ""), IF($J62 &lt; $K62, AND(CB$7 &gt;= $J62, CB$7 &lt; $K62), IF(CB$7 &lt; 2400, CB$7 &gt;= $J62, CB$7 - 2400 &lt; $K62))), 1, "")</f>
        <v/>
      </c>
      <c r="CC62" s="45" t="str">
        <f>IF(AND(OR($A62 &lt;&gt; "", $B62 &lt;&gt; ""), IF($J62 &lt; $K62, AND(CC$7 &gt;= $J62, CC$7 &lt; $K62), IF(CC$7 &lt; 2400, CC$7 &gt;= $J62, CC$7 - 2400 &lt; $K62))), 1, "")</f>
        <v/>
      </c>
      <c r="CD62" s="45" t="str">
        <f>IF(AND(OR($A62 &lt;&gt; "", $B62 &lt;&gt; ""), IF($J62 &lt; $K62, AND(CD$7 &gt;= $J62, CD$7 &lt; $K62), IF(CD$7 &lt; 2400, CD$7 &gt;= $J62, CD$7 - 2400 &lt; $K62))), 1, "")</f>
        <v/>
      </c>
      <c r="CE62" s="45" t="str">
        <f>IF(AND(OR($A62 &lt;&gt; "", $B62 &lt;&gt; ""), IF($J62 &lt; $K62, AND(CE$7 &gt;= $J62, CE$7 &lt; $K62), IF(CE$7 &lt; 2400, CE$7 &gt;= $J62, CE$7 - 2400 &lt; $K62))), 1, "")</f>
        <v/>
      </c>
      <c r="CF62" s="45" t="str">
        <f>IF(AND(OR($A62 &lt;&gt; "", $B62 &lt;&gt; ""), IF($J62 &lt; $K62, AND(CF$7 &gt;= $J62, CF$7 &lt; $K62), IF(CF$7 &lt; 2400, CF$7 &gt;= $J62, CF$7 - 2400 &lt; $K62))), 1, "")</f>
        <v/>
      </c>
      <c r="CG62" s="45" t="str">
        <f>IF(AND(OR($A62 &lt;&gt; "", $B62 &lt;&gt; ""), IF($J62 &lt; $K62, AND(CG$7 &gt;= $J62, CG$7 &lt; $K62), IF(CG$7 &lt; 2400, CG$7 &gt;= $J62, CG$7 - 2400 &lt; $K62))), 1, "")</f>
        <v/>
      </c>
      <c r="CH62" s="45" t="str">
        <f>IF(AND(OR($A62 &lt;&gt; "", $B62 &lt;&gt; ""), IF($J62 &lt; $K62, AND(CH$7 &gt;= $J62, CH$7 &lt; $K62), IF(CH$7 &lt; 2400, CH$7 &gt;= $J62, CH$7 - 2400 &lt; $K62))), 1, "")</f>
        <v/>
      </c>
      <c r="CI62" s="45" t="str">
        <f>IF(AND(OR($A62 &lt;&gt; "", $B62 &lt;&gt; ""), IF($J62 &lt; $K62, AND(CI$7 &gt;= $J62, CI$7 &lt; $K62), IF(CI$7 &lt; 2400, CI$7 &gt;= $J62, CI$7 - 2400 &lt; $K62))), 1, "")</f>
        <v/>
      </c>
      <c r="CJ62" s="45" t="str">
        <f>IF(AND(OR($A62 &lt;&gt; "", $B62 &lt;&gt; ""), IF($J62 &lt; $K62, AND(CJ$7 &gt;= $J62, CJ$7 &lt; $K62), IF(CJ$7 &lt; 2400, CJ$7 &gt;= $J62, CJ$7 - 2400 &lt; $K62))), 1, "")</f>
        <v/>
      </c>
      <c r="CK62" s="45" t="str">
        <f>IF(AND(OR($A62 &lt;&gt; "", $B62 &lt;&gt; ""), IF($J62 &lt; $K62, AND(CK$7 &gt;= $J62, CK$7 &lt; $K62), IF(CK$7 &lt; 2400, CK$7 &gt;= $J62, CK$7 - 2400 &lt; $K62))), 1, "")</f>
        <v/>
      </c>
      <c r="CL62" s="45" t="str">
        <f>IF(AND(OR($A62 &lt;&gt; "", $B62 &lt;&gt; ""), IF($J62 &lt; $K62, AND(CL$7 &gt;= $J62, CL$7 &lt; $K62), IF(CL$7 &lt; 2400, CL$7 &gt;= $J62, CL$7 - 2400 &lt; $K62))), 1, "")</f>
        <v/>
      </c>
      <c r="CM62" s="45" t="str">
        <f>IF(AND(OR($A62 &lt;&gt; "", $B62 &lt;&gt; ""), IF($J62 &lt; $K62, AND(CM$7 &gt;= $J62, CM$7 &lt; $K62), IF(CM$7 &lt; 2400, CM$7 &gt;= $J62, CM$7 - 2400 &lt; $K62))), 1, "")</f>
        <v/>
      </c>
      <c r="CN62" s="45" t="str">
        <f>IF(AND(OR($A62 &lt;&gt; "", $B62 &lt;&gt; ""), IF($J62 &lt; $K62, AND(CN$7 &gt;= $J62, CN$7 &lt; $K62), IF(CN$7 &lt; 2400, CN$7 &gt;= $J62, CN$7 - 2400 &lt; $K62))), 1, "")</f>
        <v/>
      </c>
      <c r="CO62" s="45" t="str">
        <f>IF(AND(OR($A62 &lt;&gt; "", $B62 &lt;&gt; ""), IF($J62 &lt; $K62, AND(CO$7 &gt;= $J62, CO$7 &lt; $K62), IF(CO$7 &lt; 2400, CO$7 &gt;= $J62, CO$7 - 2400 &lt; $K62))), 1, "")</f>
        <v/>
      </c>
      <c r="CP62" s="45" t="str">
        <f>IF(AND(OR($A62 &lt;&gt; "", $B62 &lt;&gt; ""), IF($J62 &lt; $K62, AND(CP$7 &gt;= $J62, CP$7 &lt; $K62), IF(CP$7 &lt; 2400, CP$7 &gt;= $J62, CP$7 - 2400 &lt; $K62))), 1, "")</f>
        <v/>
      </c>
      <c r="CQ62" s="45" t="str">
        <f>IF(AND(OR($A62 &lt;&gt; "", $B62 &lt;&gt; ""), IF($J62 &lt; $K62, AND(CQ$7 &gt;= $J62, CQ$7 &lt; $K62), IF(CQ$7 &lt; 2400, CQ$7 &gt;= $J62, CQ$7 - 2400 &lt; $K62))), 1, "")</f>
        <v/>
      </c>
      <c r="CR62" s="45" t="str">
        <f>IF(AND(OR($A62 &lt;&gt; "", $B62 &lt;&gt; ""), IF($J62 &lt; $K62, AND(CR$7 &gt;= $J62, CR$7 &lt; $K62), IF(CR$7 &lt; 2400, CR$7 &gt;= $J62, CR$7 - 2400 &lt; $K62))), 1, "")</f>
        <v/>
      </c>
      <c r="CS62" s="45" t="str">
        <f>IF(AND(OR($A62 &lt;&gt; "", $B62 &lt;&gt; ""), IF($J62 &lt; $K62, AND(CS$7 &gt;= $J62, CS$7 &lt; $K62), IF(CS$7 &lt; 2400, CS$7 &gt;= $J62, CS$7 - 2400 &lt; $K62))), 1, "")</f>
        <v/>
      </c>
      <c r="CT62" s="45" t="str">
        <f>IF(AND(OR($A62 &lt;&gt; "", $B62 &lt;&gt; ""), IF($J62 &lt; $K62, AND(CT$7 &gt;= $J62, CT$7 &lt; $K62), IF(CT$7 &lt; 2400, CT$7 &gt;= $J62, CT$7 - 2400 &lt; $K62))), 1, "")</f>
        <v/>
      </c>
      <c r="CU62" s="45" t="str">
        <f>IF(AND(OR($A62 &lt;&gt; "", $B62 &lt;&gt; ""), IF($J62 &lt; $K62, AND(CU$7 &gt;= $J62, CU$7 &lt; $K62), IF(CU$7 &lt; 2400, CU$7 &gt;= $J62, CU$7 - 2400 &lt; $K62))), 1, "")</f>
        <v/>
      </c>
      <c r="CV62" s="45" t="str">
        <f>IF(AND(OR($A62 &lt;&gt; "", $B62 &lt;&gt; ""), IF($J62 &lt; $K62, AND(CV$7 &gt;= $J62, CV$7 &lt; $K62), IF(CV$7 &lt; 2400, CV$7 &gt;= $J62, CV$7 - 2400 &lt; $K62))), 1, "")</f>
        <v/>
      </c>
      <c r="CW62" s="45" t="str">
        <f>IF(AND(OR($A62 &lt;&gt; "", $B62 &lt;&gt; ""), IF($J62 &lt; $K62, AND(CW$7 &gt;= $J62, CW$7 &lt; $K62), IF(CW$7 &lt; 2400, CW$7 &gt;= $J62, CW$7 - 2400 &lt; $K62))), 1, "")</f>
        <v/>
      </c>
      <c r="CX62" s="45" t="str">
        <f>IF(AND(OR($A62 &lt;&gt; "", $B62 &lt;&gt; ""), IF($J62 &lt; $K62, AND(CX$7 &gt;= $J62, CX$7 &lt; $K62), IF(CX$7 &lt; 2400, CX$7 &gt;= $J62, CX$7 - 2400 &lt; $K62))), 1, "")</f>
        <v/>
      </c>
      <c r="CY62" s="45" t="str">
        <f>IF(AND(OR($A62 &lt;&gt; "", $B62 &lt;&gt; ""), IF($J62 &lt; $K62, AND(CY$7 &gt;= $J62, CY$7 &lt; $K62), IF(CY$7 &lt; 2400, CY$7 &gt;= $J62, CY$7 - 2400 &lt; $K62))), 1, "")</f>
        <v/>
      </c>
      <c r="CZ62" s="45" t="str">
        <f>IF(AND(OR($A62 &lt;&gt; "", $B62 &lt;&gt; ""), IF($J62 &lt; $K62, AND(CZ$7 &gt;= $J62, CZ$7 &lt; $K62), IF(CZ$7 &lt; 2400, CZ$7 &gt;= $J62, CZ$7 - 2400 &lt; $K62))), 1, "")</f>
        <v/>
      </c>
      <c r="DA62" s="45" t="str">
        <f>IF(AND(OR($A62 &lt;&gt; "", $B62 &lt;&gt; ""), IF($J62 &lt; $K62, AND(DA$7 &gt;= $J62, DA$7 &lt; $K62), IF(DA$7 &lt; 2400, DA$7 &gt;= $J62, DA$7 - 2400 &lt; $K62))), 1, "")</f>
        <v/>
      </c>
      <c r="DB62" s="45" t="str">
        <f>IF(AND(OR($A62 &lt;&gt; "", $B62 &lt;&gt; ""), IF($J62 &lt; $K62, AND(DB$7 &gt;= $J62, DB$7 &lt; $K62), IF(DB$7 &lt; 2400, DB$7 &gt;= $J62, DB$7 - 2400 &lt; $K62))), 1, "")</f>
        <v/>
      </c>
      <c r="DC62" s="45" t="str">
        <f>IF(AND(OR($A62 &lt;&gt; "", $B62 &lt;&gt; ""), IF($J62 &lt; $K62, AND(DC$7 &gt;= $J62, DC$7 &lt; $K62), IF(DC$7 &lt; 2400, DC$7 &gt;= $J62, DC$7 - 2400 &lt; $K62))), 1, "")</f>
        <v/>
      </c>
      <c r="DD62" s="45" t="str">
        <f>IF(AND(OR($A62 &lt;&gt; "", $B62 &lt;&gt; ""), IF($J62 &lt; $K62, AND(DD$7 &gt;= $J62, DD$7 &lt; $K62), IF(DD$7 &lt; 2400, DD$7 &gt;= $J62, DD$7 - 2400 &lt; $K62))), 1, "")</f>
        <v/>
      </c>
      <c r="DE62" s="45" t="str">
        <f>IF(AND(OR($A62 &lt;&gt; "", $B62 &lt;&gt; ""), IF($J62 &lt; $K62, AND(DE$7 &gt;= $J62, DE$7 &lt; $K62), IF(DE$7 &lt; 2400, DE$7 &gt;= $J62, DE$7 - 2400 &lt; $K62))), 1, "")</f>
        <v/>
      </c>
      <c r="DF62" s="45" t="str">
        <f>IF(AND(OR($A62 &lt;&gt; "", $B62 &lt;&gt; ""), IF($J62 &lt; $K62, AND(DF$7 &gt;= $J62, DF$7 &lt; $K62), IF(DF$7 &lt; 2400, DF$7 &gt;= $J62, DF$7 - 2400 &lt; $K62))), 1, "")</f>
        <v/>
      </c>
      <c r="DG62" s="45" t="str">
        <f>IF(AND(OR($A62 &lt;&gt; "", $B62 &lt;&gt; ""), IF($J62 &lt; $K62, AND(DG$7 &gt;= $J62, DG$7 &lt; $K62), IF(DG$7 &lt; 2400, DG$7 &gt;= $J62, DG$7 - 2400 &lt; $K62))), 1, "")</f>
        <v/>
      </c>
      <c r="DH62" s="45" t="str">
        <f>IF(AND(OR($A62 &lt;&gt; "", $B62 &lt;&gt; ""), IF($J62 &lt; $K62, AND(DH$7 &gt;= $J62, DH$7 &lt; $K62), IF(DH$7 &lt; 2400, DH$7 &gt;= $J62, DH$7 - 2400 &lt; $K62))), 1, "")</f>
        <v/>
      </c>
      <c r="DI62" s="45" t="str">
        <f>IF(AND(OR($A62 &lt;&gt; "", $B62 &lt;&gt; ""), IF($J62 &lt; $K62, AND(DI$7 &gt;= $J62, DI$7 &lt; $K62), IF(DI$7 &lt; 2400, DI$7 &gt;= $J62, DI$7 - 2400 &lt; $K62))), 1, "")</f>
        <v/>
      </c>
      <c r="DJ62" s="45" t="str">
        <f>IF(AND(OR($A62 &lt;&gt; "", $B62 &lt;&gt; ""), IF($J62 &lt; $K62, AND(DJ$7 &gt;= $J62, DJ$7 &lt; $K62), IF(DJ$7 &lt; 2400, DJ$7 &gt;= $J62, DJ$7 - 2400 &lt; $K62))), 1, "")</f>
        <v/>
      </c>
      <c r="DK62" s="45" t="str">
        <f>IF(AND(OR($A62 &lt;&gt; "", $B62 &lt;&gt; ""), IF($J62 &lt; $K62, AND(DK$7 &gt;= $J62, DK$7 &lt; $K62), IF(DK$7 &lt; 2400, DK$7 &gt;= $J62, DK$7 - 2400 &lt; $K62))), 1, "")</f>
        <v/>
      </c>
      <c r="DL62" s="45" t="str">
        <f>IF(AND(OR($A62 &lt;&gt; "", $B62 &lt;&gt; ""), IF($J62 &lt; $K62, AND(DL$7 &gt;= $J62, DL$7 &lt; $K62), IF(DL$7 &lt; 2400, DL$7 &gt;= $J62, DL$7 - 2400 &lt; $K62))), 1, "")</f>
        <v/>
      </c>
      <c r="DM62" s="45" t="str">
        <f>IF(AND(OR($A62 &lt;&gt; "", $B62 &lt;&gt; ""), IF($J62 &lt; $K62, AND(DM$7 &gt;= $J62, DM$7 &lt; $K62), IF(DM$7 &lt; 2400, DM$7 &gt;= $J62, DM$7 - 2400 &lt; $K62))), 1, "")</f>
        <v/>
      </c>
      <c r="DN62" s="45" t="str">
        <f>IF(AND(OR($A62 &lt;&gt; "", $B62 &lt;&gt; ""), IF($J62 &lt; $K62, AND(DN$7 &gt;= $J62, DN$7 &lt; $K62), IF(DN$7 &lt; 2400, DN$7 &gt;= $J62, DN$7 - 2400 &lt; $K62))), 1, "")</f>
        <v/>
      </c>
      <c r="DO62" s="45" t="str">
        <f>IF(AND(OR($A62 &lt;&gt; "", $B62 &lt;&gt; ""), IF($J62 &lt; $K62, AND(DO$7 &gt;= $J62, DO$7 &lt; $K62), IF(DO$7 &lt; 2400, DO$7 &gt;= $J62, DO$7 - 2400 &lt; $K62))), 1, "")</f>
        <v/>
      </c>
      <c r="DP62" s="45" t="str">
        <f>IF(AND(OR($A62 &lt;&gt; "", $B62 &lt;&gt; ""), IF($J62 &lt; $K62, AND(DP$7 &gt;= $J62, DP$7 &lt; $K62), IF(DP$7 &lt; 2400, DP$7 &gt;= $J62, DP$7 - 2400 &lt; $K62))), 1, "")</f>
        <v/>
      </c>
      <c r="DQ62" s="45" t="str">
        <f>IF(AND(OR($A62 &lt;&gt; "", $B62 &lt;&gt; ""), IF($J62 &lt; $K62, AND(DQ$7 &gt;= $J62, DQ$7 &lt; $K62), IF(DQ$7 &lt; 2400, DQ$7 &gt;= $J62, DQ$7 - 2400 &lt; $K62))), 1, "")</f>
        <v/>
      </c>
      <c r="DR62" s="45" t="str">
        <f>IF(AND(OR($A62 &lt;&gt; "", $B62 &lt;&gt; ""), IF($J62 &lt; $K62, AND(DR$7 &gt;= $J62, DR$7 &lt; $K62), IF(DR$7 &lt; 2400, DR$7 &gt;= $J62, DR$7 - 2400 &lt; $K62))), 1, "")</f>
        <v/>
      </c>
      <c r="DS62" s="45" t="str">
        <f>IF(AND(OR($A62 &lt;&gt; "", $B62 &lt;&gt; ""), IF($J62 &lt; $K62, AND(DS$7 &gt;= $J62, DS$7 &lt; $K62), IF(DS$7 &lt; 2400, DS$7 &gt;= $J62, DS$7 - 2400 &lt; $K62))), 1, "")</f>
        <v/>
      </c>
      <c r="DT62" s="45" t="str">
        <f>IF(AND(OR($A62 &lt;&gt; "", $B62 &lt;&gt; ""), IF($J62 &lt; $K62, AND(DT$7 &gt;= $J62, DT$7 &lt; $K62), IF(DT$7 &lt; 2400, DT$7 &gt;= $J62, DT$7 - 2400 &lt; $K62))), 1, "")</f>
        <v/>
      </c>
      <c r="DU62" s="47" t="str">
        <f>IF(OR(A62 &lt;&gt; "", B62 &lt;&gt; ""), _xlfn.TEXTJOIN(":", TRUE, AI62, YEAR(H62), MONTH(H62), DAY(H62), J62), "")</f>
        <v/>
      </c>
      <c r="DV62" s="47" t="str">
        <f>IF(OR(A62 &lt;&gt; "", B62 &lt;&gt; ""), IF(AK62 &lt; 9000, CONCATENATE(AD62, AE62, "様（", F62, "）"), F62), "")</f>
        <v/>
      </c>
    </row>
    <row r="63" spans="1:126">
      <c r="A63" s="18"/>
      <c r="B63" s="18"/>
      <c r="C63" s="52"/>
      <c r="D63" s="18"/>
      <c r="E63" s="52"/>
      <c r="F63" s="18"/>
      <c r="G63" s="18"/>
      <c r="H63" s="19"/>
      <c r="I63" s="55" t="str">
        <f t="shared" si="49"/>
        <v/>
      </c>
      <c r="J63" s="22"/>
      <c r="K63" s="23"/>
      <c r="L63" s="42" t="str">
        <f t="shared" si="70"/>
        <v/>
      </c>
      <c r="M63" s="43" t="str">
        <f t="shared" si="71"/>
        <v/>
      </c>
      <c r="N63" s="43" t="str">
        <f t="shared" si="69"/>
        <v/>
      </c>
      <c r="O63" s="44" t="str">
        <f t="shared" si="43"/>
        <v/>
      </c>
      <c r="P63" s="26"/>
      <c r="Q63" s="27"/>
      <c r="R63" s="27"/>
      <c r="S63" s="43" t="str">
        <f t="shared" si="53"/>
        <v/>
      </c>
      <c r="T63" s="43" t="str">
        <f t="shared" si="53"/>
        <v/>
      </c>
      <c r="U63" s="43" t="str">
        <f t="shared" si="53"/>
        <v/>
      </c>
      <c r="V63" s="49"/>
      <c r="W63" s="44" t="str">
        <f>IF(OR(A63 &lt;&gt; "", B63 &lt;&gt; ""), IF(AK63 &lt; 8000, FLOOR(AY63 / 60, 1) * 100 + MOD(AY63, 60), M63), "")</f>
        <v/>
      </c>
      <c r="X63" s="82"/>
      <c r="Y63" s="82"/>
      <c r="Z63" s="82"/>
      <c r="AA63" s="82"/>
      <c r="AB63" s="18"/>
      <c r="AC63" s="53"/>
      <c r="AD63" s="45" t="str">
        <f>_xlfn.IFNA(VLOOKUP($A63, 利用者一覧!$A:$D, 2, FALSE), "-")</f>
        <v>-</v>
      </c>
      <c r="AE63" s="45" t="str">
        <f>_xlfn.IFNA(VLOOKUP($A63, 利用者一覧!$A:$D, 3, FALSE), "-")</f>
        <v>-</v>
      </c>
      <c r="AF63" s="45" t="str">
        <f>_xlfn.IFNA(VLOOKUP($A63, 利用者一覧!$A:$D, 4, FALSE), "-")</f>
        <v>-</v>
      </c>
      <c r="AG63" s="45" t="str">
        <f>_xlfn.IFNA(VLOOKUP($B63, スタッフ一覧!$A:$D, 2, FALSE), "-")</f>
        <v>-</v>
      </c>
      <c r="AH63" s="45" t="str">
        <f>_xlfn.IFNA(VLOOKUP($B63, スタッフ一覧!$A:$D, 3, FALSE), "-")</f>
        <v>-</v>
      </c>
      <c r="AI63" s="45" t="str">
        <f>_xlfn.IFNA(VLOOKUP($B63, スタッフ一覧!$A:$D, 4, FALSE), "-")</f>
        <v>-</v>
      </c>
      <c r="AJ63" s="45" t="str">
        <f>_xlfn.IFNA(VLOOKUP(AB63, スタッフ一覧!$A:$D, 4, FALSE), "-")</f>
        <v>-</v>
      </c>
      <c r="AK63" s="45" t="str">
        <f>_xlfn.IFNA(VLOOKUP(F63, 予定区分!$A:$C, 3, FALSE), "-")</f>
        <v>-</v>
      </c>
      <c r="AL63" s="46">
        <f t="shared" si="60"/>
        <v>0</v>
      </c>
      <c r="AM63" s="46">
        <f t="shared" si="61"/>
        <v>0</v>
      </c>
      <c r="AN63" s="46">
        <f t="shared" si="72"/>
        <v>0</v>
      </c>
      <c r="AO63" s="46">
        <f t="shared" si="62"/>
        <v>0</v>
      </c>
      <c r="AP63" s="46">
        <f t="shared" si="45"/>
        <v>0</v>
      </c>
      <c r="AQ63" s="46">
        <f t="shared" si="63"/>
        <v>0</v>
      </c>
      <c r="AR63" s="46">
        <f t="shared" si="64"/>
        <v>0</v>
      </c>
      <c r="AS63" s="46">
        <f t="shared" si="65"/>
        <v>0</v>
      </c>
      <c r="AT63" s="46">
        <f t="shared" si="66"/>
        <v>0</v>
      </c>
      <c r="AU63" s="46">
        <f t="shared" si="67"/>
        <v>0</v>
      </c>
      <c r="AV63" s="46">
        <f t="shared" si="46"/>
        <v>0</v>
      </c>
      <c r="AW63" s="46">
        <f t="shared" si="47"/>
        <v>0</v>
      </c>
      <c r="AX63" s="46">
        <f t="shared" si="68"/>
        <v>0</v>
      </c>
      <c r="AY63" s="40">
        <f t="shared" si="48"/>
        <v>0</v>
      </c>
      <c r="AZ63" s="45" t="str">
        <f>IF(AND(OR($A63 &lt;&gt; "", $B63 &lt;&gt; ""), IF($J63 &lt; $K63, AND(AZ$7 &gt;= $J63, AZ$7 &lt; $K63), IF(AZ$7 &lt; 2400, AZ$7 &gt;= $J63, AZ$7 - 2400 &lt; $K63))), 1, "")</f>
        <v/>
      </c>
      <c r="BA63" s="45" t="str">
        <f>IF(AND(OR($A63 &lt;&gt; "", $B63 &lt;&gt; ""), IF($J63 &lt; $K63, AND(BA$7 &gt;= $J63, BA$7 &lt; $K63), IF(BA$7 &lt; 2400, BA$7 &gt;= $J63, BA$7 - 2400 &lt; $K63))), 1, "")</f>
        <v/>
      </c>
      <c r="BB63" s="45" t="str">
        <f>IF(AND(OR($A63 &lt;&gt; "", $B63 &lt;&gt; ""), IF($J63 &lt; $K63, AND(BB$7 &gt;= $J63, BB$7 &lt; $K63), IF(BB$7 &lt; 2400, BB$7 &gt;= $J63, BB$7 - 2400 &lt; $K63))), 1, "")</f>
        <v/>
      </c>
      <c r="BC63" s="45" t="str">
        <f>IF(AND(OR($A63 &lt;&gt; "", $B63 &lt;&gt; ""), IF($J63 &lt; $K63, AND(BC$7 &gt;= $J63, BC$7 &lt; $K63), IF(BC$7 &lt; 2400, BC$7 &gt;= $J63, BC$7 - 2400 &lt; $K63))), 1, "")</f>
        <v/>
      </c>
      <c r="BD63" s="45" t="str">
        <f>IF(AND(OR($A63 &lt;&gt; "", $B63 &lt;&gt; ""), IF($J63 &lt; $K63, AND(BD$7 &gt;= $J63, BD$7 &lt; $K63), IF(BD$7 &lt; 2400, BD$7 &gt;= $J63, BD$7 - 2400 &lt; $K63))), 1, "")</f>
        <v/>
      </c>
      <c r="BE63" s="45" t="str">
        <f>IF(AND(OR($A63 &lt;&gt; "", $B63 &lt;&gt; ""), IF($J63 &lt; $K63, AND(BE$7 &gt;= $J63, BE$7 &lt; $K63), IF(BE$7 &lt; 2400, BE$7 &gt;= $J63, BE$7 - 2400 &lt; $K63))), 1, "")</f>
        <v/>
      </c>
      <c r="BF63" s="45" t="str">
        <f>IF(AND(OR($A63 &lt;&gt; "", $B63 &lt;&gt; ""), IF($J63 &lt; $K63, AND(BF$7 &gt;= $J63, BF$7 &lt; $K63), IF(BF$7 &lt; 2400, BF$7 &gt;= $J63, BF$7 - 2400 &lt; $K63))), 1, "")</f>
        <v/>
      </c>
      <c r="BG63" s="45" t="str">
        <f>IF(AND(OR($A63 &lt;&gt; "", $B63 &lt;&gt; ""), IF($J63 &lt; $K63, AND(BG$7 &gt;= $J63, BG$7 &lt; $K63), IF(BG$7 &lt; 2400, BG$7 &gt;= $J63, BG$7 - 2400 &lt; $K63))), 1, "")</f>
        <v/>
      </c>
      <c r="BH63" s="45" t="str">
        <f>IF(AND(OR($A63 &lt;&gt; "", $B63 &lt;&gt; ""), IF($J63 &lt; $K63, AND(BH$7 &gt;= $J63, BH$7 &lt; $K63), IF(BH$7 &lt; 2400, BH$7 &gt;= $J63, BH$7 - 2400 &lt; $K63))), 1, "")</f>
        <v/>
      </c>
      <c r="BI63" s="45" t="str">
        <f>IF(AND(OR($A63 &lt;&gt; "", $B63 &lt;&gt; ""), IF($J63 &lt; $K63, AND(BI$7 &gt;= $J63, BI$7 &lt; $K63), IF(BI$7 &lt; 2400, BI$7 &gt;= $J63, BI$7 - 2400 &lt; $K63))), 1, "")</f>
        <v/>
      </c>
      <c r="BJ63" s="45" t="str">
        <f>IF(AND(OR($A63 &lt;&gt; "", $B63 &lt;&gt; ""), IF($J63 &lt; $K63, AND(BJ$7 &gt;= $J63, BJ$7 &lt; $K63), IF(BJ$7 &lt; 2400, BJ$7 &gt;= $J63, BJ$7 - 2400 &lt; $K63))), 1, "")</f>
        <v/>
      </c>
      <c r="BK63" s="45" t="str">
        <f>IF(AND(OR($A63 &lt;&gt; "", $B63 &lt;&gt; ""), IF($J63 &lt; $K63, AND(BK$7 &gt;= $J63, BK$7 &lt; $K63), IF(BK$7 &lt; 2400, BK$7 &gt;= $J63, BK$7 - 2400 &lt; $K63))), 1, "")</f>
        <v/>
      </c>
      <c r="BL63" s="45" t="str">
        <f>IF(AND(OR($A63 &lt;&gt; "", $B63 &lt;&gt; ""), IF($J63 &lt; $K63, AND(BL$7 &gt;= $J63, BL$7 &lt; $K63), IF(BL$7 &lt; 2400, BL$7 &gt;= $J63, BL$7 - 2400 &lt; $K63))), 1, "")</f>
        <v/>
      </c>
      <c r="BM63" s="45" t="str">
        <f>IF(AND(OR($A63 &lt;&gt; "", $B63 &lt;&gt; ""), IF($J63 &lt; $K63, AND(BM$7 &gt;= $J63, BM$7 &lt; $K63), IF(BM$7 &lt; 2400, BM$7 &gt;= $J63, BM$7 - 2400 &lt; $K63))), 1, "")</f>
        <v/>
      </c>
      <c r="BN63" s="45" t="str">
        <f>IF(AND(OR($A63 &lt;&gt; "", $B63 &lt;&gt; ""), IF($J63 &lt; $K63, AND(BN$7 &gt;= $J63, BN$7 &lt; $K63), IF(BN$7 &lt; 2400, BN$7 &gt;= $J63, BN$7 - 2400 &lt; $K63))), 1, "")</f>
        <v/>
      </c>
      <c r="BO63" s="45" t="str">
        <f>IF(AND(OR($A63 &lt;&gt; "", $B63 &lt;&gt; ""), IF($J63 &lt; $K63, AND(BO$7 &gt;= $J63, BO$7 &lt; $K63), IF(BO$7 &lt; 2400, BO$7 &gt;= $J63, BO$7 - 2400 &lt; $K63))), 1, "")</f>
        <v/>
      </c>
      <c r="BP63" s="45" t="str">
        <f>IF(AND(OR($A63 &lt;&gt; "", $B63 &lt;&gt; ""), IF($J63 &lt; $K63, AND(BP$7 &gt;= $J63, BP$7 &lt; $K63), IF(BP$7 &lt; 2400, BP$7 &gt;= $J63, BP$7 - 2400 &lt; $K63))), 1, "")</f>
        <v/>
      </c>
      <c r="BQ63" s="45" t="str">
        <f>IF(AND(OR($A63 &lt;&gt; "", $B63 &lt;&gt; ""), IF($J63 &lt; $K63, AND(BQ$7 &gt;= $J63, BQ$7 &lt; $K63), IF(BQ$7 &lt; 2400, BQ$7 &gt;= $J63, BQ$7 - 2400 &lt; $K63))), 1, "")</f>
        <v/>
      </c>
      <c r="BR63" s="45" t="str">
        <f>IF(AND(OR($A63 &lt;&gt; "", $B63 &lt;&gt; ""), IF($J63 &lt; $K63, AND(BR$7 &gt;= $J63, BR$7 &lt; $K63), IF(BR$7 &lt; 2400, BR$7 &gt;= $J63, BR$7 - 2400 &lt; $K63))), 1, "")</f>
        <v/>
      </c>
      <c r="BS63" s="45" t="str">
        <f>IF(AND(OR($A63 &lt;&gt; "", $B63 &lt;&gt; ""), IF($J63 &lt; $K63, AND(BS$7 &gt;= $J63, BS$7 &lt; $K63), IF(BS$7 &lt; 2400, BS$7 &gt;= $J63, BS$7 - 2400 &lt; $K63))), 1, "")</f>
        <v/>
      </c>
      <c r="BT63" s="45" t="str">
        <f>IF(AND(OR($A63 &lt;&gt; "", $B63 &lt;&gt; ""), IF($J63 &lt; $K63, AND(BT$7 &gt;= $J63, BT$7 &lt; $K63), IF(BT$7 &lt; 2400, BT$7 &gt;= $J63, BT$7 - 2400 &lt; $K63))), 1, "")</f>
        <v/>
      </c>
      <c r="BU63" s="45" t="str">
        <f>IF(AND(OR($A63 &lt;&gt; "", $B63 &lt;&gt; ""), IF($J63 &lt; $K63, AND(BU$7 &gt;= $J63, BU$7 &lt; $K63), IF(BU$7 &lt; 2400, BU$7 &gt;= $J63, BU$7 - 2400 &lt; $K63))), 1, "")</f>
        <v/>
      </c>
      <c r="BV63" s="45" t="str">
        <f>IF(AND(OR($A63 &lt;&gt; "", $B63 &lt;&gt; ""), IF($J63 &lt; $K63, AND(BV$7 &gt;= $J63, BV$7 &lt; $K63), IF(BV$7 &lt; 2400, BV$7 &gt;= $J63, BV$7 - 2400 &lt; $K63))), 1, "")</f>
        <v/>
      </c>
      <c r="BW63" s="45" t="str">
        <f>IF(AND(OR($A63 &lt;&gt; "", $B63 &lt;&gt; ""), IF($J63 &lt; $K63, AND(BW$7 &gt;= $J63, BW$7 &lt; $K63), IF(BW$7 &lt; 2400, BW$7 &gt;= $J63, BW$7 - 2400 &lt; $K63))), 1, "")</f>
        <v/>
      </c>
      <c r="BX63" s="45" t="str">
        <f>IF(AND(OR($A63 &lt;&gt; "", $B63 &lt;&gt; ""), IF($J63 &lt; $K63, AND(BX$7 &gt;= $J63, BX$7 &lt; $K63), IF(BX$7 &lt; 2400, BX$7 &gt;= $J63, BX$7 - 2400 &lt; $K63))), 1, "")</f>
        <v/>
      </c>
      <c r="BY63" s="45" t="str">
        <f>IF(AND(OR($A63 &lt;&gt; "", $B63 &lt;&gt; ""), IF($J63 &lt; $K63, AND(BY$7 &gt;= $J63, BY$7 &lt; $K63), IF(BY$7 &lt; 2400, BY$7 &gt;= $J63, BY$7 - 2400 &lt; $K63))), 1, "")</f>
        <v/>
      </c>
      <c r="BZ63" s="45" t="str">
        <f>IF(AND(OR($A63 &lt;&gt; "", $B63 &lt;&gt; ""), IF($J63 &lt; $K63, AND(BZ$7 &gt;= $J63, BZ$7 &lt; $K63), IF(BZ$7 &lt; 2400, BZ$7 &gt;= $J63, BZ$7 - 2400 &lt; $K63))), 1, "")</f>
        <v/>
      </c>
      <c r="CA63" s="45" t="str">
        <f>IF(AND(OR($A63 &lt;&gt; "", $B63 &lt;&gt; ""), IF($J63 &lt; $K63, AND(CA$7 &gt;= $J63, CA$7 &lt; $K63), IF(CA$7 &lt; 2400, CA$7 &gt;= $J63, CA$7 - 2400 &lt; $K63))), 1, "")</f>
        <v/>
      </c>
      <c r="CB63" s="45" t="str">
        <f>IF(AND(OR($A63 &lt;&gt; "", $B63 &lt;&gt; ""), IF($J63 &lt; $K63, AND(CB$7 &gt;= $J63, CB$7 &lt; $K63), IF(CB$7 &lt; 2400, CB$7 &gt;= $J63, CB$7 - 2400 &lt; $K63))), 1, "")</f>
        <v/>
      </c>
      <c r="CC63" s="45" t="str">
        <f>IF(AND(OR($A63 &lt;&gt; "", $B63 &lt;&gt; ""), IF($J63 &lt; $K63, AND(CC$7 &gt;= $J63, CC$7 &lt; $K63), IF(CC$7 &lt; 2400, CC$7 &gt;= $J63, CC$7 - 2400 &lt; $K63))), 1, "")</f>
        <v/>
      </c>
      <c r="CD63" s="45" t="str">
        <f>IF(AND(OR($A63 &lt;&gt; "", $B63 &lt;&gt; ""), IF($J63 &lt; $K63, AND(CD$7 &gt;= $J63, CD$7 &lt; $K63), IF(CD$7 &lt; 2400, CD$7 &gt;= $J63, CD$7 - 2400 &lt; $K63))), 1, "")</f>
        <v/>
      </c>
      <c r="CE63" s="45" t="str">
        <f>IF(AND(OR($A63 &lt;&gt; "", $B63 &lt;&gt; ""), IF($J63 &lt; $K63, AND(CE$7 &gt;= $J63, CE$7 &lt; $K63), IF(CE$7 &lt; 2400, CE$7 &gt;= $J63, CE$7 - 2400 &lt; $K63))), 1, "")</f>
        <v/>
      </c>
      <c r="CF63" s="45" t="str">
        <f>IF(AND(OR($A63 &lt;&gt; "", $B63 &lt;&gt; ""), IF($J63 &lt; $K63, AND(CF$7 &gt;= $J63, CF$7 &lt; $K63), IF(CF$7 &lt; 2400, CF$7 &gt;= $J63, CF$7 - 2400 &lt; $K63))), 1, "")</f>
        <v/>
      </c>
      <c r="CG63" s="45" t="str">
        <f>IF(AND(OR($A63 &lt;&gt; "", $B63 &lt;&gt; ""), IF($J63 &lt; $K63, AND(CG$7 &gt;= $J63, CG$7 &lt; $K63), IF(CG$7 &lt; 2400, CG$7 &gt;= $J63, CG$7 - 2400 &lt; $K63))), 1, "")</f>
        <v/>
      </c>
      <c r="CH63" s="45" t="str">
        <f>IF(AND(OR($A63 &lt;&gt; "", $B63 &lt;&gt; ""), IF($J63 &lt; $K63, AND(CH$7 &gt;= $J63, CH$7 &lt; $K63), IF(CH$7 &lt; 2400, CH$7 &gt;= $J63, CH$7 - 2400 &lt; $K63))), 1, "")</f>
        <v/>
      </c>
      <c r="CI63" s="45" t="str">
        <f>IF(AND(OR($A63 &lt;&gt; "", $B63 &lt;&gt; ""), IF($J63 &lt; $K63, AND(CI$7 &gt;= $J63, CI$7 &lt; $K63), IF(CI$7 &lt; 2400, CI$7 &gt;= $J63, CI$7 - 2400 &lt; $K63))), 1, "")</f>
        <v/>
      </c>
      <c r="CJ63" s="45" t="str">
        <f>IF(AND(OR($A63 &lt;&gt; "", $B63 &lt;&gt; ""), IF($J63 &lt; $K63, AND(CJ$7 &gt;= $J63, CJ$7 &lt; $K63), IF(CJ$7 &lt; 2400, CJ$7 &gt;= $J63, CJ$7 - 2400 &lt; $K63))), 1, "")</f>
        <v/>
      </c>
      <c r="CK63" s="45" t="str">
        <f>IF(AND(OR($A63 &lt;&gt; "", $B63 &lt;&gt; ""), IF($J63 &lt; $K63, AND(CK$7 &gt;= $J63, CK$7 &lt; $K63), IF(CK$7 &lt; 2400, CK$7 &gt;= $J63, CK$7 - 2400 &lt; $K63))), 1, "")</f>
        <v/>
      </c>
      <c r="CL63" s="45" t="str">
        <f>IF(AND(OR($A63 &lt;&gt; "", $B63 &lt;&gt; ""), IF($J63 &lt; $K63, AND(CL$7 &gt;= $J63, CL$7 &lt; $K63), IF(CL$7 &lt; 2400, CL$7 &gt;= $J63, CL$7 - 2400 &lt; $K63))), 1, "")</f>
        <v/>
      </c>
      <c r="CM63" s="45" t="str">
        <f>IF(AND(OR($A63 &lt;&gt; "", $B63 &lt;&gt; ""), IF($J63 &lt; $K63, AND(CM$7 &gt;= $J63, CM$7 &lt; $K63), IF(CM$7 &lt; 2400, CM$7 &gt;= $J63, CM$7 - 2400 &lt; $K63))), 1, "")</f>
        <v/>
      </c>
      <c r="CN63" s="45" t="str">
        <f>IF(AND(OR($A63 &lt;&gt; "", $B63 &lt;&gt; ""), IF($J63 &lt; $K63, AND(CN$7 &gt;= $J63, CN$7 &lt; $K63), IF(CN$7 &lt; 2400, CN$7 &gt;= $J63, CN$7 - 2400 &lt; $K63))), 1, "")</f>
        <v/>
      </c>
      <c r="CO63" s="45" t="str">
        <f>IF(AND(OR($A63 &lt;&gt; "", $B63 &lt;&gt; ""), IF($J63 &lt; $K63, AND(CO$7 &gt;= $J63, CO$7 &lt; $K63), IF(CO$7 &lt; 2400, CO$7 &gt;= $J63, CO$7 - 2400 &lt; $K63))), 1, "")</f>
        <v/>
      </c>
      <c r="CP63" s="45" t="str">
        <f>IF(AND(OR($A63 &lt;&gt; "", $B63 &lt;&gt; ""), IF($J63 &lt; $K63, AND(CP$7 &gt;= $J63, CP$7 &lt; $K63), IF(CP$7 &lt; 2400, CP$7 &gt;= $J63, CP$7 - 2400 &lt; $K63))), 1, "")</f>
        <v/>
      </c>
      <c r="CQ63" s="45" t="str">
        <f>IF(AND(OR($A63 &lt;&gt; "", $B63 &lt;&gt; ""), IF($J63 &lt; $K63, AND(CQ$7 &gt;= $J63, CQ$7 &lt; $K63), IF(CQ$7 &lt; 2400, CQ$7 &gt;= $J63, CQ$7 - 2400 &lt; $K63))), 1, "")</f>
        <v/>
      </c>
      <c r="CR63" s="45" t="str">
        <f>IF(AND(OR($A63 &lt;&gt; "", $B63 &lt;&gt; ""), IF($J63 &lt; $K63, AND(CR$7 &gt;= $J63, CR$7 &lt; $K63), IF(CR$7 &lt; 2400, CR$7 &gt;= $J63, CR$7 - 2400 &lt; $K63))), 1, "")</f>
        <v/>
      </c>
      <c r="CS63" s="45" t="str">
        <f>IF(AND(OR($A63 &lt;&gt; "", $B63 &lt;&gt; ""), IF($J63 &lt; $K63, AND(CS$7 &gt;= $J63, CS$7 &lt; $K63), IF(CS$7 &lt; 2400, CS$7 &gt;= $J63, CS$7 - 2400 &lt; $K63))), 1, "")</f>
        <v/>
      </c>
      <c r="CT63" s="45" t="str">
        <f>IF(AND(OR($A63 &lt;&gt; "", $B63 &lt;&gt; ""), IF($J63 &lt; $K63, AND(CT$7 &gt;= $J63, CT$7 &lt; $K63), IF(CT$7 &lt; 2400, CT$7 &gt;= $J63, CT$7 - 2400 &lt; $K63))), 1, "")</f>
        <v/>
      </c>
      <c r="CU63" s="45" t="str">
        <f>IF(AND(OR($A63 &lt;&gt; "", $B63 &lt;&gt; ""), IF($J63 &lt; $K63, AND(CU$7 &gt;= $J63, CU$7 &lt; $K63), IF(CU$7 &lt; 2400, CU$7 &gt;= $J63, CU$7 - 2400 &lt; $K63))), 1, "")</f>
        <v/>
      </c>
      <c r="CV63" s="45" t="str">
        <f>IF(AND(OR($A63 &lt;&gt; "", $B63 &lt;&gt; ""), IF($J63 &lt; $K63, AND(CV$7 &gt;= $J63, CV$7 &lt; $K63), IF(CV$7 &lt; 2400, CV$7 &gt;= $J63, CV$7 - 2400 &lt; $K63))), 1, "")</f>
        <v/>
      </c>
      <c r="CW63" s="45" t="str">
        <f>IF(AND(OR($A63 &lt;&gt; "", $B63 &lt;&gt; ""), IF($J63 &lt; $K63, AND(CW$7 &gt;= $J63, CW$7 &lt; $K63), IF(CW$7 &lt; 2400, CW$7 &gt;= $J63, CW$7 - 2400 &lt; $K63))), 1, "")</f>
        <v/>
      </c>
      <c r="CX63" s="45" t="str">
        <f>IF(AND(OR($A63 &lt;&gt; "", $B63 &lt;&gt; ""), IF($J63 &lt; $K63, AND(CX$7 &gt;= $J63, CX$7 &lt; $K63), IF(CX$7 &lt; 2400, CX$7 &gt;= $J63, CX$7 - 2400 &lt; $K63))), 1, "")</f>
        <v/>
      </c>
      <c r="CY63" s="45" t="str">
        <f>IF(AND(OR($A63 &lt;&gt; "", $B63 &lt;&gt; ""), IF($J63 &lt; $K63, AND(CY$7 &gt;= $J63, CY$7 &lt; $K63), IF(CY$7 &lt; 2400, CY$7 &gt;= $J63, CY$7 - 2400 &lt; $K63))), 1, "")</f>
        <v/>
      </c>
      <c r="CZ63" s="45" t="str">
        <f>IF(AND(OR($A63 &lt;&gt; "", $B63 &lt;&gt; ""), IF($J63 &lt; $K63, AND(CZ$7 &gt;= $J63, CZ$7 &lt; $K63), IF(CZ$7 &lt; 2400, CZ$7 &gt;= $J63, CZ$7 - 2400 &lt; $K63))), 1, "")</f>
        <v/>
      </c>
      <c r="DA63" s="45" t="str">
        <f>IF(AND(OR($A63 &lt;&gt; "", $B63 &lt;&gt; ""), IF($J63 &lt; $K63, AND(DA$7 &gt;= $J63, DA$7 &lt; $K63), IF(DA$7 &lt; 2400, DA$7 &gt;= $J63, DA$7 - 2400 &lt; $K63))), 1, "")</f>
        <v/>
      </c>
      <c r="DB63" s="45" t="str">
        <f>IF(AND(OR($A63 &lt;&gt; "", $B63 &lt;&gt; ""), IF($J63 &lt; $K63, AND(DB$7 &gt;= $J63, DB$7 &lt; $K63), IF(DB$7 &lt; 2400, DB$7 &gt;= $J63, DB$7 - 2400 &lt; $K63))), 1, "")</f>
        <v/>
      </c>
      <c r="DC63" s="45" t="str">
        <f>IF(AND(OR($A63 &lt;&gt; "", $B63 &lt;&gt; ""), IF($J63 &lt; $K63, AND(DC$7 &gt;= $J63, DC$7 &lt; $K63), IF(DC$7 &lt; 2400, DC$7 &gt;= $J63, DC$7 - 2400 &lt; $K63))), 1, "")</f>
        <v/>
      </c>
      <c r="DD63" s="45" t="str">
        <f>IF(AND(OR($A63 &lt;&gt; "", $B63 &lt;&gt; ""), IF($J63 &lt; $K63, AND(DD$7 &gt;= $J63, DD$7 &lt; $K63), IF(DD$7 &lt; 2400, DD$7 &gt;= $J63, DD$7 - 2400 &lt; $K63))), 1, "")</f>
        <v/>
      </c>
      <c r="DE63" s="45" t="str">
        <f>IF(AND(OR($A63 &lt;&gt; "", $B63 &lt;&gt; ""), IF($J63 &lt; $K63, AND(DE$7 &gt;= $J63, DE$7 &lt; $K63), IF(DE$7 &lt; 2400, DE$7 &gt;= $J63, DE$7 - 2400 &lt; $K63))), 1, "")</f>
        <v/>
      </c>
      <c r="DF63" s="45" t="str">
        <f>IF(AND(OR($A63 &lt;&gt; "", $B63 &lt;&gt; ""), IF($J63 &lt; $K63, AND(DF$7 &gt;= $J63, DF$7 &lt; $K63), IF(DF$7 &lt; 2400, DF$7 &gt;= $J63, DF$7 - 2400 &lt; $K63))), 1, "")</f>
        <v/>
      </c>
      <c r="DG63" s="45" t="str">
        <f>IF(AND(OR($A63 &lt;&gt; "", $B63 &lt;&gt; ""), IF($J63 &lt; $K63, AND(DG$7 &gt;= $J63, DG$7 &lt; $K63), IF(DG$7 &lt; 2400, DG$7 &gt;= $J63, DG$7 - 2400 &lt; $K63))), 1, "")</f>
        <v/>
      </c>
      <c r="DH63" s="45" t="str">
        <f>IF(AND(OR($A63 &lt;&gt; "", $B63 &lt;&gt; ""), IF($J63 &lt; $K63, AND(DH$7 &gt;= $J63, DH$7 &lt; $K63), IF(DH$7 &lt; 2400, DH$7 &gt;= $J63, DH$7 - 2400 &lt; $K63))), 1, "")</f>
        <v/>
      </c>
      <c r="DI63" s="45" t="str">
        <f>IF(AND(OR($A63 &lt;&gt; "", $B63 &lt;&gt; ""), IF($J63 &lt; $K63, AND(DI$7 &gt;= $J63, DI$7 &lt; $K63), IF(DI$7 &lt; 2400, DI$7 &gt;= $J63, DI$7 - 2400 &lt; $K63))), 1, "")</f>
        <v/>
      </c>
      <c r="DJ63" s="45" t="str">
        <f>IF(AND(OR($A63 &lt;&gt; "", $B63 &lt;&gt; ""), IF($J63 &lt; $K63, AND(DJ$7 &gt;= $J63, DJ$7 &lt; $K63), IF(DJ$7 &lt; 2400, DJ$7 &gt;= $J63, DJ$7 - 2400 &lt; $K63))), 1, "")</f>
        <v/>
      </c>
      <c r="DK63" s="45" t="str">
        <f>IF(AND(OR($A63 &lt;&gt; "", $B63 &lt;&gt; ""), IF($J63 &lt; $K63, AND(DK$7 &gt;= $J63, DK$7 &lt; $K63), IF(DK$7 &lt; 2400, DK$7 &gt;= $J63, DK$7 - 2400 &lt; $K63))), 1, "")</f>
        <v/>
      </c>
      <c r="DL63" s="45" t="str">
        <f>IF(AND(OR($A63 &lt;&gt; "", $B63 &lt;&gt; ""), IF($J63 &lt; $K63, AND(DL$7 &gt;= $J63, DL$7 &lt; $K63), IF(DL$7 &lt; 2400, DL$7 &gt;= $J63, DL$7 - 2400 &lt; $K63))), 1, "")</f>
        <v/>
      </c>
      <c r="DM63" s="45" t="str">
        <f>IF(AND(OR($A63 &lt;&gt; "", $B63 &lt;&gt; ""), IF($J63 &lt; $K63, AND(DM$7 &gt;= $J63, DM$7 &lt; $K63), IF(DM$7 &lt; 2400, DM$7 &gt;= $J63, DM$7 - 2400 &lt; $K63))), 1, "")</f>
        <v/>
      </c>
      <c r="DN63" s="45" t="str">
        <f>IF(AND(OR($A63 &lt;&gt; "", $B63 &lt;&gt; ""), IF($J63 &lt; $K63, AND(DN$7 &gt;= $J63, DN$7 &lt; $K63), IF(DN$7 &lt; 2400, DN$7 &gt;= $J63, DN$7 - 2400 &lt; $K63))), 1, "")</f>
        <v/>
      </c>
      <c r="DO63" s="45" t="str">
        <f>IF(AND(OR($A63 &lt;&gt; "", $B63 &lt;&gt; ""), IF($J63 &lt; $K63, AND(DO$7 &gt;= $J63, DO$7 &lt; $K63), IF(DO$7 &lt; 2400, DO$7 &gt;= $J63, DO$7 - 2400 &lt; $K63))), 1, "")</f>
        <v/>
      </c>
      <c r="DP63" s="45" t="str">
        <f>IF(AND(OR($A63 &lt;&gt; "", $B63 &lt;&gt; ""), IF($J63 &lt; $K63, AND(DP$7 &gt;= $J63, DP$7 &lt; $K63), IF(DP$7 &lt; 2400, DP$7 &gt;= $J63, DP$7 - 2400 &lt; $K63))), 1, "")</f>
        <v/>
      </c>
      <c r="DQ63" s="45" t="str">
        <f>IF(AND(OR($A63 &lt;&gt; "", $B63 &lt;&gt; ""), IF($J63 &lt; $K63, AND(DQ$7 &gt;= $J63, DQ$7 &lt; $K63), IF(DQ$7 &lt; 2400, DQ$7 &gt;= $J63, DQ$7 - 2400 &lt; $K63))), 1, "")</f>
        <v/>
      </c>
      <c r="DR63" s="45" t="str">
        <f>IF(AND(OR($A63 &lt;&gt; "", $B63 &lt;&gt; ""), IF($J63 &lt; $K63, AND(DR$7 &gt;= $J63, DR$7 &lt; $K63), IF(DR$7 &lt; 2400, DR$7 &gt;= $J63, DR$7 - 2400 &lt; $K63))), 1, "")</f>
        <v/>
      </c>
      <c r="DS63" s="45" t="str">
        <f>IF(AND(OR($A63 &lt;&gt; "", $B63 &lt;&gt; ""), IF($J63 &lt; $K63, AND(DS$7 &gt;= $J63, DS$7 &lt; $K63), IF(DS$7 &lt; 2400, DS$7 &gt;= $J63, DS$7 - 2400 &lt; $K63))), 1, "")</f>
        <v/>
      </c>
      <c r="DT63" s="45" t="str">
        <f>IF(AND(OR($A63 &lt;&gt; "", $B63 &lt;&gt; ""), IF($J63 &lt; $K63, AND(DT$7 &gt;= $J63, DT$7 &lt; $K63), IF(DT$7 &lt; 2400, DT$7 &gt;= $J63, DT$7 - 2400 &lt; $K63))), 1, "")</f>
        <v/>
      </c>
      <c r="DU63" s="47" t="str">
        <f>IF(OR(A63 &lt;&gt; "", B63 &lt;&gt; ""), _xlfn.TEXTJOIN(":", TRUE, AI63, YEAR(H63), MONTH(H63), DAY(H63), J63), "")</f>
        <v/>
      </c>
      <c r="DV63" s="47" t="str">
        <f>IF(OR(A63 &lt;&gt; "", B63 &lt;&gt; ""), IF(AK63 &lt; 9000, CONCATENATE(AD63, AE63, "様（", F63, "）"), F63), "")</f>
        <v/>
      </c>
    </row>
    <row r="64" spans="1:126">
      <c r="A64" s="18"/>
      <c r="B64" s="18"/>
      <c r="C64" s="52"/>
      <c r="D64" s="18"/>
      <c r="E64" s="52"/>
      <c r="F64" s="18"/>
      <c r="G64" s="18"/>
      <c r="H64" s="19"/>
      <c r="I64" s="55" t="str">
        <f t="shared" si="49"/>
        <v/>
      </c>
      <c r="J64" s="22"/>
      <c r="K64" s="23"/>
      <c r="L64" s="42" t="str">
        <f t="shared" si="70"/>
        <v/>
      </c>
      <c r="M64" s="43" t="str">
        <f t="shared" si="71"/>
        <v/>
      </c>
      <c r="N64" s="43" t="str">
        <f t="shared" si="69"/>
        <v/>
      </c>
      <c r="O64" s="44" t="str">
        <f t="shared" si="43"/>
        <v/>
      </c>
      <c r="P64" s="26"/>
      <c r="Q64" s="27"/>
      <c r="R64" s="27"/>
      <c r="S64" s="43" t="str">
        <f t="shared" si="53"/>
        <v/>
      </c>
      <c r="T64" s="43" t="str">
        <f t="shared" si="53"/>
        <v/>
      </c>
      <c r="U64" s="43" t="str">
        <f t="shared" si="53"/>
        <v/>
      </c>
      <c r="V64" s="49"/>
      <c r="W64" s="44" t="str">
        <f>IF(OR(A64 &lt;&gt; "", B64 &lt;&gt; ""), IF(AK64 &lt; 8000, FLOOR(AY64 / 60, 1) * 100 + MOD(AY64, 60), M64), "")</f>
        <v/>
      </c>
      <c r="X64" s="82"/>
      <c r="Y64" s="82"/>
      <c r="Z64" s="82"/>
      <c r="AA64" s="82"/>
      <c r="AB64" s="18"/>
      <c r="AC64" s="53"/>
      <c r="AD64" s="45" t="str">
        <f>_xlfn.IFNA(VLOOKUP($A64, 利用者一覧!$A:$D, 2, FALSE), "-")</f>
        <v>-</v>
      </c>
      <c r="AE64" s="45" t="str">
        <f>_xlfn.IFNA(VLOOKUP($A64, 利用者一覧!$A:$D, 3, FALSE), "-")</f>
        <v>-</v>
      </c>
      <c r="AF64" s="45" t="str">
        <f>_xlfn.IFNA(VLOOKUP($A64, 利用者一覧!$A:$D, 4, FALSE), "-")</f>
        <v>-</v>
      </c>
      <c r="AG64" s="45" t="str">
        <f>_xlfn.IFNA(VLOOKUP($B64, スタッフ一覧!$A:$D, 2, FALSE), "-")</f>
        <v>-</v>
      </c>
      <c r="AH64" s="45" t="str">
        <f>_xlfn.IFNA(VLOOKUP($B64, スタッフ一覧!$A:$D, 3, FALSE), "-")</f>
        <v>-</v>
      </c>
      <c r="AI64" s="45" t="str">
        <f>_xlfn.IFNA(VLOOKUP($B64, スタッフ一覧!$A:$D, 4, FALSE), "-")</f>
        <v>-</v>
      </c>
      <c r="AJ64" s="45" t="str">
        <f>_xlfn.IFNA(VLOOKUP(AB64, スタッフ一覧!$A:$D, 4, FALSE), "-")</f>
        <v>-</v>
      </c>
      <c r="AK64" s="45" t="str">
        <f>_xlfn.IFNA(VLOOKUP(F64, 予定区分!$A:$C, 3, FALSE), "-")</f>
        <v>-</v>
      </c>
      <c r="AL64" s="46">
        <f t="shared" si="60"/>
        <v>0</v>
      </c>
      <c r="AM64" s="46">
        <f t="shared" si="61"/>
        <v>0</v>
      </c>
      <c r="AN64" s="46">
        <f t="shared" si="72"/>
        <v>0</v>
      </c>
      <c r="AO64" s="46">
        <f t="shared" si="62"/>
        <v>0</v>
      </c>
      <c r="AP64" s="46">
        <f t="shared" si="45"/>
        <v>0</v>
      </c>
      <c r="AQ64" s="46">
        <f t="shared" si="63"/>
        <v>0</v>
      </c>
      <c r="AR64" s="46">
        <f t="shared" si="64"/>
        <v>0</v>
      </c>
      <c r="AS64" s="46">
        <f t="shared" si="65"/>
        <v>0</v>
      </c>
      <c r="AT64" s="46">
        <f t="shared" si="66"/>
        <v>0</v>
      </c>
      <c r="AU64" s="46">
        <f t="shared" si="67"/>
        <v>0</v>
      </c>
      <c r="AV64" s="46">
        <f t="shared" si="46"/>
        <v>0</v>
      </c>
      <c r="AW64" s="46">
        <f t="shared" si="47"/>
        <v>0</v>
      </c>
      <c r="AX64" s="46">
        <f t="shared" si="68"/>
        <v>0</v>
      </c>
      <c r="AY64" s="40">
        <f t="shared" si="48"/>
        <v>0</v>
      </c>
      <c r="AZ64" s="45" t="str">
        <f>IF(AND(OR($A64 &lt;&gt; "", $B64 &lt;&gt; ""), IF($J64 &lt; $K64, AND(AZ$7 &gt;= $J64, AZ$7 &lt; $K64), IF(AZ$7 &lt; 2400, AZ$7 &gt;= $J64, AZ$7 - 2400 &lt; $K64))), 1, "")</f>
        <v/>
      </c>
      <c r="BA64" s="45" t="str">
        <f>IF(AND(OR($A64 &lt;&gt; "", $B64 &lt;&gt; ""), IF($J64 &lt; $K64, AND(BA$7 &gt;= $J64, BA$7 &lt; $K64), IF(BA$7 &lt; 2400, BA$7 &gt;= $J64, BA$7 - 2400 &lt; $K64))), 1, "")</f>
        <v/>
      </c>
      <c r="BB64" s="45" t="str">
        <f>IF(AND(OR($A64 &lt;&gt; "", $B64 &lt;&gt; ""), IF($J64 &lt; $K64, AND(BB$7 &gt;= $J64, BB$7 &lt; $K64), IF(BB$7 &lt; 2400, BB$7 &gt;= $J64, BB$7 - 2400 &lt; $K64))), 1, "")</f>
        <v/>
      </c>
      <c r="BC64" s="45" t="str">
        <f>IF(AND(OR($A64 &lt;&gt; "", $B64 &lt;&gt; ""), IF($J64 &lt; $K64, AND(BC$7 &gt;= $J64, BC$7 &lt; $K64), IF(BC$7 &lt; 2400, BC$7 &gt;= $J64, BC$7 - 2400 &lt; $K64))), 1, "")</f>
        <v/>
      </c>
      <c r="BD64" s="45" t="str">
        <f>IF(AND(OR($A64 &lt;&gt; "", $B64 &lt;&gt; ""), IF($J64 &lt; $K64, AND(BD$7 &gt;= $J64, BD$7 &lt; $K64), IF(BD$7 &lt; 2400, BD$7 &gt;= $J64, BD$7 - 2400 &lt; $K64))), 1, "")</f>
        <v/>
      </c>
      <c r="BE64" s="45" t="str">
        <f>IF(AND(OR($A64 &lt;&gt; "", $B64 &lt;&gt; ""), IF($J64 &lt; $K64, AND(BE$7 &gt;= $J64, BE$7 &lt; $K64), IF(BE$7 &lt; 2400, BE$7 &gt;= $J64, BE$7 - 2400 &lt; $K64))), 1, "")</f>
        <v/>
      </c>
      <c r="BF64" s="45" t="str">
        <f>IF(AND(OR($A64 &lt;&gt; "", $B64 &lt;&gt; ""), IF($J64 &lt; $K64, AND(BF$7 &gt;= $J64, BF$7 &lt; $K64), IF(BF$7 &lt; 2400, BF$7 &gt;= $J64, BF$7 - 2400 &lt; $K64))), 1, "")</f>
        <v/>
      </c>
      <c r="BG64" s="45" t="str">
        <f>IF(AND(OR($A64 &lt;&gt; "", $B64 &lt;&gt; ""), IF($J64 &lt; $K64, AND(BG$7 &gt;= $J64, BG$7 &lt; $K64), IF(BG$7 &lt; 2400, BG$7 &gt;= $J64, BG$7 - 2400 &lt; $K64))), 1, "")</f>
        <v/>
      </c>
      <c r="BH64" s="45" t="str">
        <f>IF(AND(OR($A64 &lt;&gt; "", $B64 &lt;&gt; ""), IF($J64 &lt; $K64, AND(BH$7 &gt;= $J64, BH$7 &lt; $K64), IF(BH$7 &lt; 2400, BH$7 &gt;= $J64, BH$7 - 2400 &lt; $K64))), 1, "")</f>
        <v/>
      </c>
      <c r="BI64" s="45" t="str">
        <f>IF(AND(OR($A64 &lt;&gt; "", $B64 &lt;&gt; ""), IF($J64 &lt; $K64, AND(BI$7 &gt;= $J64, BI$7 &lt; $K64), IF(BI$7 &lt; 2400, BI$7 &gt;= $J64, BI$7 - 2400 &lt; $K64))), 1, "")</f>
        <v/>
      </c>
      <c r="BJ64" s="45" t="str">
        <f>IF(AND(OR($A64 &lt;&gt; "", $B64 &lt;&gt; ""), IF($J64 &lt; $K64, AND(BJ$7 &gt;= $J64, BJ$7 &lt; $K64), IF(BJ$7 &lt; 2400, BJ$7 &gt;= $J64, BJ$7 - 2400 &lt; $K64))), 1, "")</f>
        <v/>
      </c>
      <c r="BK64" s="45" t="str">
        <f>IF(AND(OR($A64 &lt;&gt; "", $B64 &lt;&gt; ""), IF($J64 &lt; $K64, AND(BK$7 &gt;= $J64, BK$7 &lt; $K64), IF(BK$7 &lt; 2400, BK$7 &gt;= $J64, BK$7 - 2400 &lt; $K64))), 1, "")</f>
        <v/>
      </c>
      <c r="BL64" s="45" t="str">
        <f>IF(AND(OR($A64 &lt;&gt; "", $B64 &lt;&gt; ""), IF($J64 &lt; $K64, AND(BL$7 &gt;= $J64, BL$7 &lt; $K64), IF(BL$7 &lt; 2400, BL$7 &gt;= $J64, BL$7 - 2400 &lt; $K64))), 1, "")</f>
        <v/>
      </c>
      <c r="BM64" s="45" t="str">
        <f>IF(AND(OR($A64 &lt;&gt; "", $B64 &lt;&gt; ""), IF($J64 &lt; $K64, AND(BM$7 &gt;= $J64, BM$7 &lt; $K64), IF(BM$7 &lt; 2400, BM$7 &gt;= $J64, BM$7 - 2400 &lt; $K64))), 1, "")</f>
        <v/>
      </c>
      <c r="BN64" s="45" t="str">
        <f>IF(AND(OR($A64 &lt;&gt; "", $B64 &lt;&gt; ""), IF($J64 &lt; $K64, AND(BN$7 &gt;= $J64, BN$7 &lt; $K64), IF(BN$7 &lt; 2400, BN$7 &gt;= $J64, BN$7 - 2400 &lt; $K64))), 1, "")</f>
        <v/>
      </c>
      <c r="BO64" s="45" t="str">
        <f>IF(AND(OR($A64 &lt;&gt; "", $B64 &lt;&gt; ""), IF($J64 &lt; $K64, AND(BO$7 &gt;= $J64, BO$7 &lt; $K64), IF(BO$7 &lt; 2400, BO$7 &gt;= $J64, BO$7 - 2400 &lt; $K64))), 1, "")</f>
        <v/>
      </c>
      <c r="BP64" s="45" t="str">
        <f>IF(AND(OR($A64 &lt;&gt; "", $B64 &lt;&gt; ""), IF($J64 &lt; $K64, AND(BP$7 &gt;= $J64, BP$7 &lt; $K64), IF(BP$7 &lt; 2400, BP$7 &gt;= $J64, BP$7 - 2400 &lt; $K64))), 1, "")</f>
        <v/>
      </c>
      <c r="BQ64" s="45" t="str">
        <f>IF(AND(OR($A64 &lt;&gt; "", $B64 &lt;&gt; ""), IF($J64 &lt; $K64, AND(BQ$7 &gt;= $J64, BQ$7 &lt; $K64), IF(BQ$7 &lt; 2400, BQ$7 &gt;= $J64, BQ$7 - 2400 &lt; $K64))), 1, "")</f>
        <v/>
      </c>
      <c r="BR64" s="45" t="str">
        <f>IF(AND(OR($A64 &lt;&gt; "", $B64 &lt;&gt; ""), IF($J64 &lt; $K64, AND(BR$7 &gt;= $J64, BR$7 &lt; $K64), IF(BR$7 &lt; 2400, BR$7 &gt;= $J64, BR$7 - 2400 &lt; $K64))), 1, "")</f>
        <v/>
      </c>
      <c r="BS64" s="45" t="str">
        <f>IF(AND(OR($A64 &lt;&gt; "", $B64 &lt;&gt; ""), IF($J64 &lt; $K64, AND(BS$7 &gt;= $J64, BS$7 &lt; $K64), IF(BS$7 &lt; 2400, BS$7 &gt;= $J64, BS$7 - 2400 &lt; $K64))), 1, "")</f>
        <v/>
      </c>
      <c r="BT64" s="45" t="str">
        <f>IF(AND(OR($A64 &lt;&gt; "", $B64 &lt;&gt; ""), IF($J64 &lt; $K64, AND(BT$7 &gt;= $J64, BT$7 &lt; $K64), IF(BT$7 &lt; 2400, BT$7 &gt;= $J64, BT$7 - 2400 &lt; $K64))), 1, "")</f>
        <v/>
      </c>
      <c r="BU64" s="45" t="str">
        <f>IF(AND(OR($A64 &lt;&gt; "", $B64 &lt;&gt; ""), IF($J64 &lt; $K64, AND(BU$7 &gt;= $J64, BU$7 &lt; $K64), IF(BU$7 &lt; 2400, BU$7 &gt;= $J64, BU$7 - 2400 &lt; $K64))), 1, "")</f>
        <v/>
      </c>
      <c r="BV64" s="45" t="str">
        <f>IF(AND(OR($A64 &lt;&gt; "", $B64 &lt;&gt; ""), IF($J64 &lt; $K64, AND(BV$7 &gt;= $J64, BV$7 &lt; $K64), IF(BV$7 &lt; 2400, BV$7 &gt;= $J64, BV$7 - 2400 &lt; $K64))), 1, "")</f>
        <v/>
      </c>
      <c r="BW64" s="45" t="str">
        <f>IF(AND(OR($A64 &lt;&gt; "", $B64 &lt;&gt; ""), IF($J64 &lt; $K64, AND(BW$7 &gt;= $J64, BW$7 &lt; $K64), IF(BW$7 &lt; 2400, BW$7 &gt;= $J64, BW$7 - 2400 &lt; $K64))), 1, "")</f>
        <v/>
      </c>
      <c r="BX64" s="45" t="str">
        <f>IF(AND(OR($A64 &lt;&gt; "", $B64 &lt;&gt; ""), IF($J64 &lt; $K64, AND(BX$7 &gt;= $J64, BX$7 &lt; $K64), IF(BX$7 &lt; 2400, BX$7 &gt;= $J64, BX$7 - 2400 &lt; $K64))), 1, "")</f>
        <v/>
      </c>
      <c r="BY64" s="45" t="str">
        <f>IF(AND(OR($A64 &lt;&gt; "", $B64 &lt;&gt; ""), IF($J64 &lt; $K64, AND(BY$7 &gt;= $J64, BY$7 &lt; $K64), IF(BY$7 &lt; 2400, BY$7 &gt;= $J64, BY$7 - 2400 &lt; $K64))), 1, "")</f>
        <v/>
      </c>
      <c r="BZ64" s="45" t="str">
        <f>IF(AND(OR($A64 &lt;&gt; "", $B64 &lt;&gt; ""), IF($J64 &lt; $K64, AND(BZ$7 &gt;= $J64, BZ$7 &lt; $K64), IF(BZ$7 &lt; 2400, BZ$7 &gt;= $J64, BZ$7 - 2400 &lt; $K64))), 1, "")</f>
        <v/>
      </c>
      <c r="CA64" s="45" t="str">
        <f>IF(AND(OR($A64 &lt;&gt; "", $B64 &lt;&gt; ""), IF($J64 &lt; $K64, AND(CA$7 &gt;= $J64, CA$7 &lt; $K64), IF(CA$7 &lt; 2400, CA$7 &gt;= $J64, CA$7 - 2400 &lt; $K64))), 1, "")</f>
        <v/>
      </c>
      <c r="CB64" s="45" t="str">
        <f>IF(AND(OR($A64 &lt;&gt; "", $B64 &lt;&gt; ""), IF($J64 &lt; $K64, AND(CB$7 &gt;= $J64, CB$7 &lt; $K64), IF(CB$7 &lt; 2400, CB$7 &gt;= $J64, CB$7 - 2400 &lt; $K64))), 1, "")</f>
        <v/>
      </c>
      <c r="CC64" s="45" t="str">
        <f>IF(AND(OR($A64 &lt;&gt; "", $B64 &lt;&gt; ""), IF($J64 &lt; $K64, AND(CC$7 &gt;= $J64, CC$7 &lt; $K64), IF(CC$7 &lt; 2400, CC$7 &gt;= $J64, CC$7 - 2400 &lt; $K64))), 1, "")</f>
        <v/>
      </c>
      <c r="CD64" s="45" t="str">
        <f>IF(AND(OR($A64 &lt;&gt; "", $B64 &lt;&gt; ""), IF($J64 &lt; $K64, AND(CD$7 &gt;= $J64, CD$7 &lt; $K64), IF(CD$7 &lt; 2400, CD$7 &gt;= $J64, CD$7 - 2400 &lt; $K64))), 1, "")</f>
        <v/>
      </c>
      <c r="CE64" s="45" t="str">
        <f>IF(AND(OR($A64 &lt;&gt; "", $B64 &lt;&gt; ""), IF($J64 &lt; $K64, AND(CE$7 &gt;= $J64, CE$7 &lt; $K64), IF(CE$7 &lt; 2400, CE$7 &gt;= $J64, CE$7 - 2400 &lt; $K64))), 1, "")</f>
        <v/>
      </c>
      <c r="CF64" s="45" t="str">
        <f>IF(AND(OR($A64 &lt;&gt; "", $B64 &lt;&gt; ""), IF($J64 &lt; $K64, AND(CF$7 &gt;= $J64, CF$7 &lt; $K64), IF(CF$7 &lt; 2400, CF$7 &gt;= $J64, CF$7 - 2400 &lt; $K64))), 1, "")</f>
        <v/>
      </c>
      <c r="CG64" s="45" t="str">
        <f>IF(AND(OR($A64 &lt;&gt; "", $B64 &lt;&gt; ""), IF($J64 &lt; $K64, AND(CG$7 &gt;= $J64, CG$7 &lt; $K64), IF(CG$7 &lt; 2400, CG$7 &gt;= $J64, CG$7 - 2400 &lt; $K64))), 1, "")</f>
        <v/>
      </c>
      <c r="CH64" s="45" t="str">
        <f>IF(AND(OR($A64 &lt;&gt; "", $B64 &lt;&gt; ""), IF($J64 &lt; $K64, AND(CH$7 &gt;= $J64, CH$7 &lt; $K64), IF(CH$7 &lt; 2400, CH$7 &gt;= $J64, CH$7 - 2400 &lt; $K64))), 1, "")</f>
        <v/>
      </c>
      <c r="CI64" s="45" t="str">
        <f>IF(AND(OR($A64 &lt;&gt; "", $B64 &lt;&gt; ""), IF($J64 &lt; $K64, AND(CI$7 &gt;= $J64, CI$7 &lt; $K64), IF(CI$7 &lt; 2400, CI$7 &gt;= $J64, CI$7 - 2400 &lt; $K64))), 1, "")</f>
        <v/>
      </c>
      <c r="CJ64" s="45" t="str">
        <f>IF(AND(OR($A64 &lt;&gt; "", $B64 &lt;&gt; ""), IF($J64 &lt; $K64, AND(CJ$7 &gt;= $J64, CJ$7 &lt; $K64), IF(CJ$7 &lt; 2400, CJ$7 &gt;= $J64, CJ$7 - 2400 &lt; $K64))), 1, "")</f>
        <v/>
      </c>
      <c r="CK64" s="45" t="str">
        <f>IF(AND(OR($A64 &lt;&gt; "", $B64 &lt;&gt; ""), IF($J64 &lt; $K64, AND(CK$7 &gt;= $J64, CK$7 &lt; $K64), IF(CK$7 &lt; 2400, CK$7 &gt;= $J64, CK$7 - 2400 &lt; $K64))), 1, "")</f>
        <v/>
      </c>
      <c r="CL64" s="45" t="str">
        <f>IF(AND(OR($A64 &lt;&gt; "", $B64 &lt;&gt; ""), IF($J64 &lt; $K64, AND(CL$7 &gt;= $J64, CL$7 &lt; $K64), IF(CL$7 &lt; 2400, CL$7 &gt;= $J64, CL$7 - 2400 &lt; $K64))), 1, "")</f>
        <v/>
      </c>
      <c r="CM64" s="45" t="str">
        <f>IF(AND(OR($A64 &lt;&gt; "", $B64 &lt;&gt; ""), IF($J64 &lt; $K64, AND(CM$7 &gt;= $J64, CM$7 &lt; $K64), IF(CM$7 &lt; 2400, CM$7 &gt;= $J64, CM$7 - 2400 &lt; $K64))), 1, "")</f>
        <v/>
      </c>
      <c r="CN64" s="45" t="str">
        <f>IF(AND(OR($A64 &lt;&gt; "", $B64 &lt;&gt; ""), IF($J64 &lt; $K64, AND(CN$7 &gt;= $J64, CN$7 &lt; $K64), IF(CN$7 &lt; 2400, CN$7 &gt;= $J64, CN$7 - 2400 &lt; $K64))), 1, "")</f>
        <v/>
      </c>
      <c r="CO64" s="45" t="str">
        <f>IF(AND(OR($A64 &lt;&gt; "", $B64 &lt;&gt; ""), IF($J64 &lt; $K64, AND(CO$7 &gt;= $J64, CO$7 &lt; $K64), IF(CO$7 &lt; 2400, CO$7 &gt;= $J64, CO$7 - 2400 &lt; $K64))), 1, "")</f>
        <v/>
      </c>
      <c r="CP64" s="45" t="str">
        <f>IF(AND(OR($A64 &lt;&gt; "", $B64 &lt;&gt; ""), IF($J64 &lt; $K64, AND(CP$7 &gt;= $J64, CP$7 &lt; $K64), IF(CP$7 &lt; 2400, CP$7 &gt;= $J64, CP$7 - 2400 &lt; $K64))), 1, "")</f>
        <v/>
      </c>
      <c r="CQ64" s="45" t="str">
        <f>IF(AND(OR($A64 &lt;&gt; "", $B64 &lt;&gt; ""), IF($J64 &lt; $K64, AND(CQ$7 &gt;= $J64, CQ$7 &lt; $K64), IF(CQ$7 &lt; 2400, CQ$7 &gt;= $J64, CQ$7 - 2400 &lt; $K64))), 1, "")</f>
        <v/>
      </c>
      <c r="CR64" s="45" t="str">
        <f>IF(AND(OR($A64 &lt;&gt; "", $B64 &lt;&gt; ""), IF($J64 &lt; $K64, AND(CR$7 &gt;= $J64, CR$7 &lt; $K64), IF(CR$7 &lt; 2400, CR$7 &gt;= $J64, CR$7 - 2400 &lt; $K64))), 1, "")</f>
        <v/>
      </c>
      <c r="CS64" s="45" t="str">
        <f>IF(AND(OR($A64 &lt;&gt; "", $B64 &lt;&gt; ""), IF($J64 &lt; $K64, AND(CS$7 &gt;= $J64, CS$7 &lt; $K64), IF(CS$7 &lt; 2400, CS$7 &gt;= $J64, CS$7 - 2400 &lt; $K64))), 1, "")</f>
        <v/>
      </c>
      <c r="CT64" s="45" t="str">
        <f>IF(AND(OR($A64 &lt;&gt; "", $B64 &lt;&gt; ""), IF($J64 &lt; $K64, AND(CT$7 &gt;= $J64, CT$7 &lt; $K64), IF(CT$7 &lt; 2400, CT$7 &gt;= $J64, CT$7 - 2400 &lt; $K64))), 1, "")</f>
        <v/>
      </c>
      <c r="CU64" s="45" t="str">
        <f>IF(AND(OR($A64 &lt;&gt; "", $B64 &lt;&gt; ""), IF($J64 &lt; $K64, AND(CU$7 &gt;= $J64, CU$7 &lt; $K64), IF(CU$7 &lt; 2400, CU$7 &gt;= $J64, CU$7 - 2400 &lt; $K64))), 1, "")</f>
        <v/>
      </c>
      <c r="CV64" s="45" t="str">
        <f>IF(AND(OR($A64 &lt;&gt; "", $B64 &lt;&gt; ""), IF($J64 &lt; $K64, AND(CV$7 &gt;= $J64, CV$7 &lt; $K64), IF(CV$7 &lt; 2400, CV$7 &gt;= $J64, CV$7 - 2400 &lt; $K64))), 1, "")</f>
        <v/>
      </c>
      <c r="CW64" s="45" t="str">
        <f>IF(AND(OR($A64 &lt;&gt; "", $B64 &lt;&gt; ""), IF($J64 &lt; $K64, AND(CW$7 &gt;= $J64, CW$7 &lt; $K64), IF(CW$7 &lt; 2400, CW$7 &gt;= $J64, CW$7 - 2400 &lt; $K64))), 1, "")</f>
        <v/>
      </c>
      <c r="CX64" s="45" t="str">
        <f>IF(AND(OR($A64 &lt;&gt; "", $B64 &lt;&gt; ""), IF($J64 &lt; $K64, AND(CX$7 &gt;= $J64, CX$7 &lt; $K64), IF(CX$7 &lt; 2400, CX$7 &gt;= $J64, CX$7 - 2400 &lt; $K64))), 1, "")</f>
        <v/>
      </c>
      <c r="CY64" s="45" t="str">
        <f>IF(AND(OR($A64 &lt;&gt; "", $B64 &lt;&gt; ""), IF($J64 &lt; $K64, AND(CY$7 &gt;= $J64, CY$7 &lt; $K64), IF(CY$7 &lt; 2400, CY$7 &gt;= $J64, CY$7 - 2400 &lt; $K64))), 1, "")</f>
        <v/>
      </c>
      <c r="CZ64" s="45" t="str">
        <f>IF(AND(OR($A64 &lt;&gt; "", $B64 &lt;&gt; ""), IF($J64 &lt; $K64, AND(CZ$7 &gt;= $J64, CZ$7 &lt; $K64), IF(CZ$7 &lt; 2400, CZ$7 &gt;= $J64, CZ$7 - 2400 &lt; $K64))), 1, "")</f>
        <v/>
      </c>
      <c r="DA64" s="45" t="str">
        <f>IF(AND(OR($A64 &lt;&gt; "", $B64 &lt;&gt; ""), IF($J64 &lt; $K64, AND(DA$7 &gt;= $J64, DA$7 &lt; $K64), IF(DA$7 &lt; 2400, DA$7 &gt;= $J64, DA$7 - 2400 &lt; $K64))), 1, "")</f>
        <v/>
      </c>
      <c r="DB64" s="45" t="str">
        <f>IF(AND(OR($A64 &lt;&gt; "", $B64 &lt;&gt; ""), IF($J64 &lt; $K64, AND(DB$7 &gt;= $J64, DB$7 &lt; $K64), IF(DB$7 &lt; 2400, DB$7 &gt;= $J64, DB$7 - 2400 &lt; $K64))), 1, "")</f>
        <v/>
      </c>
      <c r="DC64" s="45" t="str">
        <f>IF(AND(OR($A64 &lt;&gt; "", $B64 &lt;&gt; ""), IF($J64 &lt; $K64, AND(DC$7 &gt;= $J64, DC$7 &lt; $K64), IF(DC$7 &lt; 2400, DC$7 &gt;= $J64, DC$7 - 2400 &lt; $K64))), 1, "")</f>
        <v/>
      </c>
      <c r="DD64" s="45" t="str">
        <f>IF(AND(OR($A64 &lt;&gt; "", $B64 &lt;&gt; ""), IF($J64 &lt; $K64, AND(DD$7 &gt;= $J64, DD$7 &lt; $K64), IF(DD$7 &lt; 2400, DD$7 &gt;= $J64, DD$7 - 2400 &lt; $K64))), 1, "")</f>
        <v/>
      </c>
      <c r="DE64" s="45" t="str">
        <f>IF(AND(OR($A64 &lt;&gt; "", $B64 &lt;&gt; ""), IF($J64 &lt; $K64, AND(DE$7 &gt;= $J64, DE$7 &lt; $K64), IF(DE$7 &lt; 2400, DE$7 &gt;= $J64, DE$7 - 2400 &lt; $K64))), 1, "")</f>
        <v/>
      </c>
      <c r="DF64" s="45" t="str">
        <f>IF(AND(OR($A64 &lt;&gt; "", $B64 &lt;&gt; ""), IF($J64 &lt; $K64, AND(DF$7 &gt;= $J64, DF$7 &lt; $K64), IF(DF$7 &lt; 2400, DF$7 &gt;= $J64, DF$7 - 2400 &lt; $K64))), 1, "")</f>
        <v/>
      </c>
      <c r="DG64" s="45" t="str">
        <f>IF(AND(OR($A64 &lt;&gt; "", $B64 &lt;&gt; ""), IF($J64 &lt; $K64, AND(DG$7 &gt;= $J64, DG$7 &lt; $K64), IF(DG$7 &lt; 2400, DG$7 &gt;= $J64, DG$7 - 2400 &lt; $K64))), 1, "")</f>
        <v/>
      </c>
      <c r="DH64" s="45" t="str">
        <f>IF(AND(OR($A64 &lt;&gt; "", $B64 &lt;&gt; ""), IF($J64 &lt; $K64, AND(DH$7 &gt;= $J64, DH$7 &lt; $K64), IF(DH$7 &lt; 2400, DH$7 &gt;= $J64, DH$7 - 2400 &lt; $K64))), 1, "")</f>
        <v/>
      </c>
      <c r="DI64" s="45" t="str">
        <f>IF(AND(OR($A64 &lt;&gt; "", $B64 &lt;&gt; ""), IF($J64 &lt; $K64, AND(DI$7 &gt;= $J64, DI$7 &lt; $K64), IF(DI$7 &lt; 2400, DI$7 &gt;= $J64, DI$7 - 2400 &lt; $K64))), 1, "")</f>
        <v/>
      </c>
      <c r="DJ64" s="45" t="str">
        <f>IF(AND(OR($A64 &lt;&gt; "", $B64 &lt;&gt; ""), IF($J64 &lt; $K64, AND(DJ$7 &gt;= $J64, DJ$7 &lt; $K64), IF(DJ$7 &lt; 2400, DJ$7 &gt;= $J64, DJ$7 - 2400 &lt; $K64))), 1, "")</f>
        <v/>
      </c>
      <c r="DK64" s="45" t="str">
        <f>IF(AND(OR($A64 &lt;&gt; "", $B64 &lt;&gt; ""), IF($J64 &lt; $K64, AND(DK$7 &gt;= $J64, DK$7 &lt; $K64), IF(DK$7 &lt; 2400, DK$7 &gt;= $J64, DK$7 - 2400 &lt; $K64))), 1, "")</f>
        <v/>
      </c>
      <c r="DL64" s="45" t="str">
        <f>IF(AND(OR($A64 &lt;&gt; "", $B64 &lt;&gt; ""), IF($J64 &lt; $K64, AND(DL$7 &gt;= $J64, DL$7 &lt; $K64), IF(DL$7 &lt; 2400, DL$7 &gt;= $J64, DL$7 - 2400 &lt; $K64))), 1, "")</f>
        <v/>
      </c>
      <c r="DM64" s="45" t="str">
        <f>IF(AND(OR($A64 &lt;&gt; "", $B64 &lt;&gt; ""), IF($J64 &lt; $K64, AND(DM$7 &gt;= $J64, DM$7 &lt; $K64), IF(DM$7 &lt; 2400, DM$7 &gt;= $J64, DM$7 - 2400 &lt; $K64))), 1, "")</f>
        <v/>
      </c>
      <c r="DN64" s="45" t="str">
        <f>IF(AND(OR($A64 &lt;&gt; "", $B64 &lt;&gt; ""), IF($J64 &lt; $K64, AND(DN$7 &gt;= $J64, DN$7 &lt; $K64), IF(DN$7 &lt; 2400, DN$7 &gt;= $J64, DN$7 - 2400 &lt; $K64))), 1, "")</f>
        <v/>
      </c>
      <c r="DO64" s="45" t="str">
        <f>IF(AND(OR($A64 &lt;&gt; "", $B64 &lt;&gt; ""), IF($J64 &lt; $K64, AND(DO$7 &gt;= $J64, DO$7 &lt; $K64), IF(DO$7 &lt; 2400, DO$7 &gt;= $J64, DO$7 - 2400 &lt; $K64))), 1, "")</f>
        <v/>
      </c>
      <c r="DP64" s="45" t="str">
        <f>IF(AND(OR($A64 &lt;&gt; "", $B64 &lt;&gt; ""), IF($J64 &lt; $K64, AND(DP$7 &gt;= $J64, DP$7 &lt; $K64), IF(DP$7 &lt; 2400, DP$7 &gt;= $J64, DP$7 - 2400 &lt; $K64))), 1, "")</f>
        <v/>
      </c>
      <c r="DQ64" s="45" t="str">
        <f>IF(AND(OR($A64 &lt;&gt; "", $B64 &lt;&gt; ""), IF($J64 &lt; $K64, AND(DQ$7 &gt;= $J64, DQ$7 &lt; $K64), IF(DQ$7 &lt; 2400, DQ$7 &gt;= $J64, DQ$7 - 2400 &lt; $K64))), 1, "")</f>
        <v/>
      </c>
      <c r="DR64" s="45" t="str">
        <f>IF(AND(OR($A64 &lt;&gt; "", $B64 &lt;&gt; ""), IF($J64 &lt; $K64, AND(DR$7 &gt;= $J64, DR$7 &lt; $K64), IF(DR$7 &lt; 2400, DR$7 &gt;= $J64, DR$7 - 2400 &lt; $K64))), 1, "")</f>
        <v/>
      </c>
      <c r="DS64" s="45" t="str">
        <f>IF(AND(OR($A64 &lt;&gt; "", $B64 &lt;&gt; ""), IF($J64 &lt; $K64, AND(DS$7 &gt;= $J64, DS$7 &lt; $K64), IF(DS$7 &lt; 2400, DS$7 &gt;= $J64, DS$7 - 2400 &lt; $K64))), 1, "")</f>
        <v/>
      </c>
      <c r="DT64" s="45" t="str">
        <f>IF(AND(OR($A64 &lt;&gt; "", $B64 &lt;&gt; ""), IF($J64 &lt; $K64, AND(DT$7 &gt;= $J64, DT$7 &lt; $K64), IF(DT$7 &lt; 2400, DT$7 &gt;= $J64, DT$7 - 2400 &lt; $K64))), 1, "")</f>
        <v/>
      </c>
      <c r="DU64" s="47" t="str">
        <f>IF(OR(A64 &lt;&gt; "", B64 &lt;&gt; ""), _xlfn.TEXTJOIN(":", TRUE, AI64, YEAR(H64), MONTH(H64), DAY(H64), J64), "")</f>
        <v/>
      </c>
      <c r="DV64" s="47" t="str">
        <f>IF(OR(A64 &lt;&gt; "", B64 &lt;&gt; ""), IF(AK64 &lt; 9000, CONCATENATE(AD64, AE64, "様（", F64, "）"), F64), "")</f>
        <v/>
      </c>
    </row>
    <row r="65" spans="1:126">
      <c r="A65" s="18"/>
      <c r="B65" s="18"/>
      <c r="C65" s="52"/>
      <c r="D65" s="18"/>
      <c r="E65" s="52"/>
      <c r="F65" s="18"/>
      <c r="G65" s="18"/>
      <c r="H65" s="19"/>
      <c r="I65" s="55" t="str">
        <f t="shared" si="49"/>
        <v/>
      </c>
      <c r="J65" s="22"/>
      <c r="K65" s="23"/>
      <c r="L65" s="42" t="str">
        <f t="shared" si="70"/>
        <v/>
      </c>
      <c r="M65" s="43" t="str">
        <f t="shared" si="71"/>
        <v/>
      </c>
      <c r="N65" s="43" t="str">
        <f t="shared" si="69"/>
        <v/>
      </c>
      <c r="O65" s="44" t="str">
        <f t="shared" si="43"/>
        <v/>
      </c>
      <c r="P65" s="26"/>
      <c r="Q65" s="27"/>
      <c r="R65" s="27"/>
      <c r="S65" s="43" t="str">
        <f t="shared" si="53"/>
        <v/>
      </c>
      <c r="T65" s="43" t="str">
        <f t="shared" si="53"/>
        <v/>
      </c>
      <c r="U65" s="43" t="str">
        <f t="shared" si="53"/>
        <v/>
      </c>
      <c r="V65" s="49"/>
      <c r="W65" s="44" t="str">
        <f>IF(OR(A65 &lt;&gt; "", B65 &lt;&gt; ""), IF(AK65 &lt; 8000, FLOOR(AY65 / 60, 1) * 100 + MOD(AY65, 60), M65), "")</f>
        <v/>
      </c>
      <c r="X65" s="82"/>
      <c r="Y65" s="82"/>
      <c r="Z65" s="82"/>
      <c r="AA65" s="82"/>
      <c r="AB65" s="18"/>
      <c r="AC65" s="53"/>
      <c r="AD65" s="45" t="str">
        <f>_xlfn.IFNA(VLOOKUP($A65, 利用者一覧!$A:$D, 2, FALSE), "-")</f>
        <v>-</v>
      </c>
      <c r="AE65" s="45" t="str">
        <f>_xlfn.IFNA(VLOOKUP($A65, 利用者一覧!$A:$D, 3, FALSE), "-")</f>
        <v>-</v>
      </c>
      <c r="AF65" s="45" t="str">
        <f>_xlfn.IFNA(VLOOKUP($A65, 利用者一覧!$A:$D, 4, FALSE), "-")</f>
        <v>-</v>
      </c>
      <c r="AG65" s="45" t="str">
        <f>_xlfn.IFNA(VLOOKUP($B65, スタッフ一覧!$A:$D, 2, FALSE), "-")</f>
        <v>-</v>
      </c>
      <c r="AH65" s="45" t="str">
        <f>_xlfn.IFNA(VLOOKUP($B65, スタッフ一覧!$A:$D, 3, FALSE), "-")</f>
        <v>-</v>
      </c>
      <c r="AI65" s="45" t="str">
        <f>_xlfn.IFNA(VLOOKUP($B65, スタッフ一覧!$A:$D, 4, FALSE), "-")</f>
        <v>-</v>
      </c>
      <c r="AJ65" s="45" t="str">
        <f>_xlfn.IFNA(VLOOKUP(AB65, スタッフ一覧!$A:$D, 4, FALSE), "-")</f>
        <v>-</v>
      </c>
      <c r="AK65" s="45" t="str">
        <f>_xlfn.IFNA(VLOOKUP(F65, 予定区分!$A:$C, 3, FALSE), "-")</f>
        <v>-</v>
      </c>
      <c r="AL65" s="46">
        <f t="shared" si="60"/>
        <v>0</v>
      </c>
      <c r="AM65" s="46">
        <f t="shared" si="61"/>
        <v>0</v>
      </c>
      <c r="AN65" s="46">
        <f t="shared" si="72"/>
        <v>0</v>
      </c>
      <c r="AO65" s="46">
        <f t="shared" si="62"/>
        <v>0</v>
      </c>
      <c r="AP65" s="46">
        <f t="shared" si="45"/>
        <v>0</v>
      </c>
      <c r="AQ65" s="46">
        <f t="shared" si="63"/>
        <v>0</v>
      </c>
      <c r="AR65" s="46">
        <f t="shared" si="64"/>
        <v>0</v>
      </c>
      <c r="AS65" s="46">
        <f t="shared" si="65"/>
        <v>0</v>
      </c>
      <c r="AT65" s="46">
        <f t="shared" si="66"/>
        <v>0</v>
      </c>
      <c r="AU65" s="46">
        <f t="shared" si="67"/>
        <v>0</v>
      </c>
      <c r="AV65" s="46">
        <f t="shared" si="46"/>
        <v>0</v>
      </c>
      <c r="AW65" s="46">
        <f t="shared" si="47"/>
        <v>0</v>
      </c>
      <c r="AX65" s="46">
        <f t="shared" si="68"/>
        <v>0</v>
      </c>
      <c r="AY65" s="40">
        <f t="shared" si="48"/>
        <v>0</v>
      </c>
      <c r="AZ65" s="45" t="str">
        <f>IF(AND(OR($A65 &lt;&gt; "", $B65 &lt;&gt; ""), IF($J65 &lt; $K65, AND(AZ$7 &gt;= $J65, AZ$7 &lt; $K65), IF(AZ$7 &lt; 2400, AZ$7 &gt;= $J65, AZ$7 - 2400 &lt; $K65))), 1, "")</f>
        <v/>
      </c>
      <c r="BA65" s="45" t="str">
        <f>IF(AND(OR($A65 &lt;&gt; "", $B65 &lt;&gt; ""), IF($J65 &lt; $K65, AND(BA$7 &gt;= $J65, BA$7 &lt; $K65), IF(BA$7 &lt; 2400, BA$7 &gt;= $J65, BA$7 - 2400 &lt; $K65))), 1, "")</f>
        <v/>
      </c>
      <c r="BB65" s="45" t="str">
        <f>IF(AND(OR($A65 &lt;&gt; "", $B65 &lt;&gt; ""), IF($J65 &lt; $K65, AND(BB$7 &gt;= $J65, BB$7 &lt; $K65), IF(BB$7 &lt; 2400, BB$7 &gt;= $J65, BB$7 - 2400 &lt; $K65))), 1, "")</f>
        <v/>
      </c>
      <c r="BC65" s="45" t="str">
        <f>IF(AND(OR($A65 &lt;&gt; "", $B65 &lt;&gt; ""), IF($J65 &lt; $K65, AND(BC$7 &gt;= $J65, BC$7 &lt; $K65), IF(BC$7 &lt; 2400, BC$7 &gt;= $J65, BC$7 - 2400 &lt; $K65))), 1, "")</f>
        <v/>
      </c>
      <c r="BD65" s="45" t="str">
        <f>IF(AND(OR($A65 &lt;&gt; "", $B65 &lt;&gt; ""), IF($J65 &lt; $K65, AND(BD$7 &gt;= $J65, BD$7 &lt; $K65), IF(BD$7 &lt; 2400, BD$7 &gt;= $J65, BD$7 - 2400 &lt; $K65))), 1, "")</f>
        <v/>
      </c>
      <c r="BE65" s="45" t="str">
        <f>IF(AND(OR($A65 &lt;&gt; "", $B65 &lt;&gt; ""), IF($J65 &lt; $K65, AND(BE$7 &gt;= $J65, BE$7 &lt; $K65), IF(BE$7 &lt; 2400, BE$7 &gt;= $J65, BE$7 - 2400 &lt; $K65))), 1, "")</f>
        <v/>
      </c>
      <c r="BF65" s="45" t="str">
        <f>IF(AND(OR($A65 &lt;&gt; "", $B65 &lt;&gt; ""), IF($J65 &lt; $K65, AND(BF$7 &gt;= $J65, BF$7 &lt; $K65), IF(BF$7 &lt; 2400, BF$7 &gt;= $J65, BF$7 - 2400 &lt; $K65))), 1, "")</f>
        <v/>
      </c>
      <c r="BG65" s="45" t="str">
        <f>IF(AND(OR($A65 &lt;&gt; "", $B65 &lt;&gt; ""), IF($J65 &lt; $K65, AND(BG$7 &gt;= $J65, BG$7 &lt; $K65), IF(BG$7 &lt; 2400, BG$7 &gt;= $J65, BG$7 - 2400 &lt; $K65))), 1, "")</f>
        <v/>
      </c>
      <c r="BH65" s="45" t="str">
        <f>IF(AND(OR($A65 &lt;&gt; "", $B65 &lt;&gt; ""), IF($J65 &lt; $K65, AND(BH$7 &gt;= $J65, BH$7 &lt; $K65), IF(BH$7 &lt; 2400, BH$7 &gt;= $J65, BH$7 - 2400 &lt; $K65))), 1, "")</f>
        <v/>
      </c>
      <c r="BI65" s="45" t="str">
        <f>IF(AND(OR($A65 &lt;&gt; "", $B65 &lt;&gt; ""), IF($J65 &lt; $K65, AND(BI$7 &gt;= $J65, BI$7 &lt; $K65), IF(BI$7 &lt; 2400, BI$7 &gt;= $J65, BI$7 - 2400 &lt; $K65))), 1, "")</f>
        <v/>
      </c>
      <c r="BJ65" s="45" t="str">
        <f>IF(AND(OR($A65 &lt;&gt; "", $B65 &lt;&gt; ""), IF($J65 &lt; $K65, AND(BJ$7 &gt;= $J65, BJ$7 &lt; $K65), IF(BJ$7 &lt; 2400, BJ$7 &gt;= $J65, BJ$7 - 2400 &lt; $K65))), 1, "")</f>
        <v/>
      </c>
      <c r="BK65" s="45" t="str">
        <f>IF(AND(OR($A65 &lt;&gt; "", $B65 &lt;&gt; ""), IF($J65 &lt; $K65, AND(BK$7 &gt;= $J65, BK$7 &lt; $K65), IF(BK$7 &lt; 2400, BK$7 &gt;= $J65, BK$7 - 2400 &lt; $K65))), 1, "")</f>
        <v/>
      </c>
      <c r="BL65" s="45" t="str">
        <f>IF(AND(OR($A65 &lt;&gt; "", $B65 &lt;&gt; ""), IF($J65 &lt; $K65, AND(BL$7 &gt;= $J65, BL$7 &lt; $K65), IF(BL$7 &lt; 2400, BL$7 &gt;= $J65, BL$7 - 2400 &lt; $K65))), 1, "")</f>
        <v/>
      </c>
      <c r="BM65" s="45" t="str">
        <f>IF(AND(OR($A65 &lt;&gt; "", $B65 &lt;&gt; ""), IF($J65 &lt; $K65, AND(BM$7 &gt;= $J65, BM$7 &lt; $K65), IF(BM$7 &lt; 2400, BM$7 &gt;= $J65, BM$7 - 2400 &lt; $K65))), 1, "")</f>
        <v/>
      </c>
      <c r="BN65" s="45" t="str">
        <f>IF(AND(OR($A65 &lt;&gt; "", $B65 &lt;&gt; ""), IF($J65 &lt; $K65, AND(BN$7 &gt;= $J65, BN$7 &lt; $K65), IF(BN$7 &lt; 2400, BN$7 &gt;= $J65, BN$7 - 2400 &lt; $K65))), 1, "")</f>
        <v/>
      </c>
      <c r="BO65" s="45" t="str">
        <f>IF(AND(OR($A65 &lt;&gt; "", $B65 &lt;&gt; ""), IF($J65 &lt; $K65, AND(BO$7 &gt;= $J65, BO$7 &lt; $K65), IF(BO$7 &lt; 2400, BO$7 &gt;= $J65, BO$7 - 2400 &lt; $K65))), 1, "")</f>
        <v/>
      </c>
      <c r="BP65" s="45" t="str">
        <f>IF(AND(OR($A65 &lt;&gt; "", $B65 &lt;&gt; ""), IF($J65 &lt; $K65, AND(BP$7 &gt;= $J65, BP$7 &lt; $K65), IF(BP$7 &lt; 2400, BP$7 &gt;= $J65, BP$7 - 2400 &lt; $K65))), 1, "")</f>
        <v/>
      </c>
      <c r="BQ65" s="45" t="str">
        <f>IF(AND(OR($A65 &lt;&gt; "", $B65 &lt;&gt; ""), IF($J65 &lt; $K65, AND(BQ$7 &gt;= $J65, BQ$7 &lt; $K65), IF(BQ$7 &lt; 2400, BQ$7 &gt;= $J65, BQ$7 - 2400 &lt; $K65))), 1, "")</f>
        <v/>
      </c>
      <c r="BR65" s="45" t="str">
        <f>IF(AND(OR($A65 &lt;&gt; "", $B65 &lt;&gt; ""), IF($J65 &lt; $K65, AND(BR$7 &gt;= $J65, BR$7 &lt; $K65), IF(BR$7 &lt; 2400, BR$7 &gt;= $J65, BR$7 - 2400 &lt; $K65))), 1, "")</f>
        <v/>
      </c>
      <c r="BS65" s="45" t="str">
        <f>IF(AND(OR($A65 &lt;&gt; "", $B65 &lt;&gt; ""), IF($J65 &lt; $K65, AND(BS$7 &gt;= $J65, BS$7 &lt; $K65), IF(BS$7 &lt; 2400, BS$7 &gt;= $J65, BS$7 - 2400 &lt; $K65))), 1, "")</f>
        <v/>
      </c>
      <c r="BT65" s="45" t="str">
        <f>IF(AND(OR($A65 &lt;&gt; "", $B65 &lt;&gt; ""), IF($J65 &lt; $K65, AND(BT$7 &gt;= $J65, BT$7 &lt; $K65), IF(BT$7 &lt; 2400, BT$7 &gt;= $J65, BT$7 - 2400 &lt; $K65))), 1, "")</f>
        <v/>
      </c>
      <c r="BU65" s="45" t="str">
        <f>IF(AND(OR($A65 &lt;&gt; "", $B65 &lt;&gt; ""), IF($J65 &lt; $K65, AND(BU$7 &gt;= $J65, BU$7 &lt; $K65), IF(BU$7 &lt; 2400, BU$7 &gt;= $J65, BU$7 - 2400 &lt; $K65))), 1, "")</f>
        <v/>
      </c>
      <c r="BV65" s="45" t="str">
        <f>IF(AND(OR($A65 &lt;&gt; "", $B65 &lt;&gt; ""), IF($J65 &lt; $K65, AND(BV$7 &gt;= $J65, BV$7 &lt; $K65), IF(BV$7 &lt; 2400, BV$7 &gt;= $J65, BV$7 - 2400 &lt; $K65))), 1, "")</f>
        <v/>
      </c>
      <c r="BW65" s="45" t="str">
        <f>IF(AND(OR($A65 &lt;&gt; "", $B65 &lt;&gt; ""), IF($J65 &lt; $K65, AND(BW$7 &gt;= $J65, BW$7 &lt; $K65), IF(BW$7 &lt; 2400, BW$7 &gt;= $J65, BW$7 - 2400 &lt; $K65))), 1, "")</f>
        <v/>
      </c>
      <c r="BX65" s="45" t="str">
        <f>IF(AND(OR($A65 &lt;&gt; "", $B65 &lt;&gt; ""), IF($J65 &lt; $K65, AND(BX$7 &gt;= $J65, BX$7 &lt; $K65), IF(BX$7 &lt; 2400, BX$7 &gt;= $J65, BX$7 - 2400 &lt; $K65))), 1, "")</f>
        <v/>
      </c>
      <c r="BY65" s="45" t="str">
        <f>IF(AND(OR($A65 &lt;&gt; "", $B65 &lt;&gt; ""), IF($J65 &lt; $K65, AND(BY$7 &gt;= $J65, BY$7 &lt; $K65), IF(BY$7 &lt; 2400, BY$7 &gt;= $J65, BY$7 - 2400 &lt; $K65))), 1, "")</f>
        <v/>
      </c>
      <c r="BZ65" s="45" t="str">
        <f>IF(AND(OR($A65 &lt;&gt; "", $B65 &lt;&gt; ""), IF($J65 &lt; $K65, AND(BZ$7 &gt;= $J65, BZ$7 &lt; $K65), IF(BZ$7 &lt; 2400, BZ$7 &gt;= $J65, BZ$7 - 2400 &lt; $K65))), 1, "")</f>
        <v/>
      </c>
      <c r="CA65" s="45" t="str">
        <f>IF(AND(OR($A65 &lt;&gt; "", $B65 &lt;&gt; ""), IF($J65 &lt; $K65, AND(CA$7 &gt;= $J65, CA$7 &lt; $K65), IF(CA$7 &lt; 2400, CA$7 &gt;= $J65, CA$7 - 2400 &lt; $K65))), 1, "")</f>
        <v/>
      </c>
      <c r="CB65" s="45" t="str">
        <f>IF(AND(OR($A65 &lt;&gt; "", $B65 &lt;&gt; ""), IF($J65 &lt; $K65, AND(CB$7 &gt;= $J65, CB$7 &lt; $K65), IF(CB$7 &lt; 2400, CB$7 &gt;= $J65, CB$7 - 2400 &lt; $K65))), 1, "")</f>
        <v/>
      </c>
      <c r="CC65" s="45" t="str">
        <f>IF(AND(OR($A65 &lt;&gt; "", $B65 &lt;&gt; ""), IF($J65 &lt; $K65, AND(CC$7 &gt;= $J65, CC$7 &lt; $K65), IF(CC$7 &lt; 2400, CC$7 &gt;= $J65, CC$7 - 2400 &lt; $K65))), 1, "")</f>
        <v/>
      </c>
      <c r="CD65" s="45" t="str">
        <f>IF(AND(OR($A65 &lt;&gt; "", $B65 &lt;&gt; ""), IF($J65 &lt; $K65, AND(CD$7 &gt;= $J65, CD$7 &lt; $K65), IF(CD$7 &lt; 2400, CD$7 &gt;= $J65, CD$7 - 2400 &lt; $K65))), 1, "")</f>
        <v/>
      </c>
      <c r="CE65" s="45" t="str">
        <f>IF(AND(OR($A65 &lt;&gt; "", $B65 &lt;&gt; ""), IF($J65 &lt; $K65, AND(CE$7 &gt;= $J65, CE$7 &lt; $K65), IF(CE$7 &lt; 2400, CE$7 &gt;= $J65, CE$7 - 2400 &lt; $K65))), 1, "")</f>
        <v/>
      </c>
      <c r="CF65" s="45" t="str">
        <f>IF(AND(OR($A65 &lt;&gt; "", $B65 &lt;&gt; ""), IF($J65 &lt; $K65, AND(CF$7 &gt;= $J65, CF$7 &lt; $K65), IF(CF$7 &lt; 2400, CF$7 &gt;= $J65, CF$7 - 2400 &lt; $K65))), 1, "")</f>
        <v/>
      </c>
      <c r="CG65" s="45" t="str">
        <f>IF(AND(OR($A65 &lt;&gt; "", $B65 &lt;&gt; ""), IF($J65 &lt; $K65, AND(CG$7 &gt;= $J65, CG$7 &lt; $K65), IF(CG$7 &lt; 2400, CG$7 &gt;= $J65, CG$7 - 2400 &lt; $K65))), 1, "")</f>
        <v/>
      </c>
      <c r="CH65" s="45" t="str">
        <f>IF(AND(OR($A65 &lt;&gt; "", $B65 &lt;&gt; ""), IF($J65 &lt; $K65, AND(CH$7 &gt;= $J65, CH$7 &lt; $K65), IF(CH$7 &lt; 2400, CH$7 &gt;= $J65, CH$7 - 2400 &lt; $K65))), 1, "")</f>
        <v/>
      </c>
      <c r="CI65" s="45" t="str">
        <f>IF(AND(OR($A65 &lt;&gt; "", $B65 &lt;&gt; ""), IF($J65 &lt; $K65, AND(CI$7 &gt;= $J65, CI$7 &lt; $K65), IF(CI$7 &lt; 2400, CI$7 &gt;= $J65, CI$7 - 2400 &lt; $K65))), 1, "")</f>
        <v/>
      </c>
      <c r="CJ65" s="45" t="str">
        <f>IF(AND(OR($A65 &lt;&gt; "", $B65 &lt;&gt; ""), IF($J65 &lt; $K65, AND(CJ$7 &gt;= $J65, CJ$7 &lt; $K65), IF(CJ$7 &lt; 2400, CJ$7 &gt;= $J65, CJ$7 - 2400 &lt; $K65))), 1, "")</f>
        <v/>
      </c>
      <c r="CK65" s="45" t="str">
        <f>IF(AND(OR($A65 &lt;&gt; "", $B65 &lt;&gt; ""), IF($J65 &lt; $K65, AND(CK$7 &gt;= $J65, CK$7 &lt; $K65), IF(CK$7 &lt; 2400, CK$7 &gt;= $J65, CK$7 - 2400 &lt; $K65))), 1, "")</f>
        <v/>
      </c>
      <c r="CL65" s="45" t="str">
        <f>IF(AND(OR($A65 &lt;&gt; "", $B65 &lt;&gt; ""), IF($J65 &lt; $K65, AND(CL$7 &gt;= $J65, CL$7 &lt; $K65), IF(CL$7 &lt; 2400, CL$7 &gt;= $J65, CL$7 - 2400 &lt; $K65))), 1, "")</f>
        <v/>
      </c>
      <c r="CM65" s="45" t="str">
        <f>IF(AND(OR($A65 &lt;&gt; "", $B65 &lt;&gt; ""), IF($J65 &lt; $K65, AND(CM$7 &gt;= $J65, CM$7 &lt; $K65), IF(CM$7 &lt; 2400, CM$7 &gt;= $J65, CM$7 - 2400 &lt; $K65))), 1, "")</f>
        <v/>
      </c>
      <c r="CN65" s="45" t="str">
        <f>IF(AND(OR($A65 &lt;&gt; "", $B65 &lt;&gt; ""), IF($J65 &lt; $K65, AND(CN$7 &gt;= $J65, CN$7 &lt; $K65), IF(CN$7 &lt; 2400, CN$7 &gt;= $J65, CN$7 - 2400 &lt; $K65))), 1, "")</f>
        <v/>
      </c>
      <c r="CO65" s="45" t="str">
        <f>IF(AND(OR($A65 &lt;&gt; "", $B65 &lt;&gt; ""), IF($J65 &lt; $K65, AND(CO$7 &gt;= $J65, CO$7 &lt; $K65), IF(CO$7 &lt; 2400, CO$7 &gt;= $J65, CO$7 - 2400 &lt; $K65))), 1, "")</f>
        <v/>
      </c>
      <c r="CP65" s="45" t="str">
        <f>IF(AND(OR($A65 &lt;&gt; "", $B65 &lt;&gt; ""), IF($J65 &lt; $K65, AND(CP$7 &gt;= $J65, CP$7 &lt; $K65), IF(CP$7 &lt; 2400, CP$7 &gt;= $J65, CP$7 - 2400 &lt; $K65))), 1, "")</f>
        <v/>
      </c>
      <c r="CQ65" s="45" t="str">
        <f>IF(AND(OR($A65 &lt;&gt; "", $B65 &lt;&gt; ""), IF($J65 &lt; $K65, AND(CQ$7 &gt;= $J65, CQ$7 &lt; $K65), IF(CQ$7 &lt; 2400, CQ$7 &gt;= $J65, CQ$7 - 2400 &lt; $K65))), 1, "")</f>
        <v/>
      </c>
      <c r="CR65" s="45" t="str">
        <f>IF(AND(OR($A65 &lt;&gt; "", $B65 &lt;&gt; ""), IF($J65 &lt; $K65, AND(CR$7 &gt;= $J65, CR$7 &lt; $K65), IF(CR$7 &lt; 2400, CR$7 &gt;= $J65, CR$7 - 2400 &lt; $K65))), 1, "")</f>
        <v/>
      </c>
      <c r="CS65" s="45" t="str">
        <f>IF(AND(OR($A65 &lt;&gt; "", $B65 &lt;&gt; ""), IF($J65 &lt; $K65, AND(CS$7 &gt;= $J65, CS$7 &lt; $K65), IF(CS$7 &lt; 2400, CS$7 &gt;= $J65, CS$7 - 2400 &lt; $K65))), 1, "")</f>
        <v/>
      </c>
      <c r="CT65" s="45" t="str">
        <f>IF(AND(OR($A65 &lt;&gt; "", $B65 &lt;&gt; ""), IF($J65 &lt; $K65, AND(CT$7 &gt;= $J65, CT$7 &lt; $K65), IF(CT$7 &lt; 2400, CT$7 &gt;= $J65, CT$7 - 2400 &lt; $K65))), 1, "")</f>
        <v/>
      </c>
      <c r="CU65" s="45" t="str">
        <f>IF(AND(OR($A65 &lt;&gt; "", $B65 &lt;&gt; ""), IF($J65 &lt; $K65, AND(CU$7 &gt;= $J65, CU$7 &lt; $K65), IF(CU$7 &lt; 2400, CU$7 &gt;= $J65, CU$7 - 2400 &lt; $K65))), 1, "")</f>
        <v/>
      </c>
      <c r="CV65" s="45" t="str">
        <f>IF(AND(OR($A65 &lt;&gt; "", $B65 &lt;&gt; ""), IF($J65 &lt; $K65, AND(CV$7 &gt;= $J65, CV$7 &lt; $K65), IF(CV$7 &lt; 2400, CV$7 &gt;= $J65, CV$7 - 2400 &lt; $K65))), 1, "")</f>
        <v/>
      </c>
      <c r="CW65" s="45" t="str">
        <f>IF(AND(OR($A65 &lt;&gt; "", $B65 &lt;&gt; ""), IF($J65 &lt; $K65, AND(CW$7 &gt;= $J65, CW$7 &lt; $K65), IF(CW$7 &lt; 2400, CW$7 &gt;= $J65, CW$7 - 2400 &lt; $K65))), 1, "")</f>
        <v/>
      </c>
      <c r="CX65" s="45" t="str">
        <f>IF(AND(OR($A65 &lt;&gt; "", $B65 &lt;&gt; ""), IF($J65 &lt; $K65, AND(CX$7 &gt;= $J65, CX$7 &lt; $K65), IF(CX$7 &lt; 2400, CX$7 &gt;= $J65, CX$7 - 2400 &lt; $K65))), 1, "")</f>
        <v/>
      </c>
      <c r="CY65" s="45" t="str">
        <f>IF(AND(OR($A65 &lt;&gt; "", $B65 &lt;&gt; ""), IF($J65 &lt; $K65, AND(CY$7 &gt;= $J65, CY$7 &lt; $K65), IF(CY$7 &lt; 2400, CY$7 &gt;= $J65, CY$7 - 2400 &lt; $K65))), 1, "")</f>
        <v/>
      </c>
      <c r="CZ65" s="45" t="str">
        <f>IF(AND(OR($A65 &lt;&gt; "", $B65 &lt;&gt; ""), IF($J65 &lt; $K65, AND(CZ$7 &gt;= $J65, CZ$7 &lt; $K65), IF(CZ$7 &lt; 2400, CZ$7 &gt;= $J65, CZ$7 - 2400 &lt; $K65))), 1, "")</f>
        <v/>
      </c>
      <c r="DA65" s="45" t="str">
        <f>IF(AND(OR($A65 &lt;&gt; "", $B65 &lt;&gt; ""), IF($J65 &lt; $K65, AND(DA$7 &gt;= $J65, DA$7 &lt; $K65), IF(DA$7 &lt; 2400, DA$7 &gt;= $J65, DA$7 - 2400 &lt; $K65))), 1, "")</f>
        <v/>
      </c>
      <c r="DB65" s="45" t="str">
        <f>IF(AND(OR($A65 &lt;&gt; "", $B65 &lt;&gt; ""), IF($J65 &lt; $K65, AND(DB$7 &gt;= $J65, DB$7 &lt; $K65), IF(DB$7 &lt; 2400, DB$7 &gt;= $J65, DB$7 - 2400 &lt; $K65))), 1, "")</f>
        <v/>
      </c>
      <c r="DC65" s="45" t="str">
        <f>IF(AND(OR($A65 &lt;&gt; "", $B65 &lt;&gt; ""), IF($J65 &lt; $K65, AND(DC$7 &gt;= $J65, DC$7 &lt; $K65), IF(DC$7 &lt; 2400, DC$7 &gt;= $J65, DC$7 - 2400 &lt; $K65))), 1, "")</f>
        <v/>
      </c>
      <c r="DD65" s="45" t="str">
        <f>IF(AND(OR($A65 &lt;&gt; "", $B65 &lt;&gt; ""), IF($J65 &lt; $K65, AND(DD$7 &gt;= $J65, DD$7 &lt; $K65), IF(DD$7 &lt; 2400, DD$7 &gt;= $J65, DD$7 - 2400 &lt; $K65))), 1, "")</f>
        <v/>
      </c>
      <c r="DE65" s="45" t="str">
        <f>IF(AND(OR($A65 &lt;&gt; "", $B65 &lt;&gt; ""), IF($J65 &lt; $K65, AND(DE$7 &gt;= $J65, DE$7 &lt; $K65), IF(DE$7 &lt; 2400, DE$7 &gt;= $J65, DE$7 - 2400 &lt; $K65))), 1, "")</f>
        <v/>
      </c>
      <c r="DF65" s="45" t="str">
        <f>IF(AND(OR($A65 &lt;&gt; "", $B65 &lt;&gt; ""), IF($J65 &lt; $K65, AND(DF$7 &gt;= $J65, DF$7 &lt; $K65), IF(DF$7 &lt; 2400, DF$7 &gt;= $J65, DF$7 - 2400 &lt; $K65))), 1, "")</f>
        <v/>
      </c>
      <c r="DG65" s="45" t="str">
        <f>IF(AND(OR($A65 &lt;&gt; "", $B65 &lt;&gt; ""), IF($J65 &lt; $K65, AND(DG$7 &gt;= $J65, DG$7 &lt; $K65), IF(DG$7 &lt; 2400, DG$7 &gt;= $J65, DG$7 - 2400 &lt; $K65))), 1, "")</f>
        <v/>
      </c>
      <c r="DH65" s="45" t="str">
        <f>IF(AND(OR($A65 &lt;&gt; "", $B65 &lt;&gt; ""), IF($J65 &lt; $K65, AND(DH$7 &gt;= $J65, DH$7 &lt; $K65), IF(DH$7 &lt; 2400, DH$7 &gt;= $J65, DH$7 - 2400 &lt; $K65))), 1, "")</f>
        <v/>
      </c>
      <c r="DI65" s="45" t="str">
        <f>IF(AND(OR($A65 &lt;&gt; "", $B65 &lt;&gt; ""), IF($J65 &lt; $K65, AND(DI$7 &gt;= $J65, DI$7 &lt; $K65), IF(DI$7 &lt; 2400, DI$7 &gt;= $J65, DI$7 - 2400 &lt; $K65))), 1, "")</f>
        <v/>
      </c>
      <c r="DJ65" s="45" t="str">
        <f>IF(AND(OR($A65 &lt;&gt; "", $B65 &lt;&gt; ""), IF($J65 &lt; $K65, AND(DJ$7 &gt;= $J65, DJ$7 &lt; $K65), IF(DJ$7 &lt; 2400, DJ$7 &gt;= $J65, DJ$7 - 2400 &lt; $K65))), 1, "")</f>
        <v/>
      </c>
      <c r="DK65" s="45" t="str">
        <f>IF(AND(OR($A65 &lt;&gt; "", $B65 &lt;&gt; ""), IF($J65 &lt; $K65, AND(DK$7 &gt;= $J65, DK$7 &lt; $K65), IF(DK$7 &lt; 2400, DK$7 &gt;= $J65, DK$7 - 2400 &lt; $K65))), 1, "")</f>
        <v/>
      </c>
      <c r="DL65" s="45" t="str">
        <f>IF(AND(OR($A65 &lt;&gt; "", $B65 &lt;&gt; ""), IF($J65 &lt; $K65, AND(DL$7 &gt;= $J65, DL$7 &lt; $K65), IF(DL$7 &lt; 2400, DL$7 &gt;= $J65, DL$7 - 2400 &lt; $K65))), 1, "")</f>
        <v/>
      </c>
      <c r="DM65" s="45" t="str">
        <f>IF(AND(OR($A65 &lt;&gt; "", $B65 &lt;&gt; ""), IF($J65 &lt; $K65, AND(DM$7 &gt;= $J65, DM$7 &lt; $K65), IF(DM$7 &lt; 2400, DM$7 &gt;= $J65, DM$7 - 2400 &lt; $K65))), 1, "")</f>
        <v/>
      </c>
      <c r="DN65" s="45" t="str">
        <f>IF(AND(OR($A65 &lt;&gt; "", $B65 &lt;&gt; ""), IF($J65 &lt; $K65, AND(DN$7 &gt;= $J65, DN$7 &lt; $K65), IF(DN$7 &lt; 2400, DN$7 &gt;= $J65, DN$7 - 2400 &lt; $K65))), 1, "")</f>
        <v/>
      </c>
      <c r="DO65" s="45" t="str">
        <f>IF(AND(OR($A65 &lt;&gt; "", $B65 &lt;&gt; ""), IF($J65 &lt; $K65, AND(DO$7 &gt;= $J65, DO$7 &lt; $K65), IF(DO$7 &lt; 2400, DO$7 &gt;= $J65, DO$7 - 2400 &lt; $K65))), 1, "")</f>
        <v/>
      </c>
      <c r="DP65" s="45" t="str">
        <f>IF(AND(OR($A65 &lt;&gt; "", $B65 &lt;&gt; ""), IF($J65 &lt; $K65, AND(DP$7 &gt;= $J65, DP$7 &lt; $K65), IF(DP$7 &lt; 2400, DP$7 &gt;= $J65, DP$7 - 2400 &lt; $K65))), 1, "")</f>
        <v/>
      </c>
      <c r="DQ65" s="45" t="str">
        <f>IF(AND(OR($A65 &lt;&gt; "", $B65 &lt;&gt; ""), IF($J65 &lt; $K65, AND(DQ$7 &gt;= $J65, DQ$7 &lt; $K65), IF(DQ$7 &lt; 2400, DQ$7 &gt;= $J65, DQ$7 - 2400 &lt; $K65))), 1, "")</f>
        <v/>
      </c>
      <c r="DR65" s="45" t="str">
        <f>IF(AND(OR($A65 &lt;&gt; "", $B65 &lt;&gt; ""), IF($J65 &lt; $K65, AND(DR$7 &gt;= $J65, DR$7 &lt; $K65), IF(DR$7 &lt; 2400, DR$7 &gt;= $J65, DR$7 - 2400 &lt; $K65))), 1, "")</f>
        <v/>
      </c>
      <c r="DS65" s="45" t="str">
        <f>IF(AND(OR($A65 &lt;&gt; "", $B65 &lt;&gt; ""), IF($J65 &lt; $K65, AND(DS$7 &gt;= $J65, DS$7 &lt; $K65), IF(DS$7 &lt; 2400, DS$7 &gt;= $J65, DS$7 - 2400 &lt; $K65))), 1, "")</f>
        <v/>
      </c>
      <c r="DT65" s="45" t="str">
        <f>IF(AND(OR($A65 &lt;&gt; "", $B65 &lt;&gt; ""), IF($J65 &lt; $K65, AND(DT$7 &gt;= $J65, DT$7 &lt; $K65), IF(DT$7 &lt; 2400, DT$7 &gt;= $J65, DT$7 - 2400 &lt; $K65))), 1, "")</f>
        <v/>
      </c>
      <c r="DU65" s="47" t="str">
        <f>IF(OR(A65 &lt;&gt; "", B65 &lt;&gt; ""), _xlfn.TEXTJOIN(":", TRUE, AI65, YEAR(H65), MONTH(H65), DAY(H65), J65), "")</f>
        <v/>
      </c>
      <c r="DV65" s="47" t="str">
        <f>IF(OR(A65 &lt;&gt; "", B65 &lt;&gt; ""), IF(AK65 &lt; 9000, CONCATENATE(AD65, AE65, "様（", F65, "）"), F65), "")</f>
        <v/>
      </c>
    </row>
    <row r="66" spans="1:126">
      <c r="A66" s="18"/>
      <c r="B66" s="18"/>
      <c r="C66" s="52"/>
      <c r="D66" s="18"/>
      <c r="E66" s="52"/>
      <c r="F66" s="18"/>
      <c r="G66" s="18"/>
      <c r="H66" s="19"/>
      <c r="I66" s="55" t="str">
        <f t="shared" si="49"/>
        <v/>
      </c>
      <c r="J66" s="22"/>
      <c r="K66" s="23"/>
      <c r="L66" s="42" t="str">
        <f t="shared" si="70"/>
        <v/>
      </c>
      <c r="M66" s="43" t="str">
        <f t="shared" si="71"/>
        <v/>
      </c>
      <c r="N66" s="43" t="str">
        <f t="shared" si="69"/>
        <v/>
      </c>
      <c r="O66" s="44" t="str">
        <f t="shared" si="43"/>
        <v/>
      </c>
      <c r="P66" s="26"/>
      <c r="Q66" s="27"/>
      <c r="R66" s="27"/>
      <c r="S66" s="43" t="str">
        <f t="shared" si="53"/>
        <v/>
      </c>
      <c r="T66" s="43" t="str">
        <f t="shared" si="53"/>
        <v/>
      </c>
      <c r="U66" s="43" t="str">
        <f t="shared" si="53"/>
        <v/>
      </c>
      <c r="V66" s="49"/>
      <c r="W66" s="44" t="str">
        <f>IF(OR(A66 &lt;&gt; "", B66 &lt;&gt; ""), IF(AK66 &lt; 8000, FLOOR(AY66 / 60, 1) * 100 + MOD(AY66, 60), M66), "")</f>
        <v/>
      </c>
      <c r="X66" s="82"/>
      <c r="Y66" s="82"/>
      <c r="Z66" s="82"/>
      <c r="AA66" s="82"/>
      <c r="AB66" s="18"/>
      <c r="AC66" s="53"/>
      <c r="AD66" s="45" t="str">
        <f>_xlfn.IFNA(VLOOKUP($A66, 利用者一覧!$A:$D, 2, FALSE), "-")</f>
        <v>-</v>
      </c>
      <c r="AE66" s="45" t="str">
        <f>_xlfn.IFNA(VLOOKUP($A66, 利用者一覧!$A:$D, 3, FALSE), "-")</f>
        <v>-</v>
      </c>
      <c r="AF66" s="45" t="str">
        <f>_xlfn.IFNA(VLOOKUP($A66, 利用者一覧!$A:$D, 4, FALSE), "-")</f>
        <v>-</v>
      </c>
      <c r="AG66" s="45" t="str">
        <f>_xlfn.IFNA(VLOOKUP($B66, スタッフ一覧!$A:$D, 2, FALSE), "-")</f>
        <v>-</v>
      </c>
      <c r="AH66" s="45" t="str">
        <f>_xlfn.IFNA(VLOOKUP($B66, スタッフ一覧!$A:$D, 3, FALSE), "-")</f>
        <v>-</v>
      </c>
      <c r="AI66" s="45" t="str">
        <f>_xlfn.IFNA(VLOOKUP($B66, スタッフ一覧!$A:$D, 4, FALSE), "-")</f>
        <v>-</v>
      </c>
      <c r="AJ66" s="45" t="str">
        <f>_xlfn.IFNA(VLOOKUP(AB66, スタッフ一覧!$A:$D, 4, FALSE), "-")</f>
        <v>-</v>
      </c>
      <c r="AK66" s="45" t="str">
        <f>_xlfn.IFNA(VLOOKUP(F66, 予定区分!$A:$C, 3, FALSE), "-")</f>
        <v>-</v>
      </c>
      <c r="AL66" s="46">
        <f t="shared" si="60"/>
        <v>0</v>
      </c>
      <c r="AM66" s="46">
        <f t="shared" si="61"/>
        <v>0</v>
      </c>
      <c r="AN66" s="46">
        <f t="shared" si="72"/>
        <v>0</v>
      </c>
      <c r="AO66" s="46">
        <f t="shared" si="62"/>
        <v>0</v>
      </c>
      <c r="AP66" s="46">
        <f t="shared" si="45"/>
        <v>0</v>
      </c>
      <c r="AQ66" s="46">
        <f t="shared" si="63"/>
        <v>0</v>
      </c>
      <c r="AR66" s="46">
        <f t="shared" si="64"/>
        <v>0</v>
      </c>
      <c r="AS66" s="46">
        <f t="shared" si="65"/>
        <v>0</v>
      </c>
      <c r="AT66" s="46">
        <f t="shared" si="66"/>
        <v>0</v>
      </c>
      <c r="AU66" s="46">
        <f t="shared" si="67"/>
        <v>0</v>
      </c>
      <c r="AV66" s="46">
        <f t="shared" si="46"/>
        <v>0</v>
      </c>
      <c r="AW66" s="46">
        <f t="shared" si="47"/>
        <v>0</v>
      </c>
      <c r="AX66" s="46">
        <f t="shared" si="68"/>
        <v>0</v>
      </c>
      <c r="AY66" s="40">
        <f t="shared" si="48"/>
        <v>0</v>
      </c>
      <c r="AZ66" s="45" t="str">
        <f>IF(AND(OR($A66 &lt;&gt; "", $B66 &lt;&gt; ""), IF($J66 &lt; $K66, AND(AZ$7 &gt;= $J66, AZ$7 &lt; $K66), IF(AZ$7 &lt; 2400, AZ$7 &gt;= $J66, AZ$7 - 2400 &lt; $K66))), 1, "")</f>
        <v/>
      </c>
      <c r="BA66" s="45" t="str">
        <f>IF(AND(OR($A66 &lt;&gt; "", $B66 &lt;&gt; ""), IF($J66 &lt; $K66, AND(BA$7 &gt;= $J66, BA$7 &lt; $K66), IF(BA$7 &lt; 2400, BA$7 &gt;= $J66, BA$7 - 2400 &lt; $K66))), 1, "")</f>
        <v/>
      </c>
      <c r="BB66" s="45" t="str">
        <f>IF(AND(OR($A66 &lt;&gt; "", $B66 &lt;&gt; ""), IF($J66 &lt; $K66, AND(BB$7 &gt;= $J66, BB$7 &lt; $K66), IF(BB$7 &lt; 2400, BB$7 &gt;= $J66, BB$7 - 2400 &lt; $K66))), 1, "")</f>
        <v/>
      </c>
      <c r="BC66" s="45" t="str">
        <f>IF(AND(OR($A66 &lt;&gt; "", $B66 &lt;&gt; ""), IF($J66 &lt; $K66, AND(BC$7 &gt;= $J66, BC$7 &lt; $K66), IF(BC$7 &lt; 2400, BC$7 &gt;= $J66, BC$7 - 2400 &lt; $K66))), 1, "")</f>
        <v/>
      </c>
      <c r="BD66" s="45" t="str">
        <f>IF(AND(OR($A66 &lt;&gt; "", $B66 &lt;&gt; ""), IF($J66 &lt; $K66, AND(BD$7 &gt;= $J66, BD$7 &lt; $K66), IF(BD$7 &lt; 2400, BD$7 &gt;= $J66, BD$7 - 2400 &lt; $K66))), 1, "")</f>
        <v/>
      </c>
      <c r="BE66" s="45" t="str">
        <f>IF(AND(OR($A66 &lt;&gt; "", $B66 &lt;&gt; ""), IF($J66 &lt; $K66, AND(BE$7 &gt;= $J66, BE$7 &lt; $K66), IF(BE$7 &lt; 2400, BE$7 &gt;= $J66, BE$7 - 2400 &lt; $K66))), 1, "")</f>
        <v/>
      </c>
      <c r="BF66" s="45" t="str">
        <f>IF(AND(OR($A66 &lt;&gt; "", $B66 &lt;&gt; ""), IF($J66 &lt; $K66, AND(BF$7 &gt;= $J66, BF$7 &lt; $K66), IF(BF$7 &lt; 2400, BF$7 &gt;= $J66, BF$7 - 2400 &lt; $K66))), 1, "")</f>
        <v/>
      </c>
      <c r="BG66" s="45" t="str">
        <f>IF(AND(OR($A66 &lt;&gt; "", $B66 &lt;&gt; ""), IF($J66 &lt; $K66, AND(BG$7 &gt;= $J66, BG$7 &lt; $K66), IF(BG$7 &lt; 2400, BG$7 &gt;= $J66, BG$7 - 2400 &lt; $K66))), 1, "")</f>
        <v/>
      </c>
      <c r="BH66" s="45" t="str">
        <f>IF(AND(OR($A66 &lt;&gt; "", $B66 &lt;&gt; ""), IF($J66 &lt; $K66, AND(BH$7 &gt;= $J66, BH$7 &lt; $K66), IF(BH$7 &lt; 2400, BH$7 &gt;= $J66, BH$7 - 2400 &lt; $K66))), 1, "")</f>
        <v/>
      </c>
      <c r="BI66" s="45" t="str">
        <f>IF(AND(OR($A66 &lt;&gt; "", $B66 &lt;&gt; ""), IF($J66 &lt; $K66, AND(BI$7 &gt;= $J66, BI$7 &lt; $K66), IF(BI$7 &lt; 2400, BI$7 &gt;= $J66, BI$7 - 2400 &lt; $K66))), 1, "")</f>
        <v/>
      </c>
      <c r="BJ66" s="45" t="str">
        <f>IF(AND(OR($A66 &lt;&gt; "", $B66 &lt;&gt; ""), IF($J66 &lt; $K66, AND(BJ$7 &gt;= $J66, BJ$7 &lt; $K66), IF(BJ$7 &lt; 2400, BJ$7 &gt;= $J66, BJ$7 - 2400 &lt; $K66))), 1, "")</f>
        <v/>
      </c>
      <c r="BK66" s="45" t="str">
        <f>IF(AND(OR($A66 &lt;&gt; "", $B66 &lt;&gt; ""), IF($J66 &lt; $K66, AND(BK$7 &gt;= $J66, BK$7 &lt; $K66), IF(BK$7 &lt; 2400, BK$7 &gt;= $J66, BK$7 - 2400 &lt; $K66))), 1, "")</f>
        <v/>
      </c>
      <c r="BL66" s="45" t="str">
        <f>IF(AND(OR($A66 &lt;&gt; "", $B66 &lt;&gt; ""), IF($J66 &lt; $K66, AND(BL$7 &gt;= $J66, BL$7 &lt; $K66), IF(BL$7 &lt; 2400, BL$7 &gt;= $J66, BL$7 - 2400 &lt; $K66))), 1, "")</f>
        <v/>
      </c>
      <c r="BM66" s="45" t="str">
        <f>IF(AND(OR($A66 &lt;&gt; "", $B66 &lt;&gt; ""), IF($J66 &lt; $K66, AND(BM$7 &gt;= $J66, BM$7 &lt; $K66), IF(BM$7 &lt; 2400, BM$7 &gt;= $J66, BM$7 - 2400 &lt; $K66))), 1, "")</f>
        <v/>
      </c>
      <c r="BN66" s="45" t="str">
        <f>IF(AND(OR($A66 &lt;&gt; "", $B66 &lt;&gt; ""), IF($J66 &lt; $K66, AND(BN$7 &gt;= $J66, BN$7 &lt; $K66), IF(BN$7 &lt; 2400, BN$7 &gt;= $J66, BN$7 - 2400 &lt; $K66))), 1, "")</f>
        <v/>
      </c>
      <c r="BO66" s="45" t="str">
        <f>IF(AND(OR($A66 &lt;&gt; "", $B66 &lt;&gt; ""), IF($J66 &lt; $K66, AND(BO$7 &gt;= $J66, BO$7 &lt; $K66), IF(BO$7 &lt; 2400, BO$7 &gt;= $J66, BO$7 - 2400 &lt; $K66))), 1, "")</f>
        <v/>
      </c>
      <c r="BP66" s="45" t="str">
        <f>IF(AND(OR($A66 &lt;&gt; "", $B66 &lt;&gt; ""), IF($J66 &lt; $K66, AND(BP$7 &gt;= $J66, BP$7 &lt; $K66), IF(BP$7 &lt; 2400, BP$7 &gt;= $J66, BP$7 - 2400 &lt; $K66))), 1, "")</f>
        <v/>
      </c>
      <c r="BQ66" s="45" t="str">
        <f>IF(AND(OR($A66 &lt;&gt; "", $B66 &lt;&gt; ""), IF($J66 &lt; $K66, AND(BQ$7 &gt;= $J66, BQ$7 &lt; $K66), IF(BQ$7 &lt; 2400, BQ$7 &gt;= $J66, BQ$7 - 2400 &lt; $K66))), 1, "")</f>
        <v/>
      </c>
      <c r="BR66" s="45" t="str">
        <f>IF(AND(OR($A66 &lt;&gt; "", $B66 &lt;&gt; ""), IF($J66 &lt; $K66, AND(BR$7 &gt;= $J66, BR$7 &lt; $K66), IF(BR$7 &lt; 2400, BR$7 &gt;= $J66, BR$7 - 2400 &lt; $K66))), 1, "")</f>
        <v/>
      </c>
      <c r="BS66" s="45" t="str">
        <f>IF(AND(OR($A66 &lt;&gt; "", $B66 &lt;&gt; ""), IF($J66 &lt; $K66, AND(BS$7 &gt;= $J66, BS$7 &lt; $K66), IF(BS$7 &lt; 2400, BS$7 &gt;= $J66, BS$7 - 2400 &lt; $K66))), 1, "")</f>
        <v/>
      </c>
      <c r="BT66" s="45" t="str">
        <f>IF(AND(OR($A66 &lt;&gt; "", $B66 &lt;&gt; ""), IF($J66 &lt; $K66, AND(BT$7 &gt;= $J66, BT$7 &lt; $K66), IF(BT$7 &lt; 2400, BT$7 &gt;= $J66, BT$7 - 2400 &lt; $K66))), 1, "")</f>
        <v/>
      </c>
      <c r="BU66" s="45" t="str">
        <f>IF(AND(OR($A66 &lt;&gt; "", $B66 &lt;&gt; ""), IF($J66 &lt; $K66, AND(BU$7 &gt;= $J66, BU$7 &lt; $K66), IF(BU$7 &lt; 2400, BU$7 &gt;= $J66, BU$7 - 2400 &lt; $K66))), 1, "")</f>
        <v/>
      </c>
      <c r="BV66" s="45" t="str">
        <f>IF(AND(OR($A66 &lt;&gt; "", $B66 &lt;&gt; ""), IF($J66 &lt; $K66, AND(BV$7 &gt;= $J66, BV$7 &lt; $K66), IF(BV$7 &lt; 2400, BV$7 &gt;= $J66, BV$7 - 2400 &lt; $K66))), 1, "")</f>
        <v/>
      </c>
      <c r="BW66" s="45" t="str">
        <f>IF(AND(OR($A66 &lt;&gt; "", $B66 &lt;&gt; ""), IF($J66 &lt; $K66, AND(BW$7 &gt;= $J66, BW$7 &lt; $K66), IF(BW$7 &lt; 2400, BW$7 &gt;= $J66, BW$7 - 2400 &lt; $K66))), 1, "")</f>
        <v/>
      </c>
      <c r="BX66" s="45" t="str">
        <f>IF(AND(OR($A66 &lt;&gt; "", $B66 &lt;&gt; ""), IF($J66 &lt; $K66, AND(BX$7 &gt;= $J66, BX$7 &lt; $K66), IF(BX$7 &lt; 2400, BX$7 &gt;= $J66, BX$7 - 2400 &lt; $K66))), 1, "")</f>
        <v/>
      </c>
      <c r="BY66" s="45" t="str">
        <f>IF(AND(OR($A66 &lt;&gt; "", $B66 &lt;&gt; ""), IF($J66 &lt; $K66, AND(BY$7 &gt;= $J66, BY$7 &lt; $K66), IF(BY$7 &lt; 2400, BY$7 &gt;= $J66, BY$7 - 2400 &lt; $K66))), 1, "")</f>
        <v/>
      </c>
      <c r="BZ66" s="45" t="str">
        <f>IF(AND(OR($A66 &lt;&gt; "", $B66 &lt;&gt; ""), IF($J66 &lt; $K66, AND(BZ$7 &gt;= $J66, BZ$7 &lt; $K66), IF(BZ$7 &lt; 2400, BZ$7 &gt;= $J66, BZ$7 - 2400 &lt; $K66))), 1, "")</f>
        <v/>
      </c>
      <c r="CA66" s="45" t="str">
        <f>IF(AND(OR($A66 &lt;&gt; "", $B66 &lt;&gt; ""), IF($J66 &lt; $K66, AND(CA$7 &gt;= $J66, CA$7 &lt; $K66), IF(CA$7 &lt; 2400, CA$7 &gt;= $J66, CA$7 - 2400 &lt; $K66))), 1, "")</f>
        <v/>
      </c>
      <c r="CB66" s="45" t="str">
        <f>IF(AND(OR($A66 &lt;&gt; "", $B66 &lt;&gt; ""), IF($J66 &lt; $K66, AND(CB$7 &gt;= $J66, CB$7 &lt; $K66), IF(CB$7 &lt; 2400, CB$7 &gt;= $J66, CB$7 - 2400 &lt; $K66))), 1, "")</f>
        <v/>
      </c>
      <c r="CC66" s="45" t="str">
        <f>IF(AND(OR($A66 &lt;&gt; "", $B66 &lt;&gt; ""), IF($J66 &lt; $K66, AND(CC$7 &gt;= $J66, CC$7 &lt; $K66), IF(CC$7 &lt; 2400, CC$7 &gt;= $J66, CC$7 - 2400 &lt; $K66))), 1, "")</f>
        <v/>
      </c>
      <c r="CD66" s="45" t="str">
        <f>IF(AND(OR($A66 &lt;&gt; "", $B66 &lt;&gt; ""), IF($J66 &lt; $K66, AND(CD$7 &gt;= $J66, CD$7 &lt; $K66), IF(CD$7 &lt; 2400, CD$7 &gt;= $J66, CD$7 - 2400 &lt; $K66))), 1, "")</f>
        <v/>
      </c>
      <c r="CE66" s="45" t="str">
        <f>IF(AND(OR($A66 &lt;&gt; "", $B66 &lt;&gt; ""), IF($J66 &lt; $K66, AND(CE$7 &gt;= $J66, CE$7 &lt; $K66), IF(CE$7 &lt; 2400, CE$7 &gt;= $J66, CE$7 - 2400 &lt; $K66))), 1, "")</f>
        <v/>
      </c>
      <c r="CF66" s="45" t="str">
        <f>IF(AND(OR($A66 &lt;&gt; "", $B66 &lt;&gt; ""), IF($J66 &lt; $K66, AND(CF$7 &gt;= $J66, CF$7 &lt; $K66), IF(CF$7 &lt; 2400, CF$7 &gt;= $J66, CF$7 - 2400 &lt; $K66))), 1, "")</f>
        <v/>
      </c>
      <c r="CG66" s="45" t="str">
        <f>IF(AND(OR($A66 &lt;&gt; "", $B66 &lt;&gt; ""), IF($J66 &lt; $K66, AND(CG$7 &gt;= $J66, CG$7 &lt; $K66), IF(CG$7 &lt; 2400, CG$7 &gt;= $J66, CG$7 - 2400 &lt; $K66))), 1, "")</f>
        <v/>
      </c>
      <c r="CH66" s="45" t="str">
        <f>IF(AND(OR($A66 &lt;&gt; "", $B66 &lt;&gt; ""), IF($J66 &lt; $K66, AND(CH$7 &gt;= $J66, CH$7 &lt; $K66), IF(CH$7 &lt; 2400, CH$7 &gt;= $J66, CH$7 - 2400 &lt; $K66))), 1, "")</f>
        <v/>
      </c>
      <c r="CI66" s="45" t="str">
        <f>IF(AND(OR($A66 &lt;&gt; "", $B66 &lt;&gt; ""), IF($J66 &lt; $K66, AND(CI$7 &gt;= $J66, CI$7 &lt; $K66), IF(CI$7 &lt; 2400, CI$7 &gt;= $J66, CI$7 - 2400 &lt; $K66))), 1, "")</f>
        <v/>
      </c>
      <c r="CJ66" s="45" t="str">
        <f>IF(AND(OR($A66 &lt;&gt; "", $B66 &lt;&gt; ""), IF($J66 &lt; $K66, AND(CJ$7 &gt;= $J66, CJ$7 &lt; $K66), IF(CJ$7 &lt; 2400, CJ$7 &gt;= $J66, CJ$7 - 2400 &lt; $K66))), 1, "")</f>
        <v/>
      </c>
      <c r="CK66" s="45" t="str">
        <f>IF(AND(OR($A66 &lt;&gt; "", $B66 &lt;&gt; ""), IF($J66 &lt; $K66, AND(CK$7 &gt;= $J66, CK$7 &lt; $K66), IF(CK$7 &lt; 2400, CK$7 &gt;= $J66, CK$7 - 2400 &lt; $K66))), 1, "")</f>
        <v/>
      </c>
      <c r="CL66" s="45" t="str">
        <f>IF(AND(OR($A66 &lt;&gt; "", $B66 &lt;&gt; ""), IF($J66 &lt; $K66, AND(CL$7 &gt;= $J66, CL$7 &lt; $K66), IF(CL$7 &lt; 2400, CL$7 &gt;= $J66, CL$7 - 2400 &lt; $K66))), 1, "")</f>
        <v/>
      </c>
      <c r="CM66" s="45" t="str">
        <f>IF(AND(OR($A66 &lt;&gt; "", $B66 &lt;&gt; ""), IF($J66 &lt; $K66, AND(CM$7 &gt;= $J66, CM$7 &lt; $K66), IF(CM$7 &lt; 2400, CM$7 &gt;= $J66, CM$7 - 2400 &lt; $K66))), 1, "")</f>
        <v/>
      </c>
      <c r="CN66" s="45" t="str">
        <f>IF(AND(OR($A66 &lt;&gt; "", $B66 &lt;&gt; ""), IF($J66 &lt; $K66, AND(CN$7 &gt;= $J66, CN$7 &lt; $K66), IF(CN$7 &lt; 2400, CN$7 &gt;= $J66, CN$7 - 2400 &lt; $K66))), 1, "")</f>
        <v/>
      </c>
      <c r="CO66" s="45" t="str">
        <f>IF(AND(OR($A66 &lt;&gt; "", $B66 &lt;&gt; ""), IF($J66 &lt; $K66, AND(CO$7 &gt;= $J66, CO$7 &lt; $K66), IF(CO$7 &lt; 2400, CO$7 &gt;= $J66, CO$7 - 2400 &lt; $K66))), 1, "")</f>
        <v/>
      </c>
      <c r="CP66" s="45" t="str">
        <f>IF(AND(OR($A66 &lt;&gt; "", $B66 &lt;&gt; ""), IF($J66 &lt; $K66, AND(CP$7 &gt;= $J66, CP$7 &lt; $K66), IF(CP$7 &lt; 2400, CP$7 &gt;= $J66, CP$7 - 2400 &lt; $K66))), 1, "")</f>
        <v/>
      </c>
      <c r="CQ66" s="45" t="str">
        <f>IF(AND(OR($A66 &lt;&gt; "", $B66 &lt;&gt; ""), IF($J66 &lt; $K66, AND(CQ$7 &gt;= $J66, CQ$7 &lt; $K66), IF(CQ$7 &lt; 2400, CQ$7 &gt;= $J66, CQ$7 - 2400 &lt; $K66))), 1, "")</f>
        <v/>
      </c>
      <c r="CR66" s="45" t="str">
        <f>IF(AND(OR($A66 &lt;&gt; "", $B66 &lt;&gt; ""), IF($J66 &lt; $K66, AND(CR$7 &gt;= $J66, CR$7 &lt; $K66), IF(CR$7 &lt; 2400, CR$7 &gt;= $J66, CR$7 - 2400 &lt; $K66))), 1, "")</f>
        <v/>
      </c>
      <c r="CS66" s="45" t="str">
        <f>IF(AND(OR($A66 &lt;&gt; "", $B66 &lt;&gt; ""), IF($J66 &lt; $K66, AND(CS$7 &gt;= $J66, CS$7 &lt; $K66), IF(CS$7 &lt; 2400, CS$7 &gt;= $J66, CS$7 - 2400 &lt; $K66))), 1, "")</f>
        <v/>
      </c>
      <c r="CT66" s="45" t="str">
        <f>IF(AND(OR($A66 &lt;&gt; "", $B66 &lt;&gt; ""), IF($J66 &lt; $K66, AND(CT$7 &gt;= $J66, CT$7 &lt; $K66), IF(CT$7 &lt; 2400, CT$7 &gt;= $J66, CT$7 - 2400 &lt; $K66))), 1, "")</f>
        <v/>
      </c>
      <c r="CU66" s="45" t="str">
        <f>IF(AND(OR($A66 &lt;&gt; "", $B66 &lt;&gt; ""), IF($J66 &lt; $K66, AND(CU$7 &gt;= $J66, CU$7 &lt; $K66), IF(CU$7 &lt; 2400, CU$7 &gt;= $J66, CU$7 - 2400 &lt; $K66))), 1, "")</f>
        <v/>
      </c>
      <c r="CV66" s="45" t="str">
        <f>IF(AND(OR($A66 &lt;&gt; "", $B66 &lt;&gt; ""), IF($J66 &lt; $K66, AND(CV$7 &gt;= $J66, CV$7 &lt; $K66), IF(CV$7 &lt; 2400, CV$7 &gt;= $J66, CV$7 - 2400 &lt; $K66))), 1, "")</f>
        <v/>
      </c>
      <c r="CW66" s="45" t="str">
        <f>IF(AND(OR($A66 &lt;&gt; "", $B66 &lt;&gt; ""), IF($J66 &lt; $K66, AND(CW$7 &gt;= $J66, CW$7 &lt; $K66), IF(CW$7 &lt; 2400, CW$7 &gt;= $J66, CW$7 - 2400 &lt; $K66))), 1, "")</f>
        <v/>
      </c>
      <c r="CX66" s="45" t="str">
        <f>IF(AND(OR($A66 &lt;&gt; "", $B66 &lt;&gt; ""), IF($J66 &lt; $K66, AND(CX$7 &gt;= $J66, CX$7 &lt; $K66), IF(CX$7 &lt; 2400, CX$7 &gt;= $J66, CX$7 - 2400 &lt; $K66))), 1, "")</f>
        <v/>
      </c>
      <c r="CY66" s="45" t="str">
        <f>IF(AND(OR($A66 &lt;&gt; "", $B66 &lt;&gt; ""), IF($J66 &lt; $K66, AND(CY$7 &gt;= $J66, CY$7 &lt; $K66), IF(CY$7 &lt; 2400, CY$7 &gt;= $J66, CY$7 - 2400 &lt; $K66))), 1, "")</f>
        <v/>
      </c>
      <c r="CZ66" s="45" t="str">
        <f>IF(AND(OR($A66 &lt;&gt; "", $B66 &lt;&gt; ""), IF($J66 &lt; $K66, AND(CZ$7 &gt;= $J66, CZ$7 &lt; $K66), IF(CZ$7 &lt; 2400, CZ$7 &gt;= $J66, CZ$7 - 2400 &lt; $K66))), 1, "")</f>
        <v/>
      </c>
      <c r="DA66" s="45" t="str">
        <f>IF(AND(OR($A66 &lt;&gt; "", $B66 &lt;&gt; ""), IF($J66 &lt; $K66, AND(DA$7 &gt;= $J66, DA$7 &lt; $K66), IF(DA$7 &lt; 2400, DA$7 &gt;= $J66, DA$7 - 2400 &lt; $K66))), 1, "")</f>
        <v/>
      </c>
      <c r="DB66" s="45" t="str">
        <f>IF(AND(OR($A66 &lt;&gt; "", $B66 &lt;&gt; ""), IF($J66 &lt; $K66, AND(DB$7 &gt;= $J66, DB$7 &lt; $K66), IF(DB$7 &lt; 2400, DB$7 &gt;= $J66, DB$7 - 2400 &lt; $K66))), 1, "")</f>
        <v/>
      </c>
      <c r="DC66" s="45" t="str">
        <f>IF(AND(OR($A66 &lt;&gt; "", $B66 &lt;&gt; ""), IF($J66 &lt; $K66, AND(DC$7 &gt;= $J66, DC$7 &lt; $K66), IF(DC$7 &lt; 2400, DC$7 &gt;= $J66, DC$7 - 2400 &lt; $K66))), 1, "")</f>
        <v/>
      </c>
      <c r="DD66" s="45" t="str">
        <f>IF(AND(OR($A66 &lt;&gt; "", $B66 &lt;&gt; ""), IF($J66 &lt; $K66, AND(DD$7 &gt;= $J66, DD$7 &lt; $K66), IF(DD$7 &lt; 2400, DD$7 &gt;= $J66, DD$7 - 2400 &lt; $K66))), 1, "")</f>
        <v/>
      </c>
      <c r="DE66" s="45" t="str">
        <f>IF(AND(OR($A66 &lt;&gt; "", $B66 &lt;&gt; ""), IF($J66 &lt; $K66, AND(DE$7 &gt;= $J66, DE$7 &lt; $K66), IF(DE$7 &lt; 2400, DE$7 &gt;= $J66, DE$7 - 2400 &lt; $K66))), 1, "")</f>
        <v/>
      </c>
      <c r="DF66" s="45" t="str">
        <f>IF(AND(OR($A66 &lt;&gt; "", $B66 &lt;&gt; ""), IF($J66 &lt; $K66, AND(DF$7 &gt;= $J66, DF$7 &lt; $K66), IF(DF$7 &lt; 2400, DF$7 &gt;= $J66, DF$7 - 2400 &lt; $K66))), 1, "")</f>
        <v/>
      </c>
      <c r="DG66" s="45" t="str">
        <f>IF(AND(OR($A66 &lt;&gt; "", $B66 &lt;&gt; ""), IF($J66 &lt; $K66, AND(DG$7 &gt;= $J66, DG$7 &lt; $K66), IF(DG$7 &lt; 2400, DG$7 &gt;= $J66, DG$7 - 2400 &lt; $K66))), 1, "")</f>
        <v/>
      </c>
      <c r="DH66" s="45" t="str">
        <f>IF(AND(OR($A66 &lt;&gt; "", $B66 &lt;&gt; ""), IF($J66 &lt; $K66, AND(DH$7 &gt;= $J66, DH$7 &lt; $K66), IF(DH$7 &lt; 2400, DH$7 &gt;= $J66, DH$7 - 2400 &lt; $K66))), 1, "")</f>
        <v/>
      </c>
      <c r="DI66" s="45" t="str">
        <f>IF(AND(OR($A66 &lt;&gt; "", $B66 &lt;&gt; ""), IF($J66 &lt; $K66, AND(DI$7 &gt;= $J66, DI$7 &lt; $K66), IF(DI$7 &lt; 2400, DI$7 &gt;= $J66, DI$7 - 2400 &lt; $K66))), 1, "")</f>
        <v/>
      </c>
      <c r="DJ66" s="45" t="str">
        <f>IF(AND(OR($A66 &lt;&gt; "", $B66 &lt;&gt; ""), IF($J66 &lt; $K66, AND(DJ$7 &gt;= $J66, DJ$7 &lt; $K66), IF(DJ$7 &lt; 2400, DJ$7 &gt;= $J66, DJ$7 - 2400 &lt; $K66))), 1, "")</f>
        <v/>
      </c>
      <c r="DK66" s="45" t="str">
        <f>IF(AND(OR($A66 &lt;&gt; "", $B66 &lt;&gt; ""), IF($J66 &lt; $K66, AND(DK$7 &gt;= $J66, DK$7 &lt; $K66), IF(DK$7 &lt; 2400, DK$7 &gt;= $J66, DK$7 - 2400 &lt; $K66))), 1, "")</f>
        <v/>
      </c>
      <c r="DL66" s="45" t="str">
        <f>IF(AND(OR($A66 &lt;&gt; "", $B66 &lt;&gt; ""), IF($J66 &lt; $K66, AND(DL$7 &gt;= $J66, DL$7 &lt; $K66), IF(DL$7 &lt; 2400, DL$7 &gt;= $J66, DL$7 - 2400 &lt; $K66))), 1, "")</f>
        <v/>
      </c>
      <c r="DM66" s="45" t="str">
        <f>IF(AND(OR($A66 &lt;&gt; "", $B66 &lt;&gt; ""), IF($J66 &lt; $K66, AND(DM$7 &gt;= $J66, DM$7 &lt; $K66), IF(DM$7 &lt; 2400, DM$7 &gt;= $J66, DM$7 - 2400 &lt; $K66))), 1, "")</f>
        <v/>
      </c>
      <c r="DN66" s="45" t="str">
        <f>IF(AND(OR($A66 &lt;&gt; "", $B66 &lt;&gt; ""), IF($J66 &lt; $K66, AND(DN$7 &gt;= $J66, DN$7 &lt; $K66), IF(DN$7 &lt; 2400, DN$7 &gt;= $J66, DN$7 - 2400 &lt; $K66))), 1, "")</f>
        <v/>
      </c>
      <c r="DO66" s="45" t="str">
        <f>IF(AND(OR($A66 &lt;&gt; "", $B66 &lt;&gt; ""), IF($J66 &lt; $K66, AND(DO$7 &gt;= $J66, DO$7 &lt; $K66), IF(DO$7 &lt; 2400, DO$7 &gt;= $J66, DO$7 - 2400 &lt; $K66))), 1, "")</f>
        <v/>
      </c>
      <c r="DP66" s="45" t="str">
        <f>IF(AND(OR($A66 &lt;&gt; "", $B66 &lt;&gt; ""), IF($J66 &lt; $K66, AND(DP$7 &gt;= $J66, DP$7 &lt; $K66), IF(DP$7 &lt; 2400, DP$7 &gt;= $J66, DP$7 - 2400 &lt; $K66))), 1, "")</f>
        <v/>
      </c>
      <c r="DQ66" s="45" t="str">
        <f>IF(AND(OR($A66 &lt;&gt; "", $B66 &lt;&gt; ""), IF($J66 &lt; $K66, AND(DQ$7 &gt;= $J66, DQ$7 &lt; $K66), IF(DQ$7 &lt; 2400, DQ$7 &gt;= $J66, DQ$7 - 2400 &lt; $K66))), 1, "")</f>
        <v/>
      </c>
      <c r="DR66" s="45" t="str">
        <f>IF(AND(OR($A66 &lt;&gt; "", $B66 &lt;&gt; ""), IF($J66 &lt; $K66, AND(DR$7 &gt;= $J66, DR$7 &lt; $K66), IF(DR$7 &lt; 2400, DR$7 &gt;= $J66, DR$7 - 2400 &lt; $K66))), 1, "")</f>
        <v/>
      </c>
      <c r="DS66" s="45" t="str">
        <f>IF(AND(OR($A66 &lt;&gt; "", $B66 &lt;&gt; ""), IF($J66 &lt; $K66, AND(DS$7 &gt;= $J66, DS$7 &lt; $K66), IF(DS$7 &lt; 2400, DS$7 &gt;= $J66, DS$7 - 2400 &lt; $K66))), 1, "")</f>
        <v/>
      </c>
      <c r="DT66" s="45" t="str">
        <f>IF(AND(OR($A66 &lt;&gt; "", $B66 &lt;&gt; ""), IF($J66 &lt; $K66, AND(DT$7 &gt;= $J66, DT$7 &lt; $K66), IF(DT$7 &lt; 2400, DT$7 &gt;= $J66, DT$7 - 2400 &lt; $K66))), 1, "")</f>
        <v/>
      </c>
      <c r="DU66" s="47" t="str">
        <f>IF(OR(A66 &lt;&gt; "", B66 &lt;&gt; ""), _xlfn.TEXTJOIN(":", TRUE, AI66, YEAR(H66), MONTH(H66), DAY(H66), J66), "")</f>
        <v/>
      </c>
      <c r="DV66" s="47" t="str">
        <f>IF(OR(A66 &lt;&gt; "", B66 &lt;&gt; ""), IF(AK66 &lt; 9000, CONCATENATE(AD66, AE66, "様（", F66, "）"), F66), "")</f>
        <v/>
      </c>
    </row>
    <row r="67" spans="1:126">
      <c r="A67" s="18"/>
      <c r="B67" s="18"/>
      <c r="C67" s="52"/>
      <c r="D67" s="18"/>
      <c r="E67" s="52"/>
      <c r="F67" s="18"/>
      <c r="G67" s="18"/>
      <c r="H67" s="19"/>
      <c r="I67" s="55" t="str">
        <f t="shared" si="49"/>
        <v/>
      </c>
      <c r="J67" s="22"/>
      <c r="K67" s="23"/>
      <c r="L67" s="42" t="str">
        <f t="shared" si="70"/>
        <v/>
      </c>
      <c r="M67" s="43" t="str">
        <f t="shared" si="71"/>
        <v/>
      </c>
      <c r="N67" s="43" t="str">
        <f t="shared" si="69"/>
        <v/>
      </c>
      <c r="O67" s="44" t="str">
        <f t="shared" si="43"/>
        <v/>
      </c>
      <c r="P67" s="26"/>
      <c r="Q67" s="27"/>
      <c r="R67" s="27"/>
      <c r="S67" s="43" t="str">
        <f t="shared" si="53"/>
        <v/>
      </c>
      <c r="T67" s="43" t="str">
        <f t="shared" si="53"/>
        <v/>
      </c>
      <c r="U67" s="43" t="str">
        <f t="shared" si="53"/>
        <v/>
      </c>
      <c r="V67" s="49"/>
      <c r="W67" s="44" t="str">
        <f>IF(OR(A67 &lt;&gt; "", B67 &lt;&gt; ""), IF(AK67 &lt; 8000, FLOOR(AY67 / 60, 1) * 100 + MOD(AY67, 60), M67), "")</f>
        <v/>
      </c>
      <c r="X67" s="82"/>
      <c r="Y67" s="82"/>
      <c r="Z67" s="82"/>
      <c r="AA67" s="82"/>
      <c r="AB67" s="18"/>
      <c r="AC67" s="53"/>
      <c r="AD67" s="45" t="str">
        <f>_xlfn.IFNA(VLOOKUP($A67, 利用者一覧!$A:$D, 2, FALSE), "-")</f>
        <v>-</v>
      </c>
      <c r="AE67" s="45" t="str">
        <f>_xlfn.IFNA(VLOOKUP($A67, 利用者一覧!$A:$D, 3, FALSE), "-")</f>
        <v>-</v>
      </c>
      <c r="AF67" s="45" t="str">
        <f>_xlfn.IFNA(VLOOKUP($A67, 利用者一覧!$A:$D, 4, FALSE), "-")</f>
        <v>-</v>
      </c>
      <c r="AG67" s="45" t="str">
        <f>_xlfn.IFNA(VLOOKUP($B67, スタッフ一覧!$A:$D, 2, FALSE), "-")</f>
        <v>-</v>
      </c>
      <c r="AH67" s="45" t="str">
        <f>_xlfn.IFNA(VLOOKUP($B67, スタッフ一覧!$A:$D, 3, FALSE), "-")</f>
        <v>-</v>
      </c>
      <c r="AI67" s="45" t="str">
        <f>_xlfn.IFNA(VLOOKUP($B67, スタッフ一覧!$A:$D, 4, FALSE), "-")</f>
        <v>-</v>
      </c>
      <c r="AJ67" s="45" t="str">
        <f>_xlfn.IFNA(VLOOKUP(AB67, スタッフ一覧!$A:$D, 4, FALSE), "-")</f>
        <v>-</v>
      </c>
      <c r="AK67" s="45" t="str">
        <f>_xlfn.IFNA(VLOOKUP(F67, 予定区分!$A:$C, 3, FALSE), "-")</f>
        <v>-</v>
      </c>
      <c r="AL67" s="46">
        <f t="shared" si="60"/>
        <v>0</v>
      </c>
      <c r="AM67" s="46">
        <f t="shared" si="61"/>
        <v>0</v>
      </c>
      <c r="AN67" s="46">
        <f t="shared" si="72"/>
        <v>0</v>
      </c>
      <c r="AO67" s="46">
        <f t="shared" si="62"/>
        <v>0</v>
      </c>
      <c r="AP67" s="46">
        <f t="shared" si="45"/>
        <v>0</v>
      </c>
      <c r="AQ67" s="46">
        <f t="shared" si="63"/>
        <v>0</v>
      </c>
      <c r="AR67" s="46">
        <f t="shared" si="64"/>
        <v>0</v>
      </c>
      <c r="AS67" s="46">
        <f t="shared" si="65"/>
        <v>0</v>
      </c>
      <c r="AT67" s="46">
        <f t="shared" si="66"/>
        <v>0</v>
      </c>
      <c r="AU67" s="46">
        <f t="shared" si="67"/>
        <v>0</v>
      </c>
      <c r="AV67" s="46">
        <f t="shared" si="46"/>
        <v>0</v>
      </c>
      <c r="AW67" s="46">
        <f t="shared" si="47"/>
        <v>0</v>
      </c>
      <c r="AX67" s="46">
        <f t="shared" si="68"/>
        <v>0</v>
      </c>
      <c r="AY67" s="40">
        <f t="shared" si="48"/>
        <v>0</v>
      </c>
      <c r="AZ67" s="45" t="str">
        <f>IF(AND(OR($A67 &lt;&gt; "", $B67 &lt;&gt; ""), IF($J67 &lt; $K67, AND(AZ$7 &gt;= $J67, AZ$7 &lt; $K67), IF(AZ$7 &lt; 2400, AZ$7 &gt;= $J67, AZ$7 - 2400 &lt; $K67))), 1, "")</f>
        <v/>
      </c>
      <c r="BA67" s="45" t="str">
        <f>IF(AND(OR($A67 &lt;&gt; "", $B67 &lt;&gt; ""), IF($J67 &lt; $K67, AND(BA$7 &gt;= $J67, BA$7 &lt; $K67), IF(BA$7 &lt; 2400, BA$7 &gt;= $J67, BA$7 - 2400 &lt; $K67))), 1, "")</f>
        <v/>
      </c>
      <c r="BB67" s="45" t="str">
        <f>IF(AND(OR($A67 &lt;&gt; "", $B67 &lt;&gt; ""), IF($J67 &lt; $K67, AND(BB$7 &gt;= $J67, BB$7 &lt; $K67), IF(BB$7 &lt; 2400, BB$7 &gt;= $J67, BB$7 - 2400 &lt; $K67))), 1, "")</f>
        <v/>
      </c>
      <c r="BC67" s="45" t="str">
        <f>IF(AND(OR($A67 &lt;&gt; "", $B67 &lt;&gt; ""), IF($J67 &lt; $K67, AND(BC$7 &gt;= $J67, BC$7 &lt; $K67), IF(BC$7 &lt; 2400, BC$7 &gt;= $J67, BC$7 - 2400 &lt; $K67))), 1, "")</f>
        <v/>
      </c>
      <c r="BD67" s="45" t="str">
        <f>IF(AND(OR($A67 &lt;&gt; "", $B67 &lt;&gt; ""), IF($J67 &lt; $K67, AND(BD$7 &gt;= $J67, BD$7 &lt; $K67), IF(BD$7 &lt; 2400, BD$7 &gt;= $J67, BD$7 - 2400 &lt; $K67))), 1, "")</f>
        <v/>
      </c>
      <c r="BE67" s="45" t="str">
        <f>IF(AND(OR($A67 &lt;&gt; "", $B67 &lt;&gt; ""), IF($J67 &lt; $K67, AND(BE$7 &gt;= $J67, BE$7 &lt; $K67), IF(BE$7 &lt; 2400, BE$7 &gt;= $J67, BE$7 - 2400 &lt; $K67))), 1, "")</f>
        <v/>
      </c>
      <c r="BF67" s="45" t="str">
        <f>IF(AND(OR($A67 &lt;&gt; "", $B67 &lt;&gt; ""), IF($J67 &lt; $K67, AND(BF$7 &gt;= $J67, BF$7 &lt; $K67), IF(BF$7 &lt; 2400, BF$7 &gt;= $J67, BF$7 - 2400 &lt; $K67))), 1, "")</f>
        <v/>
      </c>
      <c r="BG67" s="45" t="str">
        <f>IF(AND(OR($A67 &lt;&gt; "", $B67 &lt;&gt; ""), IF($J67 &lt; $K67, AND(BG$7 &gt;= $J67, BG$7 &lt; $K67), IF(BG$7 &lt; 2400, BG$7 &gt;= $J67, BG$7 - 2400 &lt; $K67))), 1, "")</f>
        <v/>
      </c>
      <c r="BH67" s="45" t="str">
        <f>IF(AND(OR($A67 &lt;&gt; "", $B67 &lt;&gt; ""), IF($J67 &lt; $K67, AND(BH$7 &gt;= $J67, BH$7 &lt; $K67), IF(BH$7 &lt; 2400, BH$7 &gt;= $J67, BH$7 - 2400 &lt; $K67))), 1, "")</f>
        <v/>
      </c>
      <c r="BI67" s="45" t="str">
        <f>IF(AND(OR($A67 &lt;&gt; "", $B67 &lt;&gt; ""), IF($J67 &lt; $K67, AND(BI$7 &gt;= $J67, BI$7 &lt; $K67), IF(BI$7 &lt; 2400, BI$7 &gt;= $J67, BI$7 - 2400 &lt; $K67))), 1, "")</f>
        <v/>
      </c>
      <c r="BJ67" s="45" t="str">
        <f>IF(AND(OR($A67 &lt;&gt; "", $B67 &lt;&gt; ""), IF($J67 &lt; $K67, AND(BJ$7 &gt;= $J67, BJ$7 &lt; $K67), IF(BJ$7 &lt; 2400, BJ$7 &gt;= $J67, BJ$7 - 2400 &lt; $K67))), 1, "")</f>
        <v/>
      </c>
      <c r="BK67" s="45" t="str">
        <f>IF(AND(OR($A67 &lt;&gt; "", $B67 &lt;&gt; ""), IF($J67 &lt; $K67, AND(BK$7 &gt;= $J67, BK$7 &lt; $K67), IF(BK$7 &lt; 2400, BK$7 &gt;= $J67, BK$7 - 2400 &lt; $K67))), 1, "")</f>
        <v/>
      </c>
      <c r="BL67" s="45" t="str">
        <f>IF(AND(OR($A67 &lt;&gt; "", $B67 &lt;&gt; ""), IF($J67 &lt; $K67, AND(BL$7 &gt;= $J67, BL$7 &lt; $K67), IF(BL$7 &lt; 2400, BL$7 &gt;= $J67, BL$7 - 2400 &lt; $K67))), 1, "")</f>
        <v/>
      </c>
      <c r="BM67" s="45" t="str">
        <f>IF(AND(OR($A67 &lt;&gt; "", $B67 &lt;&gt; ""), IF($J67 &lt; $K67, AND(BM$7 &gt;= $J67, BM$7 &lt; $K67), IF(BM$7 &lt; 2400, BM$7 &gt;= $J67, BM$7 - 2400 &lt; $K67))), 1, "")</f>
        <v/>
      </c>
      <c r="BN67" s="45" t="str">
        <f>IF(AND(OR($A67 &lt;&gt; "", $B67 &lt;&gt; ""), IF($J67 &lt; $K67, AND(BN$7 &gt;= $J67, BN$7 &lt; $K67), IF(BN$7 &lt; 2400, BN$7 &gt;= $J67, BN$7 - 2400 &lt; $K67))), 1, "")</f>
        <v/>
      </c>
      <c r="BO67" s="45" t="str">
        <f>IF(AND(OR($A67 &lt;&gt; "", $B67 &lt;&gt; ""), IF($J67 &lt; $K67, AND(BO$7 &gt;= $J67, BO$7 &lt; $K67), IF(BO$7 &lt; 2400, BO$7 &gt;= $J67, BO$7 - 2400 &lt; $K67))), 1, "")</f>
        <v/>
      </c>
      <c r="BP67" s="45" t="str">
        <f>IF(AND(OR($A67 &lt;&gt; "", $B67 &lt;&gt; ""), IF($J67 &lt; $K67, AND(BP$7 &gt;= $J67, BP$7 &lt; $K67), IF(BP$7 &lt; 2400, BP$7 &gt;= $J67, BP$7 - 2400 &lt; $K67))), 1, "")</f>
        <v/>
      </c>
      <c r="BQ67" s="45" t="str">
        <f>IF(AND(OR($A67 &lt;&gt; "", $B67 &lt;&gt; ""), IF($J67 &lt; $K67, AND(BQ$7 &gt;= $J67, BQ$7 &lt; $K67), IF(BQ$7 &lt; 2400, BQ$7 &gt;= $J67, BQ$7 - 2400 &lt; $K67))), 1, "")</f>
        <v/>
      </c>
      <c r="BR67" s="45" t="str">
        <f>IF(AND(OR($A67 &lt;&gt; "", $B67 &lt;&gt; ""), IF($J67 &lt; $K67, AND(BR$7 &gt;= $J67, BR$7 &lt; $K67), IF(BR$7 &lt; 2400, BR$7 &gt;= $J67, BR$7 - 2400 &lt; $K67))), 1, "")</f>
        <v/>
      </c>
      <c r="BS67" s="45" t="str">
        <f>IF(AND(OR($A67 &lt;&gt; "", $B67 &lt;&gt; ""), IF($J67 &lt; $K67, AND(BS$7 &gt;= $J67, BS$7 &lt; $K67), IF(BS$7 &lt; 2400, BS$7 &gt;= $J67, BS$7 - 2400 &lt; $K67))), 1, "")</f>
        <v/>
      </c>
      <c r="BT67" s="45" t="str">
        <f>IF(AND(OR($A67 &lt;&gt; "", $B67 &lt;&gt; ""), IF($J67 &lt; $K67, AND(BT$7 &gt;= $J67, BT$7 &lt; $K67), IF(BT$7 &lt; 2400, BT$7 &gt;= $J67, BT$7 - 2400 &lt; $K67))), 1, "")</f>
        <v/>
      </c>
      <c r="BU67" s="45" t="str">
        <f>IF(AND(OR($A67 &lt;&gt; "", $B67 &lt;&gt; ""), IF($J67 &lt; $K67, AND(BU$7 &gt;= $J67, BU$7 &lt; $K67), IF(BU$7 &lt; 2400, BU$7 &gt;= $J67, BU$7 - 2400 &lt; $K67))), 1, "")</f>
        <v/>
      </c>
      <c r="BV67" s="45" t="str">
        <f>IF(AND(OR($A67 &lt;&gt; "", $B67 &lt;&gt; ""), IF($J67 &lt; $K67, AND(BV$7 &gt;= $J67, BV$7 &lt; $K67), IF(BV$7 &lt; 2400, BV$7 &gt;= $J67, BV$7 - 2400 &lt; $K67))), 1, "")</f>
        <v/>
      </c>
      <c r="BW67" s="45" t="str">
        <f>IF(AND(OR($A67 &lt;&gt; "", $B67 &lt;&gt; ""), IF($J67 &lt; $K67, AND(BW$7 &gt;= $J67, BW$7 &lt; $K67), IF(BW$7 &lt; 2400, BW$7 &gt;= $J67, BW$7 - 2400 &lt; $K67))), 1, "")</f>
        <v/>
      </c>
      <c r="BX67" s="45" t="str">
        <f>IF(AND(OR($A67 &lt;&gt; "", $B67 &lt;&gt; ""), IF($J67 &lt; $K67, AND(BX$7 &gt;= $J67, BX$7 &lt; $K67), IF(BX$7 &lt; 2400, BX$7 &gt;= $J67, BX$7 - 2400 &lt; $K67))), 1, "")</f>
        <v/>
      </c>
      <c r="BY67" s="45" t="str">
        <f>IF(AND(OR($A67 &lt;&gt; "", $B67 &lt;&gt; ""), IF($J67 &lt; $K67, AND(BY$7 &gt;= $J67, BY$7 &lt; $K67), IF(BY$7 &lt; 2400, BY$7 &gt;= $J67, BY$7 - 2400 &lt; $K67))), 1, "")</f>
        <v/>
      </c>
      <c r="BZ67" s="45" t="str">
        <f>IF(AND(OR($A67 &lt;&gt; "", $B67 &lt;&gt; ""), IF($J67 &lt; $K67, AND(BZ$7 &gt;= $J67, BZ$7 &lt; $K67), IF(BZ$7 &lt; 2400, BZ$7 &gt;= $J67, BZ$7 - 2400 &lt; $K67))), 1, "")</f>
        <v/>
      </c>
      <c r="CA67" s="45" t="str">
        <f>IF(AND(OR($A67 &lt;&gt; "", $B67 &lt;&gt; ""), IF($J67 &lt; $K67, AND(CA$7 &gt;= $J67, CA$7 &lt; $K67), IF(CA$7 &lt; 2400, CA$7 &gt;= $J67, CA$7 - 2400 &lt; $K67))), 1, "")</f>
        <v/>
      </c>
      <c r="CB67" s="45" t="str">
        <f>IF(AND(OR($A67 &lt;&gt; "", $B67 &lt;&gt; ""), IF($J67 &lt; $K67, AND(CB$7 &gt;= $J67, CB$7 &lt; $K67), IF(CB$7 &lt; 2400, CB$7 &gt;= $J67, CB$7 - 2400 &lt; $K67))), 1, "")</f>
        <v/>
      </c>
      <c r="CC67" s="45" t="str">
        <f>IF(AND(OR($A67 &lt;&gt; "", $B67 &lt;&gt; ""), IF($J67 &lt; $K67, AND(CC$7 &gt;= $J67, CC$7 &lt; $K67), IF(CC$7 &lt; 2400, CC$7 &gt;= $J67, CC$7 - 2400 &lt; $K67))), 1, "")</f>
        <v/>
      </c>
      <c r="CD67" s="45" t="str">
        <f>IF(AND(OR($A67 &lt;&gt; "", $B67 &lt;&gt; ""), IF($J67 &lt; $K67, AND(CD$7 &gt;= $J67, CD$7 &lt; $K67), IF(CD$7 &lt; 2400, CD$7 &gt;= $J67, CD$7 - 2400 &lt; $K67))), 1, "")</f>
        <v/>
      </c>
      <c r="CE67" s="45" t="str">
        <f>IF(AND(OR($A67 &lt;&gt; "", $B67 &lt;&gt; ""), IF($J67 &lt; $K67, AND(CE$7 &gt;= $J67, CE$7 &lt; $K67), IF(CE$7 &lt; 2400, CE$7 &gt;= $J67, CE$7 - 2400 &lt; $K67))), 1, "")</f>
        <v/>
      </c>
      <c r="CF67" s="45" t="str">
        <f>IF(AND(OR($A67 &lt;&gt; "", $B67 &lt;&gt; ""), IF($J67 &lt; $K67, AND(CF$7 &gt;= $J67, CF$7 &lt; $K67), IF(CF$7 &lt; 2400, CF$7 &gt;= $J67, CF$7 - 2400 &lt; $K67))), 1, "")</f>
        <v/>
      </c>
      <c r="CG67" s="45" t="str">
        <f>IF(AND(OR($A67 &lt;&gt; "", $B67 &lt;&gt; ""), IF($J67 &lt; $K67, AND(CG$7 &gt;= $J67, CG$7 &lt; $K67), IF(CG$7 &lt; 2400, CG$7 &gt;= $J67, CG$7 - 2400 &lt; $K67))), 1, "")</f>
        <v/>
      </c>
      <c r="CH67" s="45" t="str">
        <f>IF(AND(OR($A67 &lt;&gt; "", $B67 &lt;&gt; ""), IF($J67 &lt; $K67, AND(CH$7 &gt;= $J67, CH$7 &lt; $K67), IF(CH$7 &lt; 2400, CH$7 &gt;= $J67, CH$7 - 2400 &lt; $K67))), 1, "")</f>
        <v/>
      </c>
      <c r="CI67" s="45" t="str">
        <f>IF(AND(OR($A67 &lt;&gt; "", $B67 &lt;&gt; ""), IF($J67 &lt; $K67, AND(CI$7 &gt;= $J67, CI$7 &lt; $K67), IF(CI$7 &lt; 2400, CI$7 &gt;= $J67, CI$7 - 2400 &lt; $K67))), 1, "")</f>
        <v/>
      </c>
      <c r="CJ67" s="45" t="str">
        <f>IF(AND(OR($A67 &lt;&gt; "", $B67 &lt;&gt; ""), IF($J67 &lt; $K67, AND(CJ$7 &gt;= $J67, CJ$7 &lt; $K67), IF(CJ$7 &lt; 2400, CJ$7 &gt;= $J67, CJ$7 - 2400 &lt; $K67))), 1, "")</f>
        <v/>
      </c>
      <c r="CK67" s="45" t="str">
        <f>IF(AND(OR($A67 &lt;&gt; "", $B67 &lt;&gt; ""), IF($J67 &lt; $K67, AND(CK$7 &gt;= $J67, CK$7 &lt; $K67), IF(CK$7 &lt; 2400, CK$7 &gt;= $J67, CK$7 - 2400 &lt; $K67))), 1, "")</f>
        <v/>
      </c>
      <c r="CL67" s="45" t="str">
        <f>IF(AND(OR($A67 &lt;&gt; "", $B67 &lt;&gt; ""), IF($J67 &lt; $K67, AND(CL$7 &gt;= $J67, CL$7 &lt; $K67), IF(CL$7 &lt; 2400, CL$7 &gt;= $J67, CL$7 - 2400 &lt; $K67))), 1, "")</f>
        <v/>
      </c>
      <c r="CM67" s="45" t="str">
        <f>IF(AND(OR($A67 &lt;&gt; "", $B67 &lt;&gt; ""), IF($J67 &lt; $K67, AND(CM$7 &gt;= $J67, CM$7 &lt; $K67), IF(CM$7 &lt; 2400, CM$7 &gt;= $J67, CM$7 - 2400 &lt; $K67))), 1, "")</f>
        <v/>
      </c>
      <c r="CN67" s="45" t="str">
        <f>IF(AND(OR($A67 &lt;&gt; "", $B67 &lt;&gt; ""), IF($J67 &lt; $K67, AND(CN$7 &gt;= $J67, CN$7 &lt; $K67), IF(CN$7 &lt; 2400, CN$7 &gt;= $J67, CN$7 - 2400 &lt; $K67))), 1, "")</f>
        <v/>
      </c>
      <c r="CO67" s="45" t="str">
        <f>IF(AND(OR($A67 &lt;&gt; "", $B67 &lt;&gt; ""), IF($J67 &lt; $K67, AND(CO$7 &gt;= $J67, CO$7 &lt; $K67), IF(CO$7 &lt; 2400, CO$7 &gt;= $J67, CO$7 - 2400 &lt; $K67))), 1, "")</f>
        <v/>
      </c>
      <c r="CP67" s="45" t="str">
        <f>IF(AND(OR($A67 &lt;&gt; "", $B67 &lt;&gt; ""), IF($J67 &lt; $K67, AND(CP$7 &gt;= $J67, CP$7 &lt; $K67), IF(CP$7 &lt; 2400, CP$7 &gt;= $J67, CP$7 - 2400 &lt; $K67))), 1, "")</f>
        <v/>
      </c>
      <c r="CQ67" s="45" t="str">
        <f>IF(AND(OR($A67 &lt;&gt; "", $B67 &lt;&gt; ""), IF($J67 &lt; $K67, AND(CQ$7 &gt;= $J67, CQ$7 &lt; $K67), IF(CQ$7 &lt; 2400, CQ$7 &gt;= $J67, CQ$7 - 2400 &lt; $K67))), 1, "")</f>
        <v/>
      </c>
      <c r="CR67" s="45" t="str">
        <f>IF(AND(OR($A67 &lt;&gt; "", $B67 &lt;&gt; ""), IF($J67 &lt; $K67, AND(CR$7 &gt;= $J67, CR$7 &lt; $K67), IF(CR$7 &lt; 2400, CR$7 &gt;= $J67, CR$7 - 2400 &lt; $K67))), 1, "")</f>
        <v/>
      </c>
      <c r="CS67" s="45" t="str">
        <f>IF(AND(OR($A67 &lt;&gt; "", $B67 &lt;&gt; ""), IF($J67 &lt; $K67, AND(CS$7 &gt;= $J67, CS$7 &lt; $K67), IF(CS$7 &lt; 2400, CS$7 &gt;= $J67, CS$7 - 2400 &lt; $K67))), 1, "")</f>
        <v/>
      </c>
      <c r="CT67" s="45" t="str">
        <f>IF(AND(OR($A67 &lt;&gt; "", $B67 &lt;&gt; ""), IF($J67 &lt; $K67, AND(CT$7 &gt;= $J67, CT$7 &lt; $K67), IF(CT$7 &lt; 2400, CT$7 &gt;= $J67, CT$7 - 2400 &lt; $K67))), 1, "")</f>
        <v/>
      </c>
      <c r="CU67" s="45" t="str">
        <f>IF(AND(OR($A67 &lt;&gt; "", $B67 &lt;&gt; ""), IF($J67 &lt; $K67, AND(CU$7 &gt;= $J67, CU$7 &lt; $K67), IF(CU$7 &lt; 2400, CU$7 &gt;= $J67, CU$7 - 2400 &lt; $K67))), 1, "")</f>
        <v/>
      </c>
      <c r="CV67" s="45" t="str">
        <f>IF(AND(OR($A67 &lt;&gt; "", $B67 &lt;&gt; ""), IF($J67 &lt; $K67, AND(CV$7 &gt;= $J67, CV$7 &lt; $K67), IF(CV$7 &lt; 2400, CV$7 &gt;= $J67, CV$7 - 2400 &lt; $K67))), 1, "")</f>
        <v/>
      </c>
      <c r="CW67" s="45" t="str">
        <f>IF(AND(OR($A67 &lt;&gt; "", $B67 &lt;&gt; ""), IF($J67 &lt; $K67, AND(CW$7 &gt;= $J67, CW$7 &lt; $K67), IF(CW$7 &lt; 2400, CW$7 &gt;= $J67, CW$7 - 2400 &lt; $K67))), 1, "")</f>
        <v/>
      </c>
      <c r="CX67" s="45" t="str">
        <f>IF(AND(OR($A67 &lt;&gt; "", $B67 &lt;&gt; ""), IF($J67 &lt; $K67, AND(CX$7 &gt;= $J67, CX$7 &lt; $K67), IF(CX$7 &lt; 2400, CX$7 &gt;= $J67, CX$7 - 2400 &lt; $K67))), 1, "")</f>
        <v/>
      </c>
      <c r="CY67" s="45" t="str">
        <f>IF(AND(OR($A67 &lt;&gt; "", $B67 &lt;&gt; ""), IF($J67 &lt; $K67, AND(CY$7 &gt;= $J67, CY$7 &lt; $K67), IF(CY$7 &lt; 2400, CY$7 &gt;= $J67, CY$7 - 2400 &lt; $K67))), 1, "")</f>
        <v/>
      </c>
      <c r="CZ67" s="45" t="str">
        <f>IF(AND(OR($A67 &lt;&gt; "", $B67 &lt;&gt; ""), IF($J67 &lt; $K67, AND(CZ$7 &gt;= $J67, CZ$7 &lt; $K67), IF(CZ$7 &lt; 2400, CZ$7 &gt;= $J67, CZ$7 - 2400 &lt; $K67))), 1, "")</f>
        <v/>
      </c>
      <c r="DA67" s="45" t="str">
        <f>IF(AND(OR($A67 &lt;&gt; "", $B67 &lt;&gt; ""), IF($J67 &lt; $K67, AND(DA$7 &gt;= $J67, DA$7 &lt; $K67), IF(DA$7 &lt; 2400, DA$7 &gt;= $J67, DA$7 - 2400 &lt; $K67))), 1, "")</f>
        <v/>
      </c>
      <c r="DB67" s="45" t="str">
        <f>IF(AND(OR($A67 &lt;&gt; "", $B67 &lt;&gt; ""), IF($J67 &lt; $K67, AND(DB$7 &gt;= $J67, DB$7 &lt; $K67), IF(DB$7 &lt; 2400, DB$7 &gt;= $J67, DB$7 - 2400 &lt; $K67))), 1, "")</f>
        <v/>
      </c>
      <c r="DC67" s="45" t="str">
        <f>IF(AND(OR($A67 &lt;&gt; "", $B67 &lt;&gt; ""), IF($J67 &lt; $K67, AND(DC$7 &gt;= $J67, DC$7 &lt; $K67), IF(DC$7 &lt; 2400, DC$7 &gt;= $J67, DC$7 - 2400 &lt; $K67))), 1, "")</f>
        <v/>
      </c>
      <c r="DD67" s="45" t="str">
        <f>IF(AND(OR($A67 &lt;&gt; "", $B67 &lt;&gt; ""), IF($J67 &lt; $K67, AND(DD$7 &gt;= $J67, DD$7 &lt; $K67), IF(DD$7 &lt; 2400, DD$7 &gt;= $J67, DD$7 - 2400 &lt; $K67))), 1, "")</f>
        <v/>
      </c>
      <c r="DE67" s="45" t="str">
        <f>IF(AND(OR($A67 &lt;&gt; "", $B67 &lt;&gt; ""), IF($J67 &lt; $K67, AND(DE$7 &gt;= $J67, DE$7 &lt; $K67), IF(DE$7 &lt; 2400, DE$7 &gt;= $J67, DE$7 - 2400 &lt; $K67))), 1, "")</f>
        <v/>
      </c>
      <c r="DF67" s="45" t="str">
        <f>IF(AND(OR($A67 &lt;&gt; "", $B67 &lt;&gt; ""), IF($J67 &lt; $K67, AND(DF$7 &gt;= $J67, DF$7 &lt; $K67), IF(DF$7 &lt; 2400, DF$7 &gt;= $J67, DF$7 - 2400 &lt; $K67))), 1, "")</f>
        <v/>
      </c>
      <c r="DG67" s="45" t="str">
        <f>IF(AND(OR($A67 &lt;&gt; "", $B67 &lt;&gt; ""), IF($J67 &lt; $K67, AND(DG$7 &gt;= $J67, DG$7 &lt; $K67), IF(DG$7 &lt; 2400, DG$7 &gt;= $J67, DG$7 - 2400 &lt; $K67))), 1, "")</f>
        <v/>
      </c>
      <c r="DH67" s="45" t="str">
        <f>IF(AND(OR($A67 &lt;&gt; "", $B67 &lt;&gt; ""), IF($J67 &lt; $K67, AND(DH$7 &gt;= $J67, DH$7 &lt; $K67), IF(DH$7 &lt; 2400, DH$7 &gt;= $J67, DH$7 - 2400 &lt; $K67))), 1, "")</f>
        <v/>
      </c>
      <c r="DI67" s="45" t="str">
        <f>IF(AND(OR($A67 &lt;&gt; "", $B67 &lt;&gt; ""), IF($J67 &lt; $K67, AND(DI$7 &gt;= $J67, DI$7 &lt; $K67), IF(DI$7 &lt; 2400, DI$7 &gt;= $J67, DI$7 - 2400 &lt; $K67))), 1, "")</f>
        <v/>
      </c>
      <c r="DJ67" s="45" t="str">
        <f>IF(AND(OR($A67 &lt;&gt; "", $B67 &lt;&gt; ""), IF($J67 &lt; $K67, AND(DJ$7 &gt;= $J67, DJ$7 &lt; $K67), IF(DJ$7 &lt; 2400, DJ$7 &gt;= $J67, DJ$7 - 2400 &lt; $K67))), 1, "")</f>
        <v/>
      </c>
      <c r="DK67" s="45" t="str">
        <f>IF(AND(OR($A67 &lt;&gt; "", $B67 &lt;&gt; ""), IF($J67 &lt; $K67, AND(DK$7 &gt;= $J67, DK$7 &lt; $K67), IF(DK$7 &lt; 2400, DK$7 &gt;= $J67, DK$7 - 2400 &lt; $K67))), 1, "")</f>
        <v/>
      </c>
      <c r="DL67" s="45" t="str">
        <f>IF(AND(OR($A67 &lt;&gt; "", $B67 &lt;&gt; ""), IF($J67 &lt; $K67, AND(DL$7 &gt;= $J67, DL$7 &lt; $K67), IF(DL$7 &lt; 2400, DL$7 &gt;= $J67, DL$7 - 2400 &lt; $K67))), 1, "")</f>
        <v/>
      </c>
      <c r="DM67" s="45" t="str">
        <f>IF(AND(OR($A67 &lt;&gt; "", $B67 &lt;&gt; ""), IF($J67 &lt; $K67, AND(DM$7 &gt;= $J67, DM$7 &lt; $K67), IF(DM$7 &lt; 2400, DM$7 &gt;= $J67, DM$7 - 2400 &lt; $K67))), 1, "")</f>
        <v/>
      </c>
      <c r="DN67" s="45" t="str">
        <f>IF(AND(OR($A67 &lt;&gt; "", $B67 &lt;&gt; ""), IF($J67 &lt; $K67, AND(DN$7 &gt;= $J67, DN$7 &lt; $K67), IF(DN$7 &lt; 2400, DN$7 &gt;= $J67, DN$7 - 2400 &lt; $K67))), 1, "")</f>
        <v/>
      </c>
      <c r="DO67" s="45" t="str">
        <f>IF(AND(OR($A67 &lt;&gt; "", $B67 &lt;&gt; ""), IF($J67 &lt; $K67, AND(DO$7 &gt;= $J67, DO$7 &lt; $K67), IF(DO$7 &lt; 2400, DO$7 &gt;= $J67, DO$7 - 2400 &lt; $K67))), 1, "")</f>
        <v/>
      </c>
      <c r="DP67" s="45" t="str">
        <f>IF(AND(OR($A67 &lt;&gt; "", $B67 &lt;&gt; ""), IF($J67 &lt; $K67, AND(DP$7 &gt;= $J67, DP$7 &lt; $K67), IF(DP$7 &lt; 2400, DP$7 &gt;= $J67, DP$7 - 2400 &lt; $K67))), 1, "")</f>
        <v/>
      </c>
      <c r="DQ67" s="45" t="str">
        <f>IF(AND(OR($A67 &lt;&gt; "", $B67 &lt;&gt; ""), IF($J67 &lt; $K67, AND(DQ$7 &gt;= $J67, DQ$7 &lt; $K67), IF(DQ$7 &lt; 2400, DQ$7 &gt;= $J67, DQ$7 - 2400 &lt; $K67))), 1, "")</f>
        <v/>
      </c>
      <c r="DR67" s="45" t="str">
        <f>IF(AND(OR($A67 &lt;&gt; "", $B67 &lt;&gt; ""), IF($J67 &lt; $K67, AND(DR$7 &gt;= $J67, DR$7 &lt; $K67), IF(DR$7 &lt; 2400, DR$7 &gt;= $J67, DR$7 - 2400 &lt; $K67))), 1, "")</f>
        <v/>
      </c>
      <c r="DS67" s="45" t="str">
        <f>IF(AND(OR($A67 &lt;&gt; "", $B67 &lt;&gt; ""), IF($J67 &lt; $K67, AND(DS$7 &gt;= $J67, DS$7 &lt; $K67), IF(DS$7 &lt; 2400, DS$7 &gt;= $J67, DS$7 - 2400 &lt; $K67))), 1, "")</f>
        <v/>
      </c>
      <c r="DT67" s="45" t="str">
        <f>IF(AND(OR($A67 &lt;&gt; "", $B67 &lt;&gt; ""), IF($J67 &lt; $K67, AND(DT$7 &gt;= $J67, DT$7 &lt; $K67), IF(DT$7 &lt; 2400, DT$7 &gt;= $J67, DT$7 - 2400 &lt; $K67))), 1, "")</f>
        <v/>
      </c>
      <c r="DU67" s="47" t="str">
        <f>IF(OR(A67 &lt;&gt; "", B67 &lt;&gt; ""), _xlfn.TEXTJOIN(":", TRUE, AI67, YEAR(H67), MONTH(H67), DAY(H67), J67), "")</f>
        <v/>
      </c>
      <c r="DV67" s="47" t="str">
        <f>IF(OR(A67 &lt;&gt; "", B67 &lt;&gt; ""), IF(AK67 &lt; 9000, CONCATENATE(AD67, AE67, "様（", F67, "）"), F67), "")</f>
        <v/>
      </c>
    </row>
    <row r="68" spans="1:126">
      <c r="A68" s="18"/>
      <c r="B68" s="18"/>
      <c r="C68" s="52"/>
      <c r="D68" s="18"/>
      <c r="E68" s="52"/>
      <c r="F68" s="18"/>
      <c r="G68" s="18"/>
      <c r="H68" s="19"/>
      <c r="I68" s="55" t="str">
        <f t="shared" si="49"/>
        <v/>
      </c>
      <c r="J68" s="22"/>
      <c r="K68" s="23"/>
      <c r="L68" s="42" t="str">
        <f t="shared" si="70"/>
        <v/>
      </c>
      <c r="M68" s="43" t="str">
        <f t="shared" si="71"/>
        <v/>
      </c>
      <c r="N68" s="43" t="str">
        <f t="shared" si="69"/>
        <v/>
      </c>
      <c r="O68" s="44" t="str">
        <f t="shared" si="43"/>
        <v/>
      </c>
      <c r="P68" s="26"/>
      <c r="Q68" s="27"/>
      <c r="R68" s="27"/>
      <c r="S68" s="43" t="str">
        <f t="shared" si="53"/>
        <v/>
      </c>
      <c r="T68" s="43" t="str">
        <f t="shared" si="53"/>
        <v/>
      </c>
      <c r="U68" s="43" t="str">
        <f t="shared" si="53"/>
        <v/>
      </c>
      <c r="V68" s="49"/>
      <c r="W68" s="44" t="str">
        <f>IF(OR(A68 &lt;&gt; "", B68 &lt;&gt; ""), IF(AK68 &lt; 8000, FLOOR(AY68 / 60, 1) * 100 + MOD(AY68, 60), M68), "")</f>
        <v/>
      </c>
      <c r="X68" s="82"/>
      <c r="Y68" s="82"/>
      <c r="Z68" s="82"/>
      <c r="AA68" s="82"/>
      <c r="AB68" s="18"/>
      <c r="AC68" s="53"/>
      <c r="AD68" s="45" t="str">
        <f>_xlfn.IFNA(VLOOKUP($A68, 利用者一覧!$A:$D, 2, FALSE), "-")</f>
        <v>-</v>
      </c>
      <c r="AE68" s="45" t="str">
        <f>_xlfn.IFNA(VLOOKUP($A68, 利用者一覧!$A:$D, 3, FALSE), "-")</f>
        <v>-</v>
      </c>
      <c r="AF68" s="45" t="str">
        <f>_xlfn.IFNA(VLOOKUP($A68, 利用者一覧!$A:$D, 4, FALSE), "-")</f>
        <v>-</v>
      </c>
      <c r="AG68" s="45" t="str">
        <f>_xlfn.IFNA(VLOOKUP($B68, スタッフ一覧!$A:$D, 2, FALSE), "-")</f>
        <v>-</v>
      </c>
      <c r="AH68" s="45" t="str">
        <f>_xlfn.IFNA(VLOOKUP($B68, スタッフ一覧!$A:$D, 3, FALSE), "-")</f>
        <v>-</v>
      </c>
      <c r="AI68" s="45" t="str">
        <f>_xlfn.IFNA(VLOOKUP($B68, スタッフ一覧!$A:$D, 4, FALSE), "-")</f>
        <v>-</v>
      </c>
      <c r="AJ68" s="45" t="str">
        <f>_xlfn.IFNA(VLOOKUP(AB68, スタッフ一覧!$A:$D, 4, FALSE), "-")</f>
        <v>-</v>
      </c>
      <c r="AK68" s="45" t="str">
        <f>_xlfn.IFNA(VLOOKUP(F68, 予定区分!$A:$C, 3, FALSE), "-")</f>
        <v>-</v>
      </c>
      <c r="AL68" s="46">
        <f t="shared" si="60"/>
        <v>0</v>
      </c>
      <c r="AM68" s="46">
        <f t="shared" si="61"/>
        <v>0</v>
      </c>
      <c r="AN68" s="46">
        <f t="shared" si="72"/>
        <v>0</v>
      </c>
      <c r="AO68" s="46">
        <f t="shared" si="62"/>
        <v>0</v>
      </c>
      <c r="AP68" s="46">
        <f t="shared" si="45"/>
        <v>0</v>
      </c>
      <c r="AQ68" s="46">
        <f t="shared" si="63"/>
        <v>0</v>
      </c>
      <c r="AR68" s="46">
        <f t="shared" si="64"/>
        <v>0</v>
      </c>
      <c r="AS68" s="46">
        <f t="shared" si="65"/>
        <v>0</v>
      </c>
      <c r="AT68" s="46">
        <f t="shared" si="66"/>
        <v>0</v>
      </c>
      <c r="AU68" s="46">
        <f t="shared" si="67"/>
        <v>0</v>
      </c>
      <c r="AV68" s="46">
        <f t="shared" si="46"/>
        <v>0</v>
      </c>
      <c r="AW68" s="46">
        <f t="shared" si="47"/>
        <v>0</v>
      </c>
      <c r="AX68" s="46">
        <f t="shared" si="68"/>
        <v>0</v>
      </c>
      <c r="AY68" s="40">
        <f t="shared" si="48"/>
        <v>0</v>
      </c>
      <c r="AZ68" s="45" t="str">
        <f>IF(AND(OR($A68 &lt;&gt; "", $B68 &lt;&gt; ""), IF($J68 &lt; $K68, AND(AZ$7 &gt;= $J68, AZ$7 &lt; $K68), IF(AZ$7 &lt; 2400, AZ$7 &gt;= $J68, AZ$7 - 2400 &lt; $K68))), 1, "")</f>
        <v/>
      </c>
      <c r="BA68" s="45" t="str">
        <f>IF(AND(OR($A68 &lt;&gt; "", $B68 &lt;&gt; ""), IF($J68 &lt; $K68, AND(BA$7 &gt;= $J68, BA$7 &lt; $K68), IF(BA$7 &lt; 2400, BA$7 &gt;= $J68, BA$7 - 2400 &lt; $K68))), 1, "")</f>
        <v/>
      </c>
      <c r="BB68" s="45" t="str">
        <f>IF(AND(OR($A68 &lt;&gt; "", $B68 &lt;&gt; ""), IF($J68 &lt; $K68, AND(BB$7 &gt;= $J68, BB$7 &lt; $K68), IF(BB$7 &lt; 2400, BB$7 &gt;= $J68, BB$7 - 2400 &lt; $K68))), 1, "")</f>
        <v/>
      </c>
      <c r="BC68" s="45" t="str">
        <f>IF(AND(OR($A68 &lt;&gt; "", $B68 &lt;&gt; ""), IF($J68 &lt; $K68, AND(BC$7 &gt;= $J68, BC$7 &lt; $K68), IF(BC$7 &lt; 2400, BC$7 &gt;= $J68, BC$7 - 2400 &lt; $K68))), 1, "")</f>
        <v/>
      </c>
      <c r="BD68" s="45" t="str">
        <f>IF(AND(OR($A68 &lt;&gt; "", $B68 &lt;&gt; ""), IF($J68 &lt; $K68, AND(BD$7 &gt;= $J68, BD$7 &lt; $K68), IF(BD$7 &lt; 2400, BD$7 &gt;= $J68, BD$7 - 2400 &lt; $K68))), 1, "")</f>
        <v/>
      </c>
      <c r="BE68" s="45" t="str">
        <f>IF(AND(OR($A68 &lt;&gt; "", $B68 &lt;&gt; ""), IF($J68 &lt; $K68, AND(BE$7 &gt;= $J68, BE$7 &lt; $K68), IF(BE$7 &lt; 2400, BE$7 &gt;= $J68, BE$7 - 2400 &lt; $K68))), 1, "")</f>
        <v/>
      </c>
      <c r="BF68" s="45" t="str">
        <f>IF(AND(OR($A68 &lt;&gt; "", $B68 &lt;&gt; ""), IF($J68 &lt; $K68, AND(BF$7 &gt;= $J68, BF$7 &lt; $K68), IF(BF$7 &lt; 2400, BF$7 &gt;= $J68, BF$7 - 2400 &lt; $K68))), 1, "")</f>
        <v/>
      </c>
      <c r="BG68" s="45" t="str">
        <f>IF(AND(OR($A68 &lt;&gt; "", $B68 &lt;&gt; ""), IF($J68 &lt; $K68, AND(BG$7 &gt;= $J68, BG$7 &lt; $K68), IF(BG$7 &lt; 2400, BG$7 &gt;= $J68, BG$7 - 2400 &lt; $K68))), 1, "")</f>
        <v/>
      </c>
      <c r="BH68" s="45" t="str">
        <f>IF(AND(OR($A68 &lt;&gt; "", $B68 &lt;&gt; ""), IF($J68 &lt; $K68, AND(BH$7 &gt;= $J68, BH$7 &lt; $K68), IF(BH$7 &lt; 2400, BH$7 &gt;= $J68, BH$7 - 2400 &lt; $K68))), 1, "")</f>
        <v/>
      </c>
      <c r="BI68" s="45" t="str">
        <f>IF(AND(OR($A68 &lt;&gt; "", $B68 &lt;&gt; ""), IF($J68 &lt; $K68, AND(BI$7 &gt;= $J68, BI$7 &lt; $K68), IF(BI$7 &lt; 2400, BI$7 &gt;= $J68, BI$7 - 2400 &lt; $K68))), 1, "")</f>
        <v/>
      </c>
      <c r="BJ68" s="45" t="str">
        <f>IF(AND(OR($A68 &lt;&gt; "", $B68 &lt;&gt; ""), IF($J68 &lt; $K68, AND(BJ$7 &gt;= $J68, BJ$7 &lt; $K68), IF(BJ$7 &lt; 2400, BJ$7 &gt;= $J68, BJ$7 - 2400 &lt; $K68))), 1, "")</f>
        <v/>
      </c>
      <c r="BK68" s="45" t="str">
        <f>IF(AND(OR($A68 &lt;&gt; "", $B68 &lt;&gt; ""), IF($J68 &lt; $K68, AND(BK$7 &gt;= $J68, BK$7 &lt; $K68), IF(BK$7 &lt; 2400, BK$7 &gt;= $J68, BK$7 - 2400 &lt; $K68))), 1, "")</f>
        <v/>
      </c>
      <c r="BL68" s="45" t="str">
        <f>IF(AND(OR($A68 &lt;&gt; "", $B68 &lt;&gt; ""), IF($J68 &lt; $K68, AND(BL$7 &gt;= $J68, BL$7 &lt; $K68), IF(BL$7 &lt; 2400, BL$7 &gt;= $J68, BL$7 - 2400 &lt; $K68))), 1, "")</f>
        <v/>
      </c>
      <c r="BM68" s="45" t="str">
        <f>IF(AND(OR($A68 &lt;&gt; "", $B68 &lt;&gt; ""), IF($J68 &lt; $K68, AND(BM$7 &gt;= $J68, BM$7 &lt; $K68), IF(BM$7 &lt; 2400, BM$7 &gt;= $J68, BM$7 - 2400 &lt; $K68))), 1, "")</f>
        <v/>
      </c>
      <c r="BN68" s="45" t="str">
        <f>IF(AND(OR($A68 &lt;&gt; "", $B68 &lt;&gt; ""), IF($J68 &lt; $K68, AND(BN$7 &gt;= $J68, BN$7 &lt; $K68), IF(BN$7 &lt; 2400, BN$7 &gt;= $J68, BN$7 - 2400 &lt; $K68))), 1, "")</f>
        <v/>
      </c>
      <c r="BO68" s="45" t="str">
        <f>IF(AND(OR($A68 &lt;&gt; "", $B68 &lt;&gt; ""), IF($J68 &lt; $K68, AND(BO$7 &gt;= $J68, BO$7 &lt; $K68), IF(BO$7 &lt; 2400, BO$7 &gt;= $J68, BO$7 - 2400 &lt; $K68))), 1, "")</f>
        <v/>
      </c>
      <c r="BP68" s="45" t="str">
        <f>IF(AND(OR($A68 &lt;&gt; "", $B68 &lt;&gt; ""), IF($J68 &lt; $K68, AND(BP$7 &gt;= $J68, BP$7 &lt; $K68), IF(BP$7 &lt; 2400, BP$7 &gt;= $J68, BP$7 - 2400 &lt; $K68))), 1, "")</f>
        <v/>
      </c>
      <c r="BQ68" s="45" t="str">
        <f>IF(AND(OR($A68 &lt;&gt; "", $B68 &lt;&gt; ""), IF($J68 &lt; $K68, AND(BQ$7 &gt;= $J68, BQ$7 &lt; $K68), IF(BQ$7 &lt; 2400, BQ$7 &gt;= $J68, BQ$7 - 2400 &lt; $K68))), 1, "")</f>
        <v/>
      </c>
      <c r="BR68" s="45" t="str">
        <f>IF(AND(OR($A68 &lt;&gt; "", $B68 &lt;&gt; ""), IF($J68 &lt; $K68, AND(BR$7 &gt;= $J68, BR$7 &lt; $K68), IF(BR$7 &lt; 2400, BR$7 &gt;= $J68, BR$7 - 2400 &lt; $K68))), 1, "")</f>
        <v/>
      </c>
      <c r="BS68" s="45" t="str">
        <f>IF(AND(OR($A68 &lt;&gt; "", $B68 &lt;&gt; ""), IF($J68 &lt; $K68, AND(BS$7 &gt;= $J68, BS$7 &lt; $K68), IF(BS$7 &lt; 2400, BS$7 &gt;= $J68, BS$7 - 2400 &lt; $K68))), 1, "")</f>
        <v/>
      </c>
      <c r="BT68" s="45" t="str">
        <f>IF(AND(OR($A68 &lt;&gt; "", $B68 &lt;&gt; ""), IF($J68 &lt; $K68, AND(BT$7 &gt;= $J68, BT$7 &lt; $K68), IF(BT$7 &lt; 2400, BT$7 &gt;= $J68, BT$7 - 2400 &lt; $K68))), 1, "")</f>
        <v/>
      </c>
      <c r="BU68" s="45" t="str">
        <f>IF(AND(OR($A68 &lt;&gt; "", $B68 &lt;&gt; ""), IF($J68 &lt; $K68, AND(BU$7 &gt;= $J68, BU$7 &lt; $K68), IF(BU$7 &lt; 2400, BU$7 &gt;= $J68, BU$7 - 2400 &lt; $K68))), 1, "")</f>
        <v/>
      </c>
      <c r="BV68" s="45" t="str">
        <f>IF(AND(OR($A68 &lt;&gt; "", $B68 &lt;&gt; ""), IF($J68 &lt; $K68, AND(BV$7 &gt;= $J68, BV$7 &lt; $K68), IF(BV$7 &lt; 2400, BV$7 &gt;= $J68, BV$7 - 2400 &lt; $K68))), 1, "")</f>
        <v/>
      </c>
      <c r="BW68" s="45" t="str">
        <f>IF(AND(OR($A68 &lt;&gt; "", $B68 &lt;&gt; ""), IF($J68 &lt; $K68, AND(BW$7 &gt;= $J68, BW$7 &lt; $K68), IF(BW$7 &lt; 2400, BW$7 &gt;= $J68, BW$7 - 2400 &lt; $K68))), 1, "")</f>
        <v/>
      </c>
      <c r="BX68" s="45" t="str">
        <f>IF(AND(OR($A68 &lt;&gt; "", $B68 &lt;&gt; ""), IF($J68 &lt; $K68, AND(BX$7 &gt;= $J68, BX$7 &lt; $K68), IF(BX$7 &lt; 2400, BX$7 &gt;= $J68, BX$7 - 2400 &lt; $K68))), 1, "")</f>
        <v/>
      </c>
      <c r="BY68" s="45" t="str">
        <f>IF(AND(OR($A68 &lt;&gt; "", $B68 &lt;&gt; ""), IF($J68 &lt; $K68, AND(BY$7 &gt;= $J68, BY$7 &lt; $K68), IF(BY$7 &lt; 2400, BY$7 &gt;= $J68, BY$7 - 2400 &lt; $K68))), 1, "")</f>
        <v/>
      </c>
      <c r="BZ68" s="45" t="str">
        <f>IF(AND(OR($A68 &lt;&gt; "", $B68 &lt;&gt; ""), IF($J68 &lt; $K68, AND(BZ$7 &gt;= $J68, BZ$7 &lt; $K68), IF(BZ$7 &lt; 2400, BZ$7 &gt;= $J68, BZ$7 - 2400 &lt; $K68))), 1, "")</f>
        <v/>
      </c>
      <c r="CA68" s="45" t="str">
        <f>IF(AND(OR($A68 &lt;&gt; "", $B68 &lt;&gt; ""), IF($J68 &lt; $K68, AND(CA$7 &gt;= $J68, CA$7 &lt; $K68), IF(CA$7 &lt; 2400, CA$7 &gt;= $J68, CA$7 - 2400 &lt; $K68))), 1, "")</f>
        <v/>
      </c>
      <c r="CB68" s="45" t="str">
        <f>IF(AND(OR($A68 &lt;&gt; "", $B68 &lt;&gt; ""), IF($J68 &lt; $K68, AND(CB$7 &gt;= $J68, CB$7 &lt; $K68), IF(CB$7 &lt; 2400, CB$7 &gt;= $J68, CB$7 - 2400 &lt; $K68))), 1, "")</f>
        <v/>
      </c>
      <c r="CC68" s="45" t="str">
        <f>IF(AND(OR($A68 &lt;&gt; "", $B68 &lt;&gt; ""), IF($J68 &lt; $K68, AND(CC$7 &gt;= $J68, CC$7 &lt; $K68), IF(CC$7 &lt; 2400, CC$7 &gt;= $J68, CC$7 - 2400 &lt; $K68))), 1, "")</f>
        <v/>
      </c>
      <c r="CD68" s="45" t="str">
        <f>IF(AND(OR($A68 &lt;&gt; "", $B68 &lt;&gt; ""), IF($J68 &lt; $K68, AND(CD$7 &gt;= $J68, CD$7 &lt; $K68), IF(CD$7 &lt; 2400, CD$7 &gt;= $J68, CD$7 - 2400 &lt; $K68))), 1, "")</f>
        <v/>
      </c>
      <c r="CE68" s="45" t="str">
        <f>IF(AND(OR($A68 &lt;&gt; "", $B68 &lt;&gt; ""), IF($J68 &lt; $K68, AND(CE$7 &gt;= $J68, CE$7 &lt; $K68), IF(CE$7 &lt; 2400, CE$7 &gt;= $J68, CE$7 - 2400 &lt; $K68))), 1, "")</f>
        <v/>
      </c>
      <c r="CF68" s="45" t="str">
        <f>IF(AND(OR($A68 &lt;&gt; "", $B68 &lt;&gt; ""), IF($J68 &lt; $K68, AND(CF$7 &gt;= $J68, CF$7 &lt; $K68), IF(CF$7 &lt; 2400, CF$7 &gt;= $J68, CF$7 - 2400 &lt; $K68))), 1, "")</f>
        <v/>
      </c>
      <c r="CG68" s="45" t="str">
        <f>IF(AND(OR($A68 &lt;&gt; "", $B68 &lt;&gt; ""), IF($J68 &lt; $K68, AND(CG$7 &gt;= $J68, CG$7 &lt; $K68), IF(CG$7 &lt; 2400, CG$7 &gt;= $J68, CG$7 - 2400 &lt; $K68))), 1, "")</f>
        <v/>
      </c>
      <c r="CH68" s="45" t="str">
        <f>IF(AND(OR($A68 &lt;&gt; "", $B68 &lt;&gt; ""), IF($J68 &lt; $K68, AND(CH$7 &gt;= $J68, CH$7 &lt; $K68), IF(CH$7 &lt; 2400, CH$7 &gt;= $J68, CH$7 - 2400 &lt; $K68))), 1, "")</f>
        <v/>
      </c>
      <c r="CI68" s="45" t="str">
        <f>IF(AND(OR($A68 &lt;&gt; "", $B68 &lt;&gt; ""), IF($J68 &lt; $K68, AND(CI$7 &gt;= $J68, CI$7 &lt; $K68), IF(CI$7 &lt; 2400, CI$7 &gt;= $J68, CI$7 - 2400 &lt; $K68))), 1, "")</f>
        <v/>
      </c>
      <c r="CJ68" s="45" t="str">
        <f>IF(AND(OR($A68 &lt;&gt; "", $B68 &lt;&gt; ""), IF($J68 &lt; $K68, AND(CJ$7 &gt;= $J68, CJ$7 &lt; $K68), IF(CJ$7 &lt; 2400, CJ$7 &gt;= $J68, CJ$7 - 2400 &lt; $K68))), 1, "")</f>
        <v/>
      </c>
      <c r="CK68" s="45" t="str">
        <f>IF(AND(OR($A68 &lt;&gt; "", $B68 &lt;&gt; ""), IF($J68 &lt; $K68, AND(CK$7 &gt;= $J68, CK$7 &lt; $K68), IF(CK$7 &lt; 2400, CK$7 &gt;= $J68, CK$7 - 2400 &lt; $K68))), 1, "")</f>
        <v/>
      </c>
      <c r="CL68" s="45" t="str">
        <f>IF(AND(OR($A68 &lt;&gt; "", $B68 &lt;&gt; ""), IF($J68 &lt; $K68, AND(CL$7 &gt;= $J68, CL$7 &lt; $K68), IF(CL$7 &lt; 2400, CL$7 &gt;= $J68, CL$7 - 2400 &lt; $K68))), 1, "")</f>
        <v/>
      </c>
      <c r="CM68" s="45" t="str">
        <f>IF(AND(OR($A68 &lt;&gt; "", $B68 &lt;&gt; ""), IF($J68 &lt; $K68, AND(CM$7 &gt;= $J68, CM$7 &lt; $K68), IF(CM$7 &lt; 2400, CM$7 &gt;= $J68, CM$7 - 2400 &lt; $K68))), 1, "")</f>
        <v/>
      </c>
      <c r="CN68" s="45" t="str">
        <f>IF(AND(OR($A68 &lt;&gt; "", $B68 &lt;&gt; ""), IF($J68 &lt; $K68, AND(CN$7 &gt;= $J68, CN$7 &lt; $K68), IF(CN$7 &lt; 2400, CN$7 &gt;= $J68, CN$7 - 2400 &lt; $K68))), 1, "")</f>
        <v/>
      </c>
      <c r="CO68" s="45" t="str">
        <f>IF(AND(OR($A68 &lt;&gt; "", $B68 &lt;&gt; ""), IF($J68 &lt; $K68, AND(CO$7 &gt;= $J68, CO$7 &lt; $K68), IF(CO$7 &lt; 2400, CO$7 &gt;= $J68, CO$7 - 2400 &lt; $K68))), 1, "")</f>
        <v/>
      </c>
      <c r="CP68" s="45" t="str">
        <f>IF(AND(OR($A68 &lt;&gt; "", $B68 &lt;&gt; ""), IF($J68 &lt; $K68, AND(CP$7 &gt;= $J68, CP$7 &lt; $K68), IF(CP$7 &lt; 2400, CP$7 &gt;= $J68, CP$7 - 2400 &lt; $K68))), 1, "")</f>
        <v/>
      </c>
      <c r="CQ68" s="45" t="str">
        <f>IF(AND(OR($A68 &lt;&gt; "", $B68 &lt;&gt; ""), IF($J68 &lt; $K68, AND(CQ$7 &gt;= $J68, CQ$7 &lt; $K68), IF(CQ$7 &lt; 2400, CQ$7 &gt;= $J68, CQ$7 - 2400 &lt; $K68))), 1, "")</f>
        <v/>
      </c>
      <c r="CR68" s="45" t="str">
        <f>IF(AND(OR($A68 &lt;&gt; "", $B68 &lt;&gt; ""), IF($J68 &lt; $K68, AND(CR$7 &gt;= $J68, CR$7 &lt; $K68), IF(CR$7 &lt; 2400, CR$7 &gt;= $J68, CR$7 - 2400 &lt; $K68))), 1, "")</f>
        <v/>
      </c>
      <c r="CS68" s="45" t="str">
        <f>IF(AND(OR($A68 &lt;&gt; "", $B68 &lt;&gt; ""), IF($J68 &lt; $K68, AND(CS$7 &gt;= $J68, CS$7 &lt; $K68), IF(CS$7 &lt; 2400, CS$7 &gt;= $J68, CS$7 - 2400 &lt; $K68))), 1, "")</f>
        <v/>
      </c>
      <c r="CT68" s="45" t="str">
        <f>IF(AND(OR($A68 &lt;&gt; "", $B68 &lt;&gt; ""), IF($J68 &lt; $K68, AND(CT$7 &gt;= $J68, CT$7 &lt; $K68), IF(CT$7 &lt; 2400, CT$7 &gt;= $J68, CT$7 - 2400 &lt; $K68))), 1, "")</f>
        <v/>
      </c>
      <c r="CU68" s="45" t="str">
        <f>IF(AND(OR($A68 &lt;&gt; "", $B68 &lt;&gt; ""), IF($J68 &lt; $K68, AND(CU$7 &gt;= $J68, CU$7 &lt; $K68), IF(CU$7 &lt; 2400, CU$7 &gt;= $J68, CU$7 - 2400 &lt; $K68))), 1, "")</f>
        <v/>
      </c>
      <c r="CV68" s="45" t="str">
        <f>IF(AND(OR($A68 &lt;&gt; "", $B68 &lt;&gt; ""), IF($J68 &lt; $K68, AND(CV$7 &gt;= $J68, CV$7 &lt; $K68), IF(CV$7 &lt; 2400, CV$7 &gt;= $J68, CV$7 - 2400 &lt; $K68))), 1, "")</f>
        <v/>
      </c>
      <c r="CW68" s="45" t="str">
        <f>IF(AND(OR($A68 &lt;&gt; "", $B68 &lt;&gt; ""), IF($J68 &lt; $K68, AND(CW$7 &gt;= $J68, CW$7 &lt; $K68), IF(CW$7 &lt; 2400, CW$7 &gt;= $J68, CW$7 - 2400 &lt; $K68))), 1, "")</f>
        <v/>
      </c>
      <c r="CX68" s="45" t="str">
        <f>IF(AND(OR($A68 &lt;&gt; "", $B68 &lt;&gt; ""), IF($J68 &lt; $K68, AND(CX$7 &gt;= $J68, CX$7 &lt; $K68), IF(CX$7 &lt; 2400, CX$7 &gt;= $J68, CX$7 - 2400 &lt; $K68))), 1, "")</f>
        <v/>
      </c>
      <c r="CY68" s="45" t="str">
        <f>IF(AND(OR($A68 &lt;&gt; "", $B68 &lt;&gt; ""), IF($J68 &lt; $K68, AND(CY$7 &gt;= $J68, CY$7 &lt; $K68), IF(CY$7 &lt; 2400, CY$7 &gt;= $J68, CY$7 - 2400 &lt; $K68))), 1, "")</f>
        <v/>
      </c>
      <c r="CZ68" s="45" t="str">
        <f>IF(AND(OR($A68 &lt;&gt; "", $B68 &lt;&gt; ""), IF($J68 &lt; $K68, AND(CZ$7 &gt;= $J68, CZ$7 &lt; $K68), IF(CZ$7 &lt; 2400, CZ$7 &gt;= $J68, CZ$7 - 2400 &lt; $K68))), 1, "")</f>
        <v/>
      </c>
      <c r="DA68" s="45" t="str">
        <f>IF(AND(OR($A68 &lt;&gt; "", $B68 &lt;&gt; ""), IF($J68 &lt; $K68, AND(DA$7 &gt;= $J68, DA$7 &lt; $K68), IF(DA$7 &lt; 2400, DA$7 &gt;= $J68, DA$7 - 2400 &lt; $K68))), 1, "")</f>
        <v/>
      </c>
      <c r="DB68" s="45" t="str">
        <f>IF(AND(OR($A68 &lt;&gt; "", $B68 &lt;&gt; ""), IF($J68 &lt; $K68, AND(DB$7 &gt;= $J68, DB$7 &lt; $K68), IF(DB$7 &lt; 2400, DB$7 &gt;= $J68, DB$7 - 2400 &lt; $K68))), 1, "")</f>
        <v/>
      </c>
      <c r="DC68" s="45" t="str">
        <f>IF(AND(OR($A68 &lt;&gt; "", $B68 &lt;&gt; ""), IF($J68 &lt; $K68, AND(DC$7 &gt;= $J68, DC$7 &lt; $K68), IF(DC$7 &lt; 2400, DC$7 &gt;= $J68, DC$7 - 2400 &lt; $K68))), 1, "")</f>
        <v/>
      </c>
      <c r="DD68" s="45" t="str">
        <f>IF(AND(OR($A68 &lt;&gt; "", $B68 &lt;&gt; ""), IF($J68 &lt; $K68, AND(DD$7 &gt;= $J68, DD$7 &lt; $K68), IF(DD$7 &lt; 2400, DD$7 &gt;= $J68, DD$7 - 2400 &lt; $K68))), 1, "")</f>
        <v/>
      </c>
      <c r="DE68" s="45" t="str">
        <f>IF(AND(OR($A68 &lt;&gt; "", $B68 &lt;&gt; ""), IF($J68 &lt; $K68, AND(DE$7 &gt;= $J68, DE$7 &lt; $K68), IF(DE$7 &lt; 2400, DE$7 &gt;= $J68, DE$7 - 2400 &lt; $K68))), 1, "")</f>
        <v/>
      </c>
      <c r="DF68" s="45" t="str">
        <f>IF(AND(OR($A68 &lt;&gt; "", $B68 &lt;&gt; ""), IF($J68 &lt; $K68, AND(DF$7 &gt;= $J68, DF$7 &lt; $K68), IF(DF$7 &lt; 2400, DF$7 &gt;= $J68, DF$7 - 2400 &lt; $K68))), 1, "")</f>
        <v/>
      </c>
      <c r="DG68" s="45" t="str">
        <f>IF(AND(OR($A68 &lt;&gt; "", $B68 &lt;&gt; ""), IF($J68 &lt; $K68, AND(DG$7 &gt;= $J68, DG$7 &lt; $K68), IF(DG$7 &lt; 2400, DG$7 &gt;= $J68, DG$7 - 2400 &lt; $K68))), 1, "")</f>
        <v/>
      </c>
      <c r="DH68" s="45" t="str">
        <f>IF(AND(OR($A68 &lt;&gt; "", $B68 &lt;&gt; ""), IF($J68 &lt; $K68, AND(DH$7 &gt;= $J68, DH$7 &lt; $K68), IF(DH$7 &lt; 2400, DH$7 &gt;= $J68, DH$7 - 2400 &lt; $K68))), 1, "")</f>
        <v/>
      </c>
      <c r="DI68" s="45" t="str">
        <f>IF(AND(OR($A68 &lt;&gt; "", $B68 &lt;&gt; ""), IF($J68 &lt; $K68, AND(DI$7 &gt;= $J68, DI$7 &lt; $K68), IF(DI$7 &lt; 2400, DI$7 &gt;= $J68, DI$7 - 2400 &lt; $K68))), 1, "")</f>
        <v/>
      </c>
      <c r="DJ68" s="45" t="str">
        <f>IF(AND(OR($A68 &lt;&gt; "", $B68 &lt;&gt; ""), IF($J68 &lt; $K68, AND(DJ$7 &gt;= $J68, DJ$7 &lt; $K68), IF(DJ$7 &lt; 2400, DJ$7 &gt;= $J68, DJ$7 - 2400 &lt; $K68))), 1, "")</f>
        <v/>
      </c>
      <c r="DK68" s="45" t="str">
        <f>IF(AND(OR($A68 &lt;&gt; "", $B68 &lt;&gt; ""), IF($J68 &lt; $K68, AND(DK$7 &gt;= $J68, DK$7 &lt; $K68), IF(DK$7 &lt; 2400, DK$7 &gt;= $J68, DK$7 - 2400 &lt; $K68))), 1, "")</f>
        <v/>
      </c>
      <c r="DL68" s="45" t="str">
        <f>IF(AND(OR($A68 &lt;&gt; "", $B68 &lt;&gt; ""), IF($J68 &lt; $K68, AND(DL$7 &gt;= $J68, DL$7 &lt; $K68), IF(DL$7 &lt; 2400, DL$7 &gt;= $J68, DL$7 - 2400 &lt; $K68))), 1, "")</f>
        <v/>
      </c>
      <c r="DM68" s="45" t="str">
        <f>IF(AND(OR($A68 &lt;&gt; "", $B68 &lt;&gt; ""), IF($J68 &lt; $K68, AND(DM$7 &gt;= $J68, DM$7 &lt; $K68), IF(DM$7 &lt; 2400, DM$7 &gt;= $J68, DM$7 - 2400 &lt; $K68))), 1, "")</f>
        <v/>
      </c>
      <c r="DN68" s="45" t="str">
        <f>IF(AND(OR($A68 &lt;&gt; "", $B68 &lt;&gt; ""), IF($J68 &lt; $K68, AND(DN$7 &gt;= $J68, DN$7 &lt; $K68), IF(DN$7 &lt; 2400, DN$7 &gt;= $J68, DN$7 - 2400 &lt; $K68))), 1, "")</f>
        <v/>
      </c>
      <c r="DO68" s="45" t="str">
        <f>IF(AND(OR($A68 &lt;&gt; "", $B68 &lt;&gt; ""), IF($J68 &lt; $K68, AND(DO$7 &gt;= $J68, DO$7 &lt; $K68), IF(DO$7 &lt; 2400, DO$7 &gt;= $J68, DO$7 - 2400 &lt; $K68))), 1, "")</f>
        <v/>
      </c>
      <c r="DP68" s="45" t="str">
        <f>IF(AND(OR($A68 &lt;&gt; "", $B68 &lt;&gt; ""), IF($J68 &lt; $K68, AND(DP$7 &gt;= $J68, DP$7 &lt; $K68), IF(DP$7 &lt; 2400, DP$7 &gt;= $J68, DP$7 - 2400 &lt; $K68))), 1, "")</f>
        <v/>
      </c>
      <c r="DQ68" s="45" t="str">
        <f>IF(AND(OR($A68 &lt;&gt; "", $B68 &lt;&gt; ""), IF($J68 &lt; $K68, AND(DQ$7 &gt;= $J68, DQ$7 &lt; $K68), IF(DQ$7 &lt; 2400, DQ$7 &gt;= $J68, DQ$7 - 2400 &lt; $K68))), 1, "")</f>
        <v/>
      </c>
      <c r="DR68" s="45" t="str">
        <f>IF(AND(OR($A68 &lt;&gt; "", $B68 &lt;&gt; ""), IF($J68 &lt; $K68, AND(DR$7 &gt;= $J68, DR$7 &lt; $K68), IF(DR$7 &lt; 2400, DR$7 &gt;= $J68, DR$7 - 2400 &lt; $K68))), 1, "")</f>
        <v/>
      </c>
      <c r="DS68" s="45" t="str">
        <f>IF(AND(OR($A68 &lt;&gt; "", $B68 &lt;&gt; ""), IF($J68 &lt; $K68, AND(DS$7 &gt;= $J68, DS$7 &lt; $K68), IF(DS$7 &lt; 2400, DS$7 &gt;= $J68, DS$7 - 2400 &lt; $K68))), 1, "")</f>
        <v/>
      </c>
      <c r="DT68" s="45" t="str">
        <f>IF(AND(OR($A68 &lt;&gt; "", $B68 &lt;&gt; ""), IF($J68 &lt; $K68, AND(DT$7 &gt;= $J68, DT$7 &lt; $K68), IF(DT$7 &lt; 2400, DT$7 &gt;= $J68, DT$7 - 2400 &lt; $K68))), 1, "")</f>
        <v/>
      </c>
      <c r="DU68" s="47" t="str">
        <f>IF(OR(A68 &lt;&gt; "", B68 &lt;&gt; ""), _xlfn.TEXTJOIN(":", TRUE, AI68, YEAR(H68), MONTH(H68), DAY(H68), J68), "")</f>
        <v/>
      </c>
      <c r="DV68" s="47" t="str">
        <f>IF(OR(A68 &lt;&gt; "", B68 &lt;&gt; ""), IF(AK68 &lt; 9000, CONCATENATE(AD68, AE68, "様（", F68, "）"), F68), "")</f>
        <v/>
      </c>
    </row>
    <row r="69" spans="1:126">
      <c r="A69" s="18"/>
      <c r="B69" s="18"/>
      <c r="C69" s="52"/>
      <c r="D69" s="18"/>
      <c r="E69" s="52"/>
      <c r="F69" s="18"/>
      <c r="G69" s="18"/>
      <c r="H69" s="19"/>
      <c r="I69" s="55" t="str">
        <f t="shared" si="49"/>
        <v/>
      </c>
      <c r="J69" s="22"/>
      <c r="K69" s="23"/>
      <c r="L69" s="42" t="str">
        <f t="shared" si="70"/>
        <v/>
      </c>
      <c r="M69" s="43" t="str">
        <f t="shared" si="71"/>
        <v/>
      </c>
      <c r="N69" s="43" t="str">
        <f t="shared" si="69"/>
        <v/>
      </c>
      <c r="O69" s="44" t="str">
        <f t="shared" si="43"/>
        <v/>
      </c>
      <c r="P69" s="26"/>
      <c r="Q69" s="27"/>
      <c r="R69" s="27"/>
      <c r="S69" s="43" t="str">
        <f t="shared" si="53"/>
        <v/>
      </c>
      <c r="T69" s="43" t="str">
        <f t="shared" si="53"/>
        <v/>
      </c>
      <c r="U69" s="43" t="str">
        <f t="shared" si="53"/>
        <v/>
      </c>
      <c r="V69" s="49"/>
      <c r="W69" s="44" t="str">
        <f>IF(OR(A69 &lt;&gt; "", B69 &lt;&gt; ""), IF(AK69 &lt; 8000, FLOOR(AY69 / 60, 1) * 100 + MOD(AY69, 60), M69), "")</f>
        <v/>
      </c>
      <c r="X69" s="82"/>
      <c r="Y69" s="82"/>
      <c r="Z69" s="82"/>
      <c r="AA69" s="82"/>
      <c r="AB69" s="18"/>
      <c r="AC69" s="53"/>
      <c r="AD69" s="45" t="str">
        <f>_xlfn.IFNA(VLOOKUP($A69, 利用者一覧!$A:$D, 2, FALSE), "-")</f>
        <v>-</v>
      </c>
      <c r="AE69" s="45" t="str">
        <f>_xlfn.IFNA(VLOOKUP($A69, 利用者一覧!$A:$D, 3, FALSE), "-")</f>
        <v>-</v>
      </c>
      <c r="AF69" s="45" t="str">
        <f>_xlfn.IFNA(VLOOKUP($A69, 利用者一覧!$A:$D, 4, FALSE), "-")</f>
        <v>-</v>
      </c>
      <c r="AG69" s="45" t="str">
        <f>_xlfn.IFNA(VLOOKUP($B69, スタッフ一覧!$A:$D, 2, FALSE), "-")</f>
        <v>-</v>
      </c>
      <c r="AH69" s="45" t="str">
        <f>_xlfn.IFNA(VLOOKUP($B69, スタッフ一覧!$A:$D, 3, FALSE), "-")</f>
        <v>-</v>
      </c>
      <c r="AI69" s="45" t="str">
        <f>_xlfn.IFNA(VLOOKUP($B69, スタッフ一覧!$A:$D, 4, FALSE), "-")</f>
        <v>-</v>
      </c>
      <c r="AJ69" s="45" t="str">
        <f>_xlfn.IFNA(VLOOKUP(AB69, スタッフ一覧!$A:$D, 4, FALSE), "-")</f>
        <v>-</v>
      </c>
      <c r="AK69" s="45" t="str">
        <f>_xlfn.IFNA(VLOOKUP(F69, 予定区分!$A:$C, 3, FALSE), "-")</f>
        <v>-</v>
      </c>
      <c r="AL69" s="46">
        <f t="shared" si="60"/>
        <v>0</v>
      </c>
      <c r="AM69" s="46">
        <f t="shared" si="61"/>
        <v>0</v>
      </c>
      <c r="AN69" s="46">
        <f t="shared" si="72"/>
        <v>0</v>
      </c>
      <c r="AO69" s="46">
        <f t="shared" si="62"/>
        <v>0</v>
      </c>
      <c r="AP69" s="46">
        <f t="shared" si="45"/>
        <v>0</v>
      </c>
      <c r="AQ69" s="46">
        <f t="shared" si="63"/>
        <v>0</v>
      </c>
      <c r="AR69" s="46">
        <f t="shared" si="64"/>
        <v>0</v>
      </c>
      <c r="AS69" s="46">
        <f t="shared" si="65"/>
        <v>0</v>
      </c>
      <c r="AT69" s="46">
        <f t="shared" si="66"/>
        <v>0</v>
      </c>
      <c r="AU69" s="46">
        <f t="shared" si="67"/>
        <v>0</v>
      </c>
      <c r="AV69" s="46">
        <f t="shared" si="46"/>
        <v>0</v>
      </c>
      <c r="AW69" s="46">
        <f t="shared" si="47"/>
        <v>0</v>
      </c>
      <c r="AX69" s="46">
        <f t="shared" si="68"/>
        <v>0</v>
      </c>
      <c r="AY69" s="40">
        <f t="shared" si="48"/>
        <v>0</v>
      </c>
      <c r="AZ69" s="45" t="str">
        <f>IF(AND(OR($A69 &lt;&gt; "", $B69 &lt;&gt; ""), IF($J69 &lt; $K69, AND(AZ$7 &gt;= $J69, AZ$7 &lt; $K69), IF(AZ$7 &lt; 2400, AZ$7 &gt;= $J69, AZ$7 - 2400 &lt; $K69))), 1, "")</f>
        <v/>
      </c>
      <c r="BA69" s="45" t="str">
        <f>IF(AND(OR($A69 &lt;&gt; "", $B69 &lt;&gt; ""), IF($J69 &lt; $K69, AND(BA$7 &gt;= $J69, BA$7 &lt; $K69), IF(BA$7 &lt; 2400, BA$7 &gt;= $J69, BA$7 - 2400 &lt; $K69))), 1, "")</f>
        <v/>
      </c>
      <c r="BB69" s="45" t="str">
        <f>IF(AND(OR($A69 &lt;&gt; "", $B69 &lt;&gt; ""), IF($J69 &lt; $K69, AND(BB$7 &gt;= $J69, BB$7 &lt; $K69), IF(BB$7 &lt; 2400, BB$7 &gt;= $J69, BB$7 - 2400 &lt; $K69))), 1, "")</f>
        <v/>
      </c>
      <c r="BC69" s="45" t="str">
        <f>IF(AND(OR($A69 &lt;&gt; "", $B69 &lt;&gt; ""), IF($J69 &lt; $K69, AND(BC$7 &gt;= $J69, BC$7 &lt; $K69), IF(BC$7 &lt; 2400, BC$7 &gt;= $J69, BC$7 - 2400 &lt; $K69))), 1, "")</f>
        <v/>
      </c>
      <c r="BD69" s="45" t="str">
        <f>IF(AND(OR($A69 &lt;&gt; "", $B69 &lt;&gt; ""), IF($J69 &lt; $K69, AND(BD$7 &gt;= $J69, BD$7 &lt; $K69), IF(BD$7 &lt; 2400, BD$7 &gt;= $J69, BD$7 - 2400 &lt; $K69))), 1, "")</f>
        <v/>
      </c>
      <c r="BE69" s="45" t="str">
        <f>IF(AND(OR($A69 &lt;&gt; "", $B69 &lt;&gt; ""), IF($J69 &lt; $K69, AND(BE$7 &gt;= $J69, BE$7 &lt; $K69), IF(BE$7 &lt; 2400, BE$7 &gt;= $J69, BE$7 - 2400 &lt; $K69))), 1, "")</f>
        <v/>
      </c>
      <c r="BF69" s="45" t="str">
        <f>IF(AND(OR($A69 &lt;&gt; "", $B69 &lt;&gt; ""), IF($J69 &lt; $K69, AND(BF$7 &gt;= $J69, BF$7 &lt; $K69), IF(BF$7 &lt; 2400, BF$7 &gt;= $J69, BF$7 - 2400 &lt; $K69))), 1, "")</f>
        <v/>
      </c>
      <c r="BG69" s="45" t="str">
        <f>IF(AND(OR($A69 &lt;&gt; "", $B69 &lt;&gt; ""), IF($J69 &lt; $K69, AND(BG$7 &gt;= $J69, BG$7 &lt; $K69), IF(BG$7 &lt; 2400, BG$7 &gt;= $J69, BG$7 - 2400 &lt; $K69))), 1, "")</f>
        <v/>
      </c>
      <c r="BH69" s="45" t="str">
        <f>IF(AND(OR($A69 &lt;&gt; "", $B69 &lt;&gt; ""), IF($J69 &lt; $K69, AND(BH$7 &gt;= $J69, BH$7 &lt; $K69), IF(BH$7 &lt; 2400, BH$7 &gt;= $J69, BH$7 - 2400 &lt; $K69))), 1, "")</f>
        <v/>
      </c>
      <c r="BI69" s="45" t="str">
        <f>IF(AND(OR($A69 &lt;&gt; "", $B69 &lt;&gt; ""), IF($J69 &lt; $K69, AND(BI$7 &gt;= $J69, BI$7 &lt; $K69), IF(BI$7 &lt; 2400, BI$7 &gt;= $J69, BI$7 - 2400 &lt; $K69))), 1, "")</f>
        <v/>
      </c>
      <c r="BJ69" s="45" t="str">
        <f>IF(AND(OR($A69 &lt;&gt; "", $B69 &lt;&gt; ""), IF($J69 &lt; $K69, AND(BJ$7 &gt;= $J69, BJ$7 &lt; $K69), IF(BJ$7 &lt; 2400, BJ$7 &gt;= $J69, BJ$7 - 2400 &lt; $K69))), 1, "")</f>
        <v/>
      </c>
      <c r="BK69" s="45" t="str">
        <f>IF(AND(OR($A69 &lt;&gt; "", $B69 &lt;&gt; ""), IF($J69 &lt; $K69, AND(BK$7 &gt;= $J69, BK$7 &lt; $K69), IF(BK$7 &lt; 2400, BK$7 &gt;= $J69, BK$7 - 2400 &lt; $K69))), 1, "")</f>
        <v/>
      </c>
      <c r="BL69" s="45" t="str">
        <f>IF(AND(OR($A69 &lt;&gt; "", $B69 &lt;&gt; ""), IF($J69 &lt; $K69, AND(BL$7 &gt;= $J69, BL$7 &lt; $K69), IF(BL$7 &lt; 2400, BL$7 &gt;= $J69, BL$7 - 2400 &lt; $K69))), 1, "")</f>
        <v/>
      </c>
      <c r="BM69" s="45" t="str">
        <f>IF(AND(OR($A69 &lt;&gt; "", $B69 &lt;&gt; ""), IF($J69 &lt; $K69, AND(BM$7 &gt;= $J69, BM$7 &lt; $K69), IF(BM$7 &lt; 2400, BM$7 &gt;= $J69, BM$7 - 2400 &lt; $K69))), 1, "")</f>
        <v/>
      </c>
      <c r="BN69" s="45" t="str">
        <f>IF(AND(OR($A69 &lt;&gt; "", $B69 &lt;&gt; ""), IF($J69 &lt; $K69, AND(BN$7 &gt;= $J69, BN$7 &lt; $K69), IF(BN$7 &lt; 2400, BN$7 &gt;= $J69, BN$7 - 2400 &lt; $K69))), 1, "")</f>
        <v/>
      </c>
      <c r="BO69" s="45" t="str">
        <f>IF(AND(OR($A69 &lt;&gt; "", $B69 &lt;&gt; ""), IF($J69 &lt; $K69, AND(BO$7 &gt;= $J69, BO$7 &lt; $K69), IF(BO$7 &lt; 2400, BO$7 &gt;= $J69, BO$7 - 2400 &lt; $K69))), 1, "")</f>
        <v/>
      </c>
      <c r="BP69" s="45" t="str">
        <f>IF(AND(OR($A69 &lt;&gt; "", $B69 &lt;&gt; ""), IF($J69 &lt; $K69, AND(BP$7 &gt;= $J69, BP$7 &lt; $K69), IF(BP$7 &lt; 2400, BP$7 &gt;= $J69, BP$7 - 2400 &lt; $K69))), 1, "")</f>
        <v/>
      </c>
      <c r="BQ69" s="45" t="str">
        <f>IF(AND(OR($A69 &lt;&gt; "", $B69 &lt;&gt; ""), IF($J69 &lt; $K69, AND(BQ$7 &gt;= $J69, BQ$7 &lt; $K69), IF(BQ$7 &lt; 2400, BQ$7 &gt;= $J69, BQ$7 - 2400 &lt; $K69))), 1, "")</f>
        <v/>
      </c>
      <c r="BR69" s="45" t="str">
        <f>IF(AND(OR($A69 &lt;&gt; "", $B69 &lt;&gt; ""), IF($J69 &lt; $K69, AND(BR$7 &gt;= $J69, BR$7 &lt; $K69), IF(BR$7 &lt; 2400, BR$7 &gt;= $J69, BR$7 - 2400 &lt; $K69))), 1, "")</f>
        <v/>
      </c>
      <c r="BS69" s="45" t="str">
        <f>IF(AND(OR($A69 &lt;&gt; "", $B69 &lt;&gt; ""), IF($J69 &lt; $K69, AND(BS$7 &gt;= $J69, BS$7 &lt; $K69), IF(BS$7 &lt; 2400, BS$7 &gt;= $J69, BS$7 - 2400 &lt; $K69))), 1, "")</f>
        <v/>
      </c>
      <c r="BT69" s="45" t="str">
        <f>IF(AND(OR($A69 &lt;&gt; "", $B69 &lt;&gt; ""), IF($J69 &lt; $K69, AND(BT$7 &gt;= $J69, BT$7 &lt; $K69), IF(BT$7 &lt; 2400, BT$7 &gt;= $J69, BT$7 - 2400 &lt; $K69))), 1, "")</f>
        <v/>
      </c>
      <c r="BU69" s="45" t="str">
        <f>IF(AND(OR($A69 &lt;&gt; "", $B69 &lt;&gt; ""), IF($J69 &lt; $K69, AND(BU$7 &gt;= $J69, BU$7 &lt; $K69), IF(BU$7 &lt; 2400, BU$7 &gt;= $J69, BU$7 - 2400 &lt; $K69))), 1, "")</f>
        <v/>
      </c>
      <c r="BV69" s="45" t="str">
        <f>IF(AND(OR($A69 &lt;&gt; "", $B69 &lt;&gt; ""), IF($J69 &lt; $K69, AND(BV$7 &gt;= $J69, BV$7 &lt; $K69), IF(BV$7 &lt; 2400, BV$7 &gt;= $J69, BV$7 - 2400 &lt; $K69))), 1, "")</f>
        <v/>
      </c>
      <c r="BW69" s="45" t="str">
        <f>IF(AND(OR($A69 &lt;&gt; "", $B69 &lt;&gt; ""), IF($J69 &lt; $K69, AND(BW$7 &gt;= $J69, BW$7 &lt; $K69), IF(BW$7 &lt; 2400, BW$7 &gt;= $J69, BW$7 - 2400 &lt; $K69))), 1, "")</f>
        <v/>
      </c>
      <c r="BX69" s="45" t="str">
        <f>IF(AND(OR($A69 &lt;&gt; "", $B69 &lt;&gt; ""), IF($J69 &lt; $K69, AND(BX$7 &gt;= $J69, BX$7 &lt; $K69), IF(BX$7 &lt; 2400, BX$7 &gt;= $J69, BX$7 - 2400 &lt; $K69))), 1, "")</f>
        <v/>
      </c>
      <c r="BY69" s="45" t="str">
        <f>IF(AND(OR($A69 &lt;&gt; "", $B69 &lt;&gt; ""), IF($J69 &lt; $K69, AND(BY$7 &gt;= $J69, BY$7 &lt; $K69), IF(BY$7 &lt; 2400, BY$7 &gt;= $J69, BY$7 - 2400 &lt; $K69))), 1, "")</f>
        <v/>
      </c>
      <c r="BZ69" s="45" t="str">
        <f>IF(AND(OR($A69 &lt;&gt; "", $B69 &lt;&gt; ""), IF($J69 &lt; $K69, AND(BZ$7 &gt;= $J69, BZ$7 &lt; $K69), IF(BZ$7 &lt; 2400, BZ$7 &gt;= $J69, BZ$7 - 2400 &lt; $K69))), 1, "")</f>
        <v/>
      </c>
      <c r="CA69" s="45" t="str">
        <f>IF(AND(OR($A69 &lt;&gt; "", $B69 &lt;&gt; ""), IF($J69 &lt; $K69, AND(CA$7 &gt;= $J69, CA$7 &lt; $K69), IF(CA$7 &lt; 2400, CA$7 &gt;= $J69, CA$7 - 2400 &lt; $K69))), 1, "")</f>
        <v/>
      </c>
      <c r="CB69" s="45" t="str">
        <f>IF(AND(OR($A69 &lt;&gt; "", $B69 &lt;&gt; ""), IF($J69 &lt; $K69, AND(CB$7 &gt;= $J69, CB$7 &lt; $K69), IF(CB$7 &lt; 2400, CB$7 &gt;= $J69, CB$7 - 2400 &lt; $K69))), 1, "")</f>
        <v/>
      </c>
      <c r="CC69" s="45" t="str">
        <f>IF(AND(OR($A69 &lt;&gt; "", $B69 &lt;&gt; ""), IF($J69 &lt; $K69, AND(CC$7 &gt;= $J69, CC$7 &lt; $K69), IF(CC$7 &lt; 2400, CC$7 &gt;= $J69, CC$7 - 2400 &lt; $K69))), 1, "")</f>
        <v/>
      </c>
      <c r="CD69" s="45" t="str">
        <f>IF(AND(OR($A69 &lt;&gt; "", $B69 &lt;&gt; ""), IF($J69 &lt; $K69, AND(CD$7 &gt;= $J69, CD$7 &lt; $K69), IF(CD$7 &lt; 2400, CD$7 &gt;= $J69, CD$7 - 2400 &lt; $K69))), 1, "")</f>
        <v/>
      </c>
      <c r="CE69" s="45" t="str">
        <f>IF(AND(OR($A69 &lt;&gt; "", $B69 &lt;&gt; ""), IF($J69 &lt; $K69, AND(CE$7 &gt;= $J69, CE$7 &lt; $K69), IF(CE$7 &lt; 2400, CE$7 &gt;= $J69, CE$7 - 2400 &lt; $K69))), 1, "")</f>
        <v/>
      </c>
      <c r="CF69" s="45" t="str">
        <f>IF(AND(OR($A69 &lt;&gt; "", $B69 &lt;&gt; ""), IF($J69 &lt; $K69, AND(CF$7 &gt;= $J69, CF$7 &lt; $K69), IF(CF$7 &lt; 2400, CF$7 &gt;= $J69, CF$7 - 2400 &lt; $K69))), 1, "")</f>
        <v/>
      </c>
      <c r="CG69" s="45" t="str">
        <f>IF(AND(OR($A69 &lt;&gt; "", $B69 &lt;&gt; ""), IF($J69 &lt; $K69, AND(CG$7 &gt;= $J69, CG$7 &lt; $K69), IF(CG$7 &lt; 2400, CG$7 &gt;= $J69, CG$7 - 2400 &lt; $K69))), 1, "")</f>
        <v/>
      </c>
      <c r="CH69" s="45" t="str">
        <f>IF(AND(OR($A69 &lt;&gt; "", $B69 &lt;&gt; ""), IF($J69 &lt; $K69, AND(CH$7 &gt;= $J69, CH$7 &lt; $K69), IF(CH$7 &lt; 2400, CH$7 &gt;= $J69, CH$7 - 2400 &lt; $K69))), 1, "")</f>
        <v/>
      </c>
      <c r="CI69" s="45" t="str">
        <f>IF(AND(OR($A69 &lt;&gt; "", $B69 &lt;&gt; ""), IF($J69 &lt; $K69, AND(CI$7 &gt;= $J69, CI$7 &lt; $K69), IF(CI$7 &lt; 2400, CI$7 &gt;= $J69, CI$7 - 2400 &lt; $K69))), 1, "")</f>
        <v/>
      </c>
      <c r="CJ69" s="45" t="str">
        <f>IF(AND(OR($A69 &lt;&gt; "", $B69 &lt;&gt; ""), IF($J69 &lt; $K69, AND(CJ$7 &gt;= $J69, CJ$7 &lt; $K69), IF(CJ$7 &lt; 2400, CJ$7 &gt;= $J69, CJ$7 - 2400 &lt; $K69))), 1, "")</f>
        <v/>
      </c>
      <c r="CK69" s="45" t="str">
        <f>IF(AND(OR($A69 &lt;&gt; "", $B69 &lt;&gt; ""), IF($J69 &lt; $K69, AND(CK$7 &gt;= $J69, CK$7 &lt; $K69), IF(CK$7 &lt; 2400, CK$7 &gt;= $J69, CK$7 - 2400 &lt; $K69))), 1, "")</f>
        <v/>
      </c>
      <c r="CL69" s="45" t="str">
        <f>IF(AND(OR($A69 &lt;&gt; "", $B69 &lt;&gt; ""), IF($J69 &lt; $K69, AND(CL$7 &gt;= $J69, CL$7 &lt; $K69), IF(CL$7 &lt; 2400, CL$7 &gt;= $J69, CL$7 - 2400 &lt; $K69))), 1, "")</f>
        <v/>
      </c>
      <c r="CM69" s="45" t="str">
        <f>IF(AND(OR($A69 &lt;&gt; "", $B69 &lt;&gt; ""), IF($J69 &lt; $K69, AND(CM$7 &gt;= $J69, CM$7 &lt; $K69), IF(CM$7 &lt; 2400, CM$7 &gt;= $J69, CM$7 - 2400 &lt; $K69))), 1, "")</f>
        <v/>
      </c>
      <c r="CN69" s="45" t="str">
        <f>IF(AND(OR($A69 &lt;&gt; "", $B69 &lt;&gt; ""), IF($J69 &lt; $K69, AND(CN$7 &gt;= $J69, CN$7 &lt; $K69), IF(CN$7 &lt; 2400, CN$7 &gt;= $J69, CN$7 - 2400 &lt; $K69))), 1, "")</f>
        <v/>
      </c>
      <c r="CO69" s="45" t="str">
        <f>IF(AND(OR($A69 &lt;&gt; "", $B69 &lt;&gt; ""), IF($J69 &lt; $K69, AND(CO$7 &gt;= $J69, CO$7 &lt; $K69), IF(CO$7 &lt; 2400, CO$7 &gt;= $J69, CO$7 - 2400 &lt; $K69))), 1, "")</f>
        <v/>
      </c>
      <c r="CP69" s="45" t="str">
        <f>IF(AND(OR($A69 &lt;&gt; "", $B69 &lt;&gt; ""), IF($J69 &lt; $K69, AND(CP$7 &gt;= $J69, CP$7 &lt; $K69), IF(CP$7 &lt; 2400, CP$7 &gt;= $J69, CP$7 - 2400 &lt; $K69))), 1, "")</f>
        <v/>
      </c>
      <c r="CQ69" s="45" t="str">
        <f>IF(AND(OR($A69 &lt;&gt; "", $B69 &lt;&gt; ""), IF($J69 &lt; $K69, AND(CQ$7 &gt;= $J69, CQ$7 &lt; $K69), IF(CQ$7 &lt; 2400, CQ$7 &gt;= $J69, CQ$7 - 2400 &lt; $K69))), 1, "")</f>
        <v/>
      </c>
      <c r="CR69" s="45" t="str">
        <f>IF(AND(OR($A69 &lt;&gt; "", $B69 &lt;&gt; ""), IF($J69 &lt; $K69, AND(CR$7 &gt;= $J69, CR$7 &lt; $K69), IF(CR$7 &lt; 2400, CR$7 &gt;= $J69, CR$7 - 2400 &lt; $K69))), 1, "")</f>
        <v/>
      </c>
      <c r="CS69" s="45" t="str">
        <f>IF(AND(OR($A69 &lt;&gt; "", $B69 &lt;&gt; ""), IF($J69 &lt; $K69, AND(CS$7 &gt;= $J69, CS$7 &lt; $K69), IF(CS$7 &lt; 2400, CS$7 &gt;= $J69, CS$7 - 2400 &lt; $K69))), 1, "")</f>
        <v/>
      </c>
      <c r="CT69" s="45" t="str">
        <f>IF(AND(OR($A69 &lt;&gt; "", $B69 &lt;&gt; ""), IF($J69 &lt; $K69, AND(CT$7 &gt;= $J69, CT$7 &lt; $K69), IF(CT$7 &lt; 2400, CT$7 &gt;= $J69, CT$7 - 2400 &lt; $K69))), 1, "")</f>
        <v/>
      </c>
      <c r="CU69" s="45" t="str">
        <f>IF(AND(OR($A69 &lt;&gt; "", $B69 &lt;&gt; ""), IF($J69 &lt; $K69, AND(CU$7 &gt;= $J69, CU$7 &lt; $K69), IF(CU$7 &lt; 2400, CU$7 &gt;= $J69, CU$7 - 2400 &lt; $K69))), 1, "")</f>
        <v/>
      </c>
      <c r="CV69" s="45" t="str">
        <f>IF(AND(OR($A69 &lt;&gt; "", $B69 &lt;&gt; ""), IF($J69 &lt; $K69, AND(CV$7 &gt;= $J69, CV$7 &lt; $K69), IF(CV$7 &lt; 2400, CV$7 &gt;= $J69, CV$7 - 2400 &lt; $K69))), 1, "")</f>
        <v/>
      </c>
      <c r="CW69" s="45" t="str">
        <f>IF(AND(OR($A69 &lt;&gt; "", $B69 &lt;&gt; ""), IF($J69 &lt; $K69, AND(CW$7 &gt;= $J69, CW$7 &lt; $K69), IF(CW$7 &lt; 2400, CW$7 &gt;= $J69, CW$7 - 2400 &lt; $K69))), 1, "")</f>
        <v/>
      </c>
      <c r="CX69" s="45" t="str">
        <f>IF(AND(OR($A69 &lt;&gt; "", $B69 &lt;&gt; ""), IF($J69 &lt; $K69, AND(CX$7 &gt;= $J69, CX$7 &lt; $K69), IF(CX$7 &lt; 2400, CX$7 &gt;= $J69, CX$7 - 2400 &lt; $K69))), 1, "")</f>
        <v/>
      </c>
      <c r="CY69" s="45" t="str">
        <f>IF(AND(OR($A69 &lt;&gt; "", $B69 &lt;&gt; ""), IF($J69 &lt; $K69, AND(CY$7 &gt;= $J69, CY$7 &lt; $K69), IF(CY$7 &lt; 2400, CY$7 &gt;= $J69, CY$7 - 2400 &lt; $K69))), 1, "")</f>
        <v/>
      </c>
      <c r="CZ69" s="45" t="str">
        <f>IF(AND(OR($A69 &lt;&gt; "", $B69 &lt;&gt; ""), IF($J69 &lt; $K69, AND(CZ$7 &gt;= $J69, CZ$7 &lt; $K69), IF(CZ$7 &lt; 2400, CZ$7 &gt;= $J69, CZ$7 - 2400 &lt; $K69))), 1, "")</f>
        <v/>
      </c>
      <c r="DA69" s="45" t="str">
        <f>IF(AND(OR($A69 &lt;&gt; "", $B69 &lt;&gt; ""), IF($J69 &lt; $K69, AND(DA$7 &gt;= $J69, DA$7 &lt; $K69), IF(DA$7 &lt; 2400, DA$7 &gt;= $J69, DA$7 - 2400 &lt; $K69))), 1, "")</f>
        <v/>
      </c>
      <c r="DB69" s="45" t="str">
        <f>IF(AND(OR($A69 &lt;&gt; "", $B69 &lt;&gt; ""), IF($J69 &lt; $K69, AND(DB$7 &gt;= $J69, DB$7 &lt; $K69), IF(DB$7 &lt; 2400, DB$7 &gt;= $J69, DB$7 - 2400 &lt; $K69))), 1, "")</f>
        <v/>
      </c>
      <c r="DC69" s="45" t="str">
        <f>IF(AND(OR($A69 &lt;&gt; "", $B69 &lt;&gt; ""), IF($J69 &lt; $K69, AND(DC$7 &gt;= $J69, DC$7 &lt; $K69), IF(DC$7 &lt; 2400, DC$7 &gt;= $J69, DC$7 - 2400 &lt; $K69))), 1, "")</f>
        <v/>
      </c>
      <c r="DD69" s="45" t="str">
        <f>IF(AND(OR($A69 &lt;&gt; "", $B69 &lt;&gt; ""), IF($J69 &lt; $K69, AND(DD$7 &gt;= $J69, DD$7 &lt; $K69), IF(DD$7 &lt; 2400, DD$7 &gt;= $J69, DD$7 - 2400 &lt; $K69))), 1, "")</f>
        <v/>
      </c>
      <c r="DE69" s="45" t="str">
        <f>IF(AND(OR($A69 &lt;&gt; "", $B69 &lt;&gt; ""), IF($J69 &lt; $K69, AND(DE$7 &gt;= $J69, DE$7 &lt; $K69), IF(DE$7 &lt; 2400, DE$7 &gt;= $J69, DE$7 - 2400 &lt; $K69))), 1, "")</f>
        <v/>
      </c>
      <c r="DF69" s="45" t="str">
        <f>IF(AND(OR($A69 &lt;&gt; "", $B69 &lt;&gt; ""), IF($J69 &lt; $K69, AND(DF$7 &gt;= $J69, DF$7 &lt; $K69), IF(DF$7 &lt; 2400, DF$7 &gt;= $J69, DF$7 - 2400 &lt; $K69))), 1, "")</f>
        <v/>
      </c>
      <c r="DG69" s="45" t="str">
        <f>IF(AND(OR($A69 &lt;&gt; "", $B69 &lt;&gt; ""), IF($J69 &lt; $K69, AND(DG$7 &gt;= $J69, DG$7 &lt; $K69), IF(DG$7 &lt; 2400, DG$7 &gt;= $J69, DG$7 - 2400 &lt; $K69))), 1, "")</f>
        <v/>
      </c>
      <c r="DH69" s="45" t="str">
        <f>IF(AND(OR($A69 &lt;&gt; "", $B69 &lt;&gt; ""), IF($J69 &lt; $K69, AND(DH$7 &gt;= $J69, DH$7 &lt; $K69), IF(DH$7 &lt; 2400, DH$7 &gt;= $J69, DH$7 - 2400 &lt; $K69))), 1, "")</f>
        <v/>
      </c>
      <c r="DI69" s="45" t="str">
        <f>IF(AND(OR($A69 &lt;&gt; "", $B69 &lt;&gt; ""), IF($J69 &lt; $K69, AND(DI$7 &gt;= $J69, DI$7 &lt; $K69), IF(DI$7 &lt; 2400, DI$7 &gt;= $J69, DI$7 - 2400 &lt; $K69))), 1, "")</f>
        <v/>
      </c>
      <c r="DJ69" s="45" t="str">
        <f>IF(AND(OR($A69 &lt;&gt; "", $B69 &lt;&gt; ""), IF($J69 &lt; $K69, AND(DJ$7 &gt;= $J69, DJ$7 &lt; $K69), IF(DJ$7 &lt; 2400, DJ$7 &gt;= $J69, DJ$7 - 2400 &lt; $K69))), 1, "")</f>
        <v/>
      </c>
      <c r="DK69" s="45" t="str">
        <f>IF(AND(OR($A69 &lt;&gt; "", $B69 &lt;&gt; ""), IF($J69 &lt; $K69, AND(DK$7 &gt;= $J69, DK$7 &lt; $K69), IF(DK$7 &lt; 2400, DK$7 &gt;= $J69, DK$7 - 2400 &lt; $K69))), 1, "")</f>
        <v/>
      </c>
      <c r="DL69" s="45" t="str">
        <f>IF(AND(OR($A69 &lt;&gt; "", $B69 &lt;&gt; ""), IF($J69 &lt; $K69, AND(DL$7 &gt;= $J69, DL$7 &lt; $K69), IF(DL$7 &lt; 2400, DL$7 &gt;= $J69, DL$7 - 2400 &lt; $K69))), 1, "")</f>
        <v/>
      </c>
      <c r="DM69" s="45" t="str">
        <f>IF(AND(OR($A69 &lt;&gt; "", $B69 &lt;&gt; ""), IF($J69 &lt; $K69, AND(DM$7 &gt;= $J69, DM$7 &lt; $K69), IF(DM$7 &lt; 2400, DM$7 &gt;= $J69, DM$7 - 2400 &lt; $K69))), 1, "")</f>
        <v/>
      </c>
      <c r="DN69" s="45" t="str">
        <f>IF(AND(OR($A69 &lt;&gt; "", $B69 &lt;&gt; ""), IF($J69 &lt; $K69, AND(DN$7 &gt;= $J69, DN$7 &lt; $K69), IF(DN$7 &lt; 2400, DN$7 &gt;= $J69, DN$7 - 2400 &lt; $K69))), 1, "")</f>
        <v/>
      </c>
      <c r="DO69" s="45" t="str">
        <f>IF(AND(OR($A69 &lt;&gt; "", $B69 &lt;&gt; ""), IF($J69 &lt; $K69, AND(DO$7 &gt;= $J69, DO$7 &lt; $K69), IF(DO$7 &lt; 2400, DO$7 &gt;= $J69, DO$7 - 2400 &lt; $K69))), 1, "")</f>
        <v/>
      </c>
      <c r="DP69" s="45" t="str">
        <f>IF(AND(OR($A69 &lt;&gt; "", $B69 &lt;&gt; ""), IF($J69 &lt; $K69, AND(DP$7 &gt;= $J69, DP$7 &lt; $K69), IF(DP$7 &lt; 2400, DP$7 &gt;= $J69, DP$7 - 2400 &lt; $K69))), 1, "")</f>
        <v/>
      </c>
      <c r="DQ69" s="45" t="str">
        <f>IF(AND(OR($A69 &lt;&gt; "", $B69 &lt;&gt; ""), IF($J69 &lt; $K69, AND(DQ$7 &gt;= $J69, DQ$7 &lt; $K69), IF(DQ$7 &lt; 2400, DQ$7 &gt;= $J69, DQ$7 - 2400 &lt; $K69))), 1, "")</f>
        <v/>
      </c>
      <c r="DR69" s="45" t="str">
        <f>IF(AND(OR($A69 &lt;&gt; "", $B69 &lt;&gt; ""), IF($J69 &lt; $K69, AND(DR$7 &gt;= $J69, DR$7 &lt; $K69), IF(DR$7 &lt; 2400, DR$7 &gt;= $J69, DR$7 - 2400 &lt; $K69))), 1, "")</f>
        <v/>
      </c>
      <c r="DS69" s="45" t="str">
        <f>IF(AND(OR($A69 &lt;&gt; "", $B69 &lt;&gt; ""), IF($J69 &lt; $K69, AND(DS$7 &gt;= $J69, DS$7 &lt; $K69), IF(DS$7 &lt; 2400, DS$7 &gt;= $J69, DS$7 - 2400 &lt; $K69))), 1, "")</f>
        <v/>
      </c>
      <c r="DT69" s="45" t="str">
        <f>IF(AND(OR($A69 &lt;&gt; "", $B69 &lt;&gt; ""), IF($J69 &lt; $K69, AND(DT$7 &gt;= $J69, DT$7 &lt; $K69), IF(DT$7 &lt; 2400, DT$7 &gt;= $J69, DT$7 - 2400 &lt; $K69))), 1, "")</f>
        <v/>
      </c>
      <c r="DU69" s="47" t="str">
        <f>IF(OR(A69 &lt;&gt; "", B69 &lt;&gt; ""), _xlfn.TEXTJOIN(":", TRUE, AI69, YEAR(H69), MONTH(H69), DAY(H69), J69), "")</f>
        <v/>
      </c>
      <c r="DV69" s="47" t="str">
        <f>IF(OR(A69 &lt;&gt; "", B69 &lt;&gt; ""), IF(AK69 &lt; 9000, CONCATENATE(AD69, AE69, "様（", F69, "）"), F69), "")</f>
        <v/>
      </c>
    </row>
    <row r="70" spans="1:126">
      <c r="A70" s="18"/>
      <c r="B70" s="18"/>
      <c r="C70" s="52"/>
      <c r="D70" s="18"/>
      <c r="E70" s="52"/>
      <c r="F70" s="18"/>
      <c r="G70" s="18"/>
      <c r="H70" s="19"/>
      <c r="I70" s="55" t="str">
        <f t="shared" si="49"/>
        <v/>
      </c>
      <c r="J70" s="22"/>
      <c r="K70" s="23"/>
      <c r="L70" s="42" t="str">
        <f t="shared" si="70"/>
        <v/>
      </c>
      <c r="M70" s="43" t="str">
        <f t="shared" si="71"/>
        <v/>
      </c>
      <c r="N70" s="43" t="str">
        <f t="shared" si="69"/>
        <v/>
      </c>
      <c r="O70" s="44" t="str">
        <f t="shared" si="43"/>
        <v/>
      </c>
      <c r="P70" s="26"/>
      <c r="Q70" s="27"/>
      <c r="R70" s="27"/>
      <c r="S70" s="43" t="str">
        <f t="shared" si="53"/>
        <v/>
      </c>
      <c r="T70" s="43" t="str">
        <f t="shared" si="53"/>
        <v/>
      </c>
      <c r="U70" s="43" t="str">
        <f t="shared" si="53"/>
        <v/>
      </c>
      <c r="V70" s="49"/>
      <c r="W70" s="44" t="str">
        <f>IF(OR(A70 &lt;&gt; "", B70 &lt;&gt; ""), IF(AK70 &lt; 8000, FLOOR(AY70 / 60, 1) * 100 + MOD(AY70, 60), M70), "")</f>
        <v/>
      </c>
      <c r="X70" s="82"/>
      <c r="Y70" s="82"/>
      <c r="Z70" s="82"/>
      <c r="AA70" s="82"/>
      <c r="AB70" s="18"/>
      <c r="AC70" s="53"/>
      <c r="AD70" s="45" t="str">
        <f>_xlfn.IFNA(VLOOKUP($A70, 利用者一覧!$A:$D, 2, FALSE), "-")</f>
        <v>-</v>
      </c>
      <c r="AE70" s="45" t="str">
        <f>_xlfn.IFNA(VLOOKUP($A70, 利用者一覧!$A:$D, 3, FALSE), "-")</f>
        <v>-</v>
      </c>
      <c r="AF70" s="45" t="str">
        <f>_xlfn.IFNA(VLOOKUP($A70, 利用者一覧!$A:$D, 4, FALSE), "-")</f>
        <v>-</v>
      </c>
      <c r="AG70" s="45" t="str">
        <f>_xlfn.IFNA(VLOOKUP($B70, スタッフ一覧!$A:$D, 2, FALSE), "-")</f>
        <v>-</v>
      </c>
      <c r="AH70" s="45" t="str">
        <f>_xlfn.IFNA(VLOOKUP($B70, スタッフ一覧!$A:$D, 3, FALSE), "-")</f>
        <v>-</v>
      </c>
      <c r="AI70" s="45" t="str">
        <f>_xlfn.IFNA(VLOOKUP($B70, スタッフ一覧!$A:$D, 4, FALSE), "-")</f>
        <v>-</v>
      </c>
      <c r="AJ70" s="45" t="str">
        <f>_xlfn.IFNA(VLOOKUP(AB70, スタッフ一覧!$A:$D, 4, FALSE), "-")</f>
        <v>-</v>
      </c>
      <c r="AK70" s="45" t="str">
        <f>_xlfn.IFNA(VLOOKUP(F70, 予定区分!$A:$C, 3, FALSE), "-")</f>
        <v>-</v>
      </c>
      <c r="AL70" s="46">
        <f t="shared" si="60"/>
        <v>0</v>
      </c>
      <c r="AM70" s="46">
        <f t="shared" si="61"/>
        <v>0</v>
      </c>
      <c r="AN70" s="46">
        <f t="shared" si="72"/>
        <v>0</v>
      </c>
      <c r="AO70" s="46">
        <f t="shared" si="62"/>
        <v>0</v>
      </c>
      <c r="AP70" s="46">
        <f t="shared" si="45"/>
        <v>0</v>
      </c>
      <c r="AQ70" s="46">
        <f t="shared" si="63"/>
        <v>0</v>
      </c>
      <c r="AR70" s="46">
        <f t="shared" si="64"/>
        <v>0</v>
      </c>
      <c r="AS70" s="46">
        <f t="shared" si="65"/>
        <v>0</v>
      </c>
      <c r="AT70" s="46">
        <f t="shared" si="66"/>
        <v>0</v>
      </c>
      <c r="AU70" s="46">
        <f t="shared" si="67"/>
        <v>0</v>
      </c>
      <c r="AV70" s="46">
        <f t="shared" si="46"/>
        <v>0</v>
      </c>
      <c r="AW70" s="46">
        <f t="shared" si="47"/>
        <v>0</v>
      </c>
      <c r="AX70" s="46">
        <f t="shared" si="68"/>
        <v>0</v>
      </c>
      <c r="AY70" s="40">
        <f t="shared" si="48"/>
        <v>0</v>
      </c>
      <c r="AZ70" s="45" t="str">
        <f>IF(AND(OR($A70 &lt;&gt; "", $B70 &lt;&gt; ""), IF($J70 &lt; $K70, AND(AZ$7 &gt;= $J70, AZ$7 &lt; $K70), IF(AZ$7 &lt; 2400, AZ$7 &gt;= $J70, AZ$7 - 2400 &lt; $K70))), 1, "")</f>
        <v/>
      </c>
      <c r="BA70" s="45" t="str">
        <f>IF(AND(OR($A70 &lt;&gt; "", $B70 &lt;&gt; ""), IF($J70 &lt; $K70, AND(BA$7 &gt;= $J70, BA$7 &lt; $K70), IF(BA$7 &lt; 2400, BA$7 &gt;= $J70, BA$7 - 2400 &lt; $K70))), 1, "")</f>
        <v/>
      </c>
      <c r="BB70" s="45" t="str">
        <f>IF(AND(OR($A70 &lt;&gt; "", $B70 &lt;&gt; ""), IF($J70 &lt; $K70, AND(BB$7 &gt;= $J70, BB$7 &lt; $K70), IF(BB$7 &lt; 2400, BB$7 &gt;= $J70, BB$7 - 2400 &lt; $K70))), 1, "")</f>
        <v/>
      </c>
      <c r="BC70" s="45" t="str">
        <f>IF(AND(OR($A70 &lt;&gt; "", $B70 &lt;&gt; ""), IF($J70 &lt; $K70, AND(BC$7 &gt;= $J70, BC$7 &lt; $K70), IF(BC$7 &lt; 2400, BC$7 &gt;= $J70, BC$7 - 2400 &lt; $K70))), 1, "")</f>
        <v/>
      </c>
      <c r="BD70" s="45" t="str">
        <f>IF(AND(OR($A70 &lt;&gt; "", $B70 &lt;&gt; ""), IF($J70 &lt; $K70, AND(BD$7 &gt;= $J70, BD$7 &lt; $K70), IF(BD$7 &lt; 2400, BD$7 &gt;= $J70, BD$7 - 2400 &lt; $K70))), 1, "")</f>
        <v/>
      </c>
      <c r="BE70" s="45" t="str">
        <f>IF(AND(OR($A70 &lt;&gt; "", $B70 &lt;&gt; ""), IF($J70 &lt; $K70, AND(BE$7 &gt;= $J70, BE$7 &lt; $K70), IF(BE$7 &lt; 2400, BE$7 &gt;= $J70, BE$7 - 2400 &lt; $K70))), 1, "")</f>
        <v/>
      </c>
      <c r="BF70" s="45" t="str">
        <f>IF(AND(OR($A70 &lt;&gt; "", $B70 &lt;&gt; ""), IF($J70 &lt; $K70, AND(BF$7 &gt;= $J70, BF$7 &lt; $K70), IF(BF$7 &lt; 2400, BF$7 &gt;= $J70, BF$7 - 2400 &lt; $K70))), 1, "")</f>
        <v/>
      </c>
      <c r="BG70" s="45" t="str">
        <f>IF(AND(OR($A70 &lt;&gt; "", $B70 &lt;&gt; ""), IF($J70 &lt; $K70, AND(BG$7 &gt;= $J70, BG$7 &lt; $K70), IF(BG$7 &lt; 2400, BG$7 &gt;= $J70, BG$7 - 2400 &lt; $K70))), 1, "")</f>
        <v/>
      </c>
      <c r="BH70" s="45" t="str">
        <f>IF(AND(OR($A70 &lt;&gt; "", $B70 &lt;&gt; ""), IF($J70 &lt; $K70, AND(BH$7 &gt;= $J70, BH$7 &lt; $K70), IF(BH$7 &lt; 2400, BH$7 &gt;= $J70, BH$7 - 2400 &lt; $K70))), 1, "")</f>
        <v/>
      </c>
      <c r="BI70" s="45" t="str">
        <f>IF(AND(OR($A70 &lt;&gt; "", $B70 &lt;&gt; ""), IF($J70 &lt; $K70, AND(BI$7 &gt;= $J70, BI$7 &lt; $K70), IF(BI$7 &lt; 2400, BI$7 &gt;= $J70, BI$7 - 2400 &lt; $K70))), 1, "")</f>
        <v/>
      </c>
      <c r="BJ70" s="45" t="str">
        <f>IF(AND(OR($A70 &lt;&gt; "", $B70 &lt;&gt; ""), IF($J70 &lt; $K70, AND(BJ$7 &gt;= $J70, BJ$7 &lt; $K70), IF(BJ$7 &lt; 2400, BJ$7 &gt;= $J70, BJ$7 - 2400 &lt; $K70))), 1, "")</f>
        <v/>
      </c>
      <c r="BK70" s="45" t="str">
        <f>IF(AND(OR($A70 &lt;&gt; "", $B70 &lt;&gt; ""), IF($J70 &lt; $K70, AND(BK$7 &gt;= $J70, BK$7 &lt; $K70), IF(BK$7 &lt; 2400, BK$7 &gt;= $J70, BK$7 - 2400 &lt; $K70))), 1, "")</f>
        <v/>
      </c>
      <c r="BL70" s="45" t="str">
        <f>IF(AND(OR($A70 &lt;&gt; "", $B70 &lt;&gt; ""), IF($J70 &lt; $K70, AND(BL$7 &gt;= $J70, BL$7 &lt; $K70), IF(BL$7 &lt; 2400, BL$7 &gt;= $J70, BL$7 - 2400 &lt; $K70))), 1, "")</f>
        <v/>
      </c>
      <c r="BM70" s="45" t="str">
        <f>IF(AND(OR($A70 &lt;&gt; "", $B70 &lt;&gt; ""), IF($J70 &lt; $K70, AND(BM$7 &gt;= $J70, BM$7 &lt; $K70), IF(BM$7 &lt; 2400, BM$7 &gt;= $J70, BM$7 - 2400 &lt; $K70))), 1, "")</f>
        <v/>
      </c>
      <c r="BN70" s="45" t="str">
        <f>IF(AND(OR($A70 &lt;&gt; "", $B70 &lt;&gt; ""), IF($J70 &lt; $K70, AND(BN$7 &gt;= $J70, BN$7 &lt; $K70), IF(BN$7 &lt; 2400, BN$7 &gt;= $J70, BN$7 - 2400 &lt; $K70))), 1, "")</f>
        <v/>
      </c>
      <c r="BO70" s="45" t="str">
        <f>IF(AND(OR($A70 &lt;&gt; "", $B70 &lt;&gt; ""), IF($J70 &lt; $K70, AND(BO$7 &gt;= $J70, BO$7 &lt; $K70), IF(BO$7 &lt; 2400, BO$7 &gt;= $J70, BO$7 - 2400 &lt; $K70))), 1, "")</f>
        <v/>
      </c>
      <c r="BP70" s="45" t="str">
        <f>IF(AND(OR($A70 &lt;&gt; "", $B70 &lt;&gt; ""), IF($J70 &lt; $K70, AND(BP$7 &gt;= $J70, BP$7 &lt; $K70), IF(BP$7 &lt; 2400, BP$7 &gt;= $J70, BP$7 - 2400 &lt; $K70))), 1, "")</f>
        <v/>
      </c>
      <c r="BQ70" s="45" t="str">
        <f>IF(AND(OR($A70 &lt;&gt; "", $B70 &lt;&gt; ""), IF($J70 &lt; $K70, AND(BQ$7 &gt;= $J70, BQ$7 &lt; $K70), IF(BQ$7 &lt; 2400, BQ$7 &gt;= $J70, BQ$7 - 2400 &lt; $K70))), 1, "")</f>
        <v/>
      </c>
      <c r="BR70" s="45" t="str">
        <f>IF(AND(OR($A70 &lt;&gt; "", $B70 &lt;&gt; ""), IF($J70 &lt; $K70, AND(BR$7 &gt;= $J70, BR$7 &lt; $K70), IF(BR$7 &lt; 2400, BR$7 &gt;= $J70, BR$7 - 2400 &lt; $K70))), 1, "")</f>
        <v/>
      </c>
      <c r="BS70" s="45" t="str">
        <f>IF(AND(OR($A70 &lt;&gt; "", $B70 &lt;&gt; ""), IF($J70 &lt; $K70, AND(BS$7 &gt;= $J70, BS$7 &lt; $K70), IF(BS$7 &lt; 2400, BS$7 &gt;= $J70, BS$7 - 2400 &lt; $K70))), 1, "")</f>
        <v/>
      </c>
      <c r="BT70" s="45" t="str">
        <f>IF(AND(OR($A70 &lt;&gt; "", $B70 &lt;&gt; ""), IF($J70 &lt; $K70, AND(BT$7 &gt;= $J70, BT$7 &lt; $K70), IF(BT$7 &lt; 2400, BT$7 &gt;= $J70, BT$7 - 2400 &lt; $K70))), 1, "")</f>
        <v/>
      </c>
      <c r="BU70" s="45" t="str">
        <f>IF(AND(OR($A70 &lt;&gt; "", $B70 &lt;&gt; ""), IF($J70 &lt; $K70, AND(BU$7 &gt;= $J70, BU$7 &lt; $K70), IF(BU$7 &lt; 2400, BU$7 &gt;= $J70, BU$7 - 2400 &lt; $K70))), 1, "")</f>
        <v/>
      </c>
      <c r="BV70" s="45" t="str">
        <f>IF(AND(OR($A70 &lt;&gt; "", $B70 &lt;&gt; ""), IF($J70 &lt; $K70, AND(BV$7 &gt;= $J70, BV$7 &lt; $K70), IF(BV$7 &lt; 2400, BV$7 &gt;= $J70, BV$7 - 2400 &lt; $K70))), 1, "")</f>
        <v/>
      </c>
      <c r="BW70" s="45" t="str">
        <f>IF(AND(OR($A70 &lt;&gt; "", $B70 &lt;&gt; ""), IF($J70 &lt; $K70, AND(BW$7 &gt;= $J70, BW$7 &lt; $K70), IF(BW$7 &lt; 2400, BW$7 &gt;= $J70, BW$7 - 2400 &lt; $K70))), 1, "")</f>
        <v/>
      </c>
      <c r="BX70" s="45" t="str">
        <f>IF(AND(OR($A70 &lt;&gt; "", $B70 &lt;&gt; ""), IF($J70 &lt; $K70, AND(BX$7 &gt;= $J70, BX$7 &lt; $K70), IF(BX$7 &lt; 2400, BX$7 &gt;= $J70, BX$7 - 2400 &lt; $K70))), 1, "")</f>
        <v/>
      </c>
      <c r="BY70" s="45" t="str">
        <f>IF(AND(OR($A70 &lt;&gt; "", $B70 &lt;&gt; ""), IF($J70 &lt; $K70, AND(BY$7 &gt;= $J70, BY$7 &lt; $K70), IF(BY$7 &lt; 2400, BY$7 &gt;= $J70, BY$7 - 2400 &lt; $K70))), 1, "")</f>
        <v/>
      </c>
      <c r="BZ70" s="45" t="str">
        <f>IF(AND(OR($A70 &lt;&gt; "", $B70 &lt;&gt; ""), IF($J70 &lt; $K70, AND(BZ$7 &gt;= $J70, BZ$7 &lt; $K70), IF(BZ$7 &lt; 2400, BZ$7 &gt;= $J70, BZ$7 - 2400 &lt; $K70))), 1, "")</f>
        <v/>
      </c>
      <c r="CA70" s="45" t="str">
        <f>IF(AND(OR($A70 &lt;&gt; "", $B70 &lt;&gt; ""), IF($J70 &lt; $K70, AND(CA$7 &gt;= $J70, CA$7 &lt; $K70), IF(CA$7 &lt; 2400, CA$7 &gt;= $J70, CA$7 - 2400 &lt; $K70))), 1, "")</f>
        <v/>
      </c>
      <c r="CB70" s="45" t="str">
        <f>IF(AND(OR($A70 &lt;&gt; "", $B70 &lt;&gt; ""), IF($J70 &lt; $K70, AND(CB$7 &gt;= $J70, CB$7 &lt; $K70), IF(CB$7 &lt; 2400, CB$7 &gt;= $J70, CB$7 - 2400 &lt; $K70))), 1, "")</f>
        <v/>
      </c>
      <c r="CC70" s="45" t="str">
        <f>IF(AND(OR($A70 &lt;&gt; "", $B70 &lt;&gt; ""), IF($J70 &lt; $K70, AND(CC$7 &gt;= $J70, CC$7 &lt; $K70), IF(CC$7 &lt; 2400, CC$7 &gt;= $J70, CC$7 - 2400 &lt; $K70))), 1, "")</f>
        <v/>
      </c>
      <c r="CD70" s="45" t="str">
        <f>IF(AND(OR($A70 &lt;&gt; "", $B70 &lt;&gt; ""), IF($J70 &lt; $K70, AND(CD$7 &gt;= $J70, CD$7 &lt; $K70), IF(CD$7 &lt; 2400, CD$7 &gt;= $J70, CD$7 - 2400 &lt; $K70))), 1, "")</f>
        <v/>
      </c>
      <c r="CE70" s="45" t="str">
        <f>IF(AND(OR($A70 &lt;&gt; "", $B70 &lt;&gt; ""), IF($J70 &lt; $K70, AND(CE$7 &gt;= $J70, CE$7 &lt; $K70), IF(CE$7 &lt; 2400, CE$7 &gt;= $J70, CE$7 - 2400 &lt; $K70))), 1, "")</f>
        <v/>
      </c>
      <c r="CF70" s="45" t="str">
        <f>IF(AND(OR($A70 &lt;&gt; "", $B70 &lt;&gt; ""), IF($J70 &lt; $K70, AND(CF$7 &gt;= $J70, CF$7 &lt; $K70), IF(CF$7 &lt; 2400, CF$7 &gt;= $J70, CF$7 - 2400 &lt; $K70))), 1, "")</f>
        <v/>
      </c>
      <c r="CG70" s="45" t="str">
        <f>IF(AND(OR($A70 &lt;&gt; "", $B70 &lt;&gt; ""), IF($J70 &lt; $K70, AND(CG$7 &gt;= $J70, CG$7 &lt; $K70), IF(CG$7 &lt; 2400, CG$7 &gt;= $J70, CG$7 - 2400 &lt; $K70))), 1, "")</f>
        <v/>
      </c>
      <c r="CH70" s="45" t="str">
        <f>IF(AND(OR($A70 &lt;&gt; "", $B70 &lt;&gt; ""), IF($J70 &lt; $K70, AND(CH$7 &gt;= $J70, CH$7 &lt; $K70), IF(CH$7 &lt; 2400, CH$7 &gt;= $J70, CH$7 - 2400 &lt; $K70))), 1, "")</f>
        <v/>
      </c>
      <c r="CI70" s="45" t="str">
        <f>IF(AND(OR($A70 &lt;&gt; "", $B70 &lt;&gt; ""), IF($J70 &lt; $K70, AND(CI$7 &gt;= $J70, CI$7 &lt; $K70), IF(CI$7 &lt; 2400, CI$7 &gt;= $J70, CI$7 - 2400 &lt; $K70))), 1, "")</f>
        <v/>
      </c>
      <c r="CJ70" s="45" t="str">
        <f>IF(AND(OR($A70 &lt;&gt; "", $B70 &lt;&gt; ""), IF($J70 &lt; $K70, AND(CJ$7 &gt;= $J70, CJ$7 &lt; $K70), IF(CJ$7 &lt; 2400, CJ$7 &gt;= $J70, CJ$7 - 2400 &lt; $K70))), 1, "")</f>
        <v/>
      </c>
      <c r="CK70" s="45" t="str">
        <f>IF(AND(OR($A70 &lt;&gt; "", $B70 &lt;&gt; ""), IF($J70 &lt; $K70, AND(CK$7 &gt;= $J70, CK$7 &lt; $K70), IF(CK$7 &lt; 2400, CK$7 &gt;= $J70, CK$7 - 2400 &lt; $K70))), 1, "")</f>
        <v/>
      </c>
      <c r="CL70" s="45" t="str">
        <f>IF(AND(OR($A70 &lt;&gt; "", $B70 &lt;&gt; ""), IF($J70 &lt; $K70, AND(CL$7 &gt;= $J70, CL$7 &lt; $K70), IF(CL$7 &lt; 2400, CL$7 &gt;= $J70, CL$7 - 2400 &lt; $K70))), 1, "")</f>
        <v/>
      </c>
      <c r="CM70" s="45" t="str">
        <f>IF(AND(OR($A70 &lt;&gt; "", $B70 &lt;&gt; ""), IF($J70 &lt; $K70, AND(CM$7 &gt;= $J70, CM$7 &lt; $K70), IF(CM$7 &lt; 2400, CM$7 &gt;= $J70, CM$7 - 2400 &lt; $K70))), 1, "")</f>
        <v/>
      </c>
      <c r="CN70" s="45" t="str">
        <f>IF(AND(OR($A70 &lt;&gt; "", $B70 &lt;&gt; ""), IF($J70 &lt; $K70, AND(CN$7 &gt;= $J70, CN$7 &lt; $K70), IF(CN$7 &lt; 2400, CN$7 &gt;= $J70, CN$7 - 2400 &lt; $K70))), 1, "")</f>
        <v/>
      </c>
      <c r="CO70" s="45" t="str">
        <f>IF(AND(OR($A70 &lt;&gt; "", $B70 &lt;&gt; ""), IF($J70 &lt; $K70, AND(CO$7 &gt;= $J70, CO$7 &lt; $K70), IF(CO$7 &lt; 2400, CO$7 &gt;= $J70, CO$7 - 2400 &lt; $K70))), 1, "")</f>
        <v/>
      </c>
      <c r="CP70" s="45" t="str">
        <f>IF(AND(OR($A70 &lt;&gt; "", $B70 &lt;&gt; ""), IF($J70 &lt; $K70, AND(CP$7 &gt;= $J70, CP$7 &lt; $K70), IF(CP$7 &lt; 2400, CP$7 &gt;= $J70, CP$7 - 2400 &lt; $K70))), 1, "")</f>
        <v/>
      </c>
      <c r="CQ70" s="45" t="str">
        <f>IF(AND(OR($A70 &lt;&gt; "", $B70 &lt;&gt; ""), IF($J70 &lt; $K70, AND(CQ$7 &gt;= $J70, CQ$7 &lt; $K70), IF(CQ$7 &lt; 2400, CQ$7 &gt;= $J70, CQ$7 - 2400 &lt; $K70))), 1, "")</f>
        <v/>
      </c>
      <c r="CR70" s="45" t="str">
        <f>IF(AND(OR($A70 &lt;&gt; "", $B70 &lt;&gt; ""), IF($J70 &lt; $K70, AND(CR$7 &gt;= $J70, CR$7 &lt; $K70), IF(CR$7 &lt; 2400, CR$7 &gt;= $J70, CR$7 - 2400 &lt; $K70))), 1, "")</f>
        <v/>
      </c>
      <c r="CS70" s="45" t="str">
        <f>IF(AND(OR($A70 &lt;&gt; "", $B70 &lt;&gt; ""), IF($J70 &lt; $K70, AND(CS$7 &gt;= $J70, CS$7 &lt; $K70), IF(CS$7 &lt; 2400, CS$7 &gt;= $J70, CS$7 - 2400 &lt; $K70))), 1, "")</f>
        <v/>
      </c>
      <c r="CT70" s="45" t="str">
        <f>IF(AND(OR($A70 &lt;&gt; "", $B70 &lt;&gt; ""), IF($J70 &lt; $K70, AND(CT$7 &gt;= $J70, CT$7 &lt; $K70), IF(CT$7 &lt; 2400, CT$7 &gt;= $J70, CT$7 - 2400 &lt; $K70))), 1, "")</f>
        <v/>
      </c>
      <c r="CU70" s="45" t="str">
        <f>IF(AND(OR($A70 &lt;&gt; "", $B70 &lt;&gt; ""), IF($J70 &lt; $K70, AND(CU$7 &gt;= $J70, CU$7 &lt; $K70), IF(CU$7 &lt; 2400, CU$7 &gt;= $J70, CU$7 - 2400 &lt; $K70))), 1, "")</f>
        <v/>
      </c>
      <c r="CV70" s="45" t="str">
        <f>IF(AND(OR($A70 &lt;&gt; "", $B70 &lt;&gt; ""), IF($J70 &lt; $K70, AND(CV$7 &gt;= $J70, CV$7 &lt; $K70), IF(CV$7 &lt; 2400, CV$7 &gt;= $J70, CV$7 - 2400 &lt; $K70))), 1, "")</f>
        <v/>
      </c>
      <c r="CW70" s="45" t="str">
        <f>IF(AND(OR($A70 &lt;&gt; "", $B70 &lt;&gt; ""), IF($J70 &lt; $K70, AND(CW$7 &gt;= $J70, CW$7 &lt; $K70), IF(CW$7 &lt; 2400, CW$7 &gt;= $J70, CW$7 - 2400 &lt; $K70))), 1, "")</f>
        <v/>
      </c>
      <c r="CX70" s="45" t="str">
        <f>IF(AND(OR($A70 &lt;&gt; "", $B70 &lt;&gt; ""), IF($J70 &lt; $K70, AND(CX$7 &gt;= $J70, CX$7 &lt; $K70), IF(CX$7 &lt; 2400, CX$7 &gt;= $J70, CX$7 - 2400 &lt; $K70))), 1, "")</f>
        <v/>
      </c>
      <c r="CY70" s="45" t="str">
        <f>IF(AND(OR($A70 &lt;&gt; "", $B70 &lt;&gt; ""), IF($J70 &lt; $K70, AND(CY$7 &gt;= $J70, CY$7 &lt; $K70), IF(CY$7 &lt; 2400, CY$7 &gt;= $J70, CY$7 - 2400 &lt; $K70))), 1, "")</f>
        <v/>
      </c>
      <c r="CZ70" s="45" t="str">
        <f>IF(AND(OR($A70 &lt;&gt; "", $B70 &lt;&gt; ""), IF($J70 &lt; $K70, AND(CZ$7 &gt;= $J70, CZ$7 &lt; $K70), IF(CZ$7 &lt; 2400, CZ$7 &gt;= $J70, CZ$7 - 2400 &lt; $K70))), 1, "")</f>
        <v/>
      </c>
      <c r="DA70" s="45" t="str">
        <f>IF(AND(OR($A70 &lt;&gt; "", $B70 &lt;&gt; ""), IF($J70 &lt; $K70, AND(DA$7 &gt;= $J70, DA$7 &lt; $K70), IF(DA$7 &lt; 2400, DA$7 &gt;= $J70, DA$7 - 2400 &lt; $K70))), 1, "")</f>
        <v/>
      </c>
      <c r="DB70" s="45" t="str">
        <f>IF(AND(OR($A70 &lt;&gt; "", $B70 &lt;&gt; ""), IF($J70 &lt; $K70, AND(DB$7 &gt;= $J70, DB$7 &lt; $K70), IF(DB$7 &lt; 2400, DB$7 &gt;= $J70, DB$7 - 2400 &lt; $K70))), 1, "")</f>
        <v/>
      </c>
      <c r="DC70" s="45" t="str">
        <f>IF(AND(OR($A70 &lt;&gt; "", $B70 &lt;&gt; ""), IF($J70 &lt; $K70, AND(DC$7 &gt;= $J70, DC$7 &lt; $K70), IF(DC$7 &lt; 2400, DC$7 &gt;= $J70, DC$7 - 2400 &lt; $K70))), 1, "")</f>
        <v/>
      </c>
      <c r="DD70" s="45" t="str">
        <f>IF(AND(OR($A70 &lt;&gt; "", $B70 &lt;&gt; ""), IF($J70 &lt; $K70, AND(DD$7 &gt;= $J70, DD$7 &lt; $K70), IF(DD$7 &lt; 2400, DD$7 &gt;= $J70, DD$7 - 2400 &lt; $K70))), 1, "")</f>
        <v/>
      </c>
      <c r="DE70" s="45" t="str">
        <f>IF(AND(OR($A70 &lt;&gt; "", $B70 &lt;&gt; ""), IF($J70 &lt; $K70, AND(DE$7 &gt;= $J70, DE$7 &lt; $K70), IF(DE$7 &lt; 2400, DE$7 &gt;= $J70, DE$7 - 2400 &lt; $K70))), 1, "")</f>
        <v/>
      </c>
      <c r="DF70" s="45" t="str">
        <f>IF(AND(OR($A70 &lt;&gt; "", $B70 &lt;&gt; ""), IF($J70 &lt; $K70, AND(DF$7 &gt;= $J70, DF$7 &lt; $K70), IF(DF$7 &lt; 2400, DF$7 &gt;= $J70, DF$7 - 2400 &lt; $K70))), 1, "")</f>
        <v/>
      </c>
      <c r="DG70" s="45" t="str">
        <f>IF(AND(OR($A70 &lt;&gt; "", $B70 &lt;&gt; ""), IF($J70 &lt; $K70, AND(DG$7 &gt;= $J70, DG$7 &lt; $K70), IF(DG$7 &lt; 2400, DG$7 &gt;= $J70, DG$7 - 2400 &lt; $K70))), 1, "")</f>
        <v/>
      </c>
      <c r="DH70" s="45" t="str">
        <f>IF(AND(OR($A70 &lt;&gt; "", $B70 &lt;&gt; ""), IF($J70 &lt; $K70, AND(DH$7 &gt;= $J70, DH$7 &lt; $K70), IF(DH$7 &lt; 2400, DH$7 &gt;= $J70, DH$7 - 2400 &lt; $K70))), 1, "")</f>
        <v/>
      </c>
      <c r="DI70" s="45" t="str">
        <f>IF(AND(OR($A70 &lt;&gt; "", $B70 &lt;&gt; ""), IF($J70 &lt; $K70, AND(DI$7 &gt;= $J70, DI$7 &lt; $K70), IF(DI$7 &lt; 2400, DI$7 &gt;= $J70, DI$7 - 2400 &lt; $K70))), 1, "")</f>
        <v/>
      </c>
      <c r="DJ70" s="45" t="str">
        <f>IF(AND(OR($A70 &lt;&gt; "", $B70 &lt;&gt; ""), IF($J70 &lt; $K70, AND(DJ$7 &gt;= $J70, DJ$7 &lt; $K70), IF(DJ$7 &lt; 2400, DJ$7 &gt;= $J70, DJ$7 - 2400 &lt; $K70))), 1, "")</f>
        <v/>
      </c>
      <c r="DK70" s="45" t="str">
        <f>IF(AND(OR($A70 &lt;&gt; "", $B70 &lt;&gt; ""), IF($J70 &lt; $K70, AND(DK$7 &gt;= $J70, DK$7 &lt; $K70), IF(DK$7 &lt; 2400, DK$7 &gt;= $J70, DK$7 - 2400 &lt; $K70))), 1, "")</f>
        <v/>
      </c>
      <c r="DL70" s="45" t="str">
        <f>IF(AND(OR($A70 &lt;&gt; "", $B70 &lt;&gt; ""), IF($J70 &lt; $K70, AND(DL$7 &gt;= $J70, DL$7 &lt; $K70), IF(DL$7 &lt; 2400, DL$7 &gt;= $J70, DL$7 - 2400 &lt; $K70))), 1, "")</f>
        <v/>
      </c>
      <c r="DM70" s="45" t="str">
        <f>IF(AND(OR($A70 &lt;&gt; "", $B70 &lt;&gt; ""), IF($J70 &lt; $K70, AND(DM$7 &gt;= $J70, DM$7 &lt; $K70), IF(DM$7 &lt; 2400, DM$7 &gt;= $J70, DM$7 - 2400 &lt; $K70))), 1, "")</f>
        <v/>
      </c>
      <c r="DN70" s="45" t="str">
        <f>IF(AND(OR($A70 &lt;&gt; "", $B70 &lt;&gt; ""), IF($J70 &lt; $K70, AND(DN$7 &gt;= $J70, DN$7 &lt; $K70), IF(DN$7 &lt; 2400, DN$7 &gt;= $J70, DN$7 - 2400 &lt; $K70))), 1, "")</f>
        <v/>
      </c>
      <c r="DO70" s="45" t="str">
        <f>IF(AND(OR($A70 &lt;&gt; "", $B70 &lt;&gt; ""), IF($J70 &lt; $K70, AND(DO$7 &gt;= $J70, DO$7 &lt; $K70), IF(DO$7 &lt; 2400, DO$7 &gt;= $J70, DO$7 - 2400 &lt; $K70))), 1, "")</f>
        <v/>
      </c>
      <c r="DP70" s="45" t="str">
        <f>IF(AND(OR($A70 &lt;&gt; "", $B70 &lt;&gt; ""), IF($J70 &lt; $K70, AND(DP$7 &gt;= $J70, DP$7 &lt; $K70), IF(DP$7 &lt; 2400, DP$7 &gt;= $J70, DP$7 - 2400 &lt; $K70))), 1, "")</f>
        <v/>
      </c>
      <c r="DQ70" s="45" t="str">
        <f>IF(AND(OR($A70 &lt;&gt; "", $B70 &lt;&gt; ""), IF($J70 &lt; $K70, AND(DQ$7 &gt;= $J70, DQ$7 &lt; $K70), IF(DQ$7 &lt; 2400, DQ$7 &gt;= $J70, DQ$7 - 2400 &lt; $K70))), 1, "")</f>
        <v/>
      </c>
      <c r="DR70" s="45" t="str">
        <f>IF(AND(OR($A70 &lt;&gt; "", $B70 &lt;&gt; ""), IF($J70 &lt; $K70, AND(DR$7 &gt;= $J70, DR$7 &lt; $K70), IF(DR$7 &lt; 2400, DR$7 &gt;= $J70, DR$7 - 2400 &lt; $K70))), 1, "")</f>
        <v/>
      </c>
      <c r="DS70" s="45" t="str">
        <f>IF(AND(OR($A70 &lt;&gt; "", $B70 &lt;&gt; ""), IF($J70 &lt; $K70, AND(DS$7 &gt;= $J70, DS$7 &lt; $K70), IF(DS$7 &lt; 2400, DS$7 &gt;= $J70, DS$7 - 2400 &lt; $K70))), 1, "")</f>
        <v/>
      </c>
      <c r="DT70" s="45" t="str">
        <f>IF(AND(OR($A70 &lt;&gt; "", $B70 &lt;&gt; ""), IF($J70 &lt; $K70, AND(DT$7 &gt;= $J70, DT$7 &lt; $K70), IF(DT$7 &lt; 2400, DT$7 &gt;= $J70, DT$7 - 2400 &lt; $K70))), 1, "")</f>
        <v/>
      </c>
      <c r="DU70" s="47" t="str">
        <f>IF(OR(A70 &lt;&gt; "", B70 &lt;&gt; ""), _xlfn.TEXTJOIN(":", TRUE, AI70, YEAR(H70), MONTH(H70), DAY(H70), J70), "")</f>
        <v/>
      </c>
      <c r="DV70" s="47" t="str">
        <f>IF(OR(A70 &lt;&gt; "", B70 &lt;&gt; ""), IF(AK70 &lt; 9000, CONCATENATE(AD70, AE70, "様（", F70, "）"), F70), "")</f>
        <v/>
      </c>
    </row>
    <row r="71" spans="1:126">
      <c r="A71" s="18"/>
      <c r="B71" s="18"/>
      <c r="C71" s="52"/>
      <c r="D71" s="18"/>
      <c r="E71" s="52"/>
      <c r="F71" s="18"/>
      <c r="G71" s="18"/>
      <c r="H71" s="19"/>
      <c r="I71" s="55" t="str">
        <f t="shared" si="49"/>
        <v/>
      </c>
      <c r="J71" s="22"/>
      <c r="K71" s="23"/>
      <c r="L71" s="42" t="str">
        <f t="shared" si="70"/>
        <v/>
      </c>
      <c r="M71" s="43" t="str">
        <f t="shared" si="71"/>
        <v/>
      </c>
      <c r="N71" s="43" t="str">
        <f t="shared" si="69"/>
        <v/>
      </c>
      <c r="O71" s="44" t="str">
        <f t="shared" si="43"/>
        <v/>
      </c>
      <c r="P71" s="26"/>
      <c r="Q71" s="27"/>
      <c r="R71" s="27"/>
      <c r="S71" s="43" t="str">
        <f t="shared" si="53"/>
        <v/>
      </c>
      <c r="T71" s="43" t="str">
        <f t="shared" si="53"/>
        <v/>
      </c>
      <c r="U71" s="43" t="str">
        <f t="shared" si="53"/>
        <v/>
      </c>
      <c r="V71" s="49"/>
      <c r="W71" s="44" t="str">
        <f>IF(OR(A71 &lt;&gt; "", B71 &lt;&gt; ""), IF(AK71 &lt; 8000, FLOOR(AY71 / 60, 1) * 100 + MOD(AY71, 60), M71), "")</f>
        <v/>
      </c>
      <c r="X71" s="82"/>
      <c r="Y71" s="82"/>
      <c r="Z71" s="82"/>
      <c r="AA71" s="82"/>
      <c r="AB71" s="18"/>
      <c r="AC71" s="53"/>
      <c r="AD71" s="45" t="str">
        <f>_xlfn.IFNA(VLOOKUP($A71, 利用者一覧!$A:$D, 2, FALSE), "-")</f>
        <v>-</v>
      </c>
      <c r="AE71" s="45" t="str">
        <f>_xlfn.IFNA(VLOOKUP($A71, 利用者一覧!$A:$D, 3, FALSE), "-")</f>
        <v>-</v>
      </c>
      <c r="AF71" s="45" t="str">
        <f>_xlfn.IFNA(VLOOKUP($A71, 利用者一覧!$A:$D, 4, FALSE), "-")</f>
        <v>-</v>
      </c>
      <c r="AG71" s="45" t="str">
        <f>_xlfn.IFNA(VLOOKUP($B71, スタッフ一覧!$A:$D, 2, FALSE), "-")</f>
        <v>-</v>
      </c>
      <c r="AH71" s="45" t="str">
        <f>_xlfn.IFNA(VLOOKUP($B71, スタッフ一覧!$A:$D, 3, FALSE), "-")</f>
        <v>-</v>
      </c>
      <c r="AI71" s="45" t="str">
        <f>_xlfn.IFNA(VLOOKUP($B71, スタッフ一覧!$A:$D, 4, FALSE), "-")</f>
        <v>-</v>
      </c>
      <c r="AJ71" s="45" t="str">
        <f>_xlfn.IFNA(VLOOKUP(AB71, スタッフ一覧!$A:$D, 4, FALSE), "-")</f>
        <v>-</v>
      </c>
      <c r="AK71" s="45" t="str">
        <f>_xlfn.IFNA(VLOOKUP(F71, 予定区分!$A:$C, 3, FALSE), "-")</f>
        <v>-</v>
      </c>
      <c r="AL71" s="46">
        <f t="shared" si="60"/>
        <v>0</v>
      </c>
      <c r="AM71" s="46">
        <f t="shared" si="61"/>
        <v>0</v>
      </c>
      <c r="AN71" s="46">
        <f t="shared" si="72"/>
        <v>0</v>
      </c>
      <c r="AO71" s="46">
        <f t="shared" si="62"/>
        <v>0</v>
      </c>
      <c r="AP71" s="46">
        <f t="shared" si="45"/>
        <v>0</v>
      </c>
      <c r="AQ71" s="46">
        <f t="shared" si="63"/>
        <v>0</v>
      </c>
      <c r="AR71" s="46">
        <f t="shared" si="64"/>
        <v>0</v>
      </c>
      <c r="AS71" s="46">
        <f t="shared" si="65"/>
        <v>0</v>
      </c>
      <c r="AT71" s="46">
        <f t="shared" si="66"/>
        <v>0</v>
      </c>
      <c r="AU71" s="46">
        <f t="shared" si="67"/>
        <v>0</v>
      </c>
      <c r="AV71" s="46">
        <f t="shared" si="46"/>
        <v>0</v>
      </c>
      <c r="AW71" s="46">
        <f t="shared" si="47"/>
        <v>0</v>
      </c>
      <c r="AX71" s="46">
        <f t="shared" si="68"/>
        <v>0</v>
      </c>
      <c r="AY71" s="40">
        <f t="shared" si="48"/>
        <v>0</v>
      </c>
      <c r="AZ71" s="45" t="str">
        <f>IF(AND(OR($A71 &lt;&gt; "", $B71 &lt;&gt; ""), IF($J71 &lt; $K71, AND(AZ$7 &gt;= $J71, AZ$7 &lt; $K71), IF(AZ$7 &lt; 2400, AZ$7 &gt;= $J71, AZ$7 - 2400 &lt; $K71))), 1, "")</f>
        <v/>
      </c>
      <c r="BA71" s="45" t="str">
        <f>IF(AND(OR($A71 &lt;&gt; "", $B71 &lt;&gt; ""), IF($J71 &lt; $K71, AND(BA$7 &gt;= $J71, BA$7 &lt; $K71), IF(BA$7 &lt; 2400, BA$7 &gt;= $J71, BA$7 - 2400 &lt; $K71))), 1, "")</f>
        <v/>
      </c>
      <c r="BB71" s="45" t="str">
        <f>IF(AND(OR($A71 &lt;&gt; "", $B71 &lt;&gt; ""), IF($J71 &lt; $K71, AND(BB$7 &gt;= $J71, BB$7 &lt; $K71), IF(BB$7 &lt; 2400, BB$7 &gt;= $J71, BB$7 - 2400 &lt; $K71))), 1, "")</f>
        <v/>
      </c>
      <c r="BC71" s="45" t="str">
        <f>IF(AND(OR($A71 &lt;&gt; "", $B71 &lt;&gt; ""), IF($J71 &lt; $K71, AND(BC$7 &gt;= $J71, BC$7 &lt; $K71), IF(BC$7 &lt; 2400, BC$7 &gt;= $J71, BC$7 - 2400 &lt; $K71))), 1, "")</f>
        <v/>
      </c>
      <c r="BD71" s="45" t="str">
        <f>IF(AND(OR($A71 &lt;&gt; "", $B71 &lt;&gt; ""), IF($J71 &lt; $K71, AND(BD$7 &gt;= $J71, BD$7 &lt; $K71), IF(BD$7 &lt; 2400, BD$7 &gt;= $J71, BD$7 - 2400 &lt; $K71))), 1, "")</f>
        <v/>
      </c>
      <c r="BE71" s="45" t="str">
        <f>IF(AND(OR($A71 &lt;&gt; "", $B71 &lt;&gt; ""), IF($J71 &lt; $K71, AND(BE$7 &gt;= $J71, BE$7 &lt; $K71), IF(BE$7 &lt; 2400, BE$7 &gt;= $J71, BE$7 - 2400 &lt; $K71))), 1, "")</f>
        <v/>
      </c>
      <c r="BF71" s="45" t="str">
        <f>IF(AND(OR($A71 &lt;&gt; "", $B71 &lt;&gt; ""), IF($J71 &lt; $K71, AND(BF$7 &gt;= $J71, BF$7 &lt; $K71), IF(BF$7 &lt; 2400, BF$7 &gt;= $J71, BF$7 - 2400 &lt; $K71))), 1, "")</f>
        <v/>
      </c>
      <c r="BG71" s="45" t="str">
        <f>IF(AND(OR($A71 &lt;&gt; "", $B71 &lt;&gt; ""), IF($J71 &lt; $K71, AND(BG$7 &gt;= $J71, BG$7 &lt; $K71), IF(BG$7 &lt; 2400, BG$7 &gt;= $J71, BG$7 - 2400 &lt; $K71))), 1, "")</f>
        <v/>
      </c>
      <c r="BH71" s="45" t="str">
        <f>IF(AND(OR($A71 &lt;&gt; "", $B71 &lt;&gt; ""), IF($J71 &lt; $K71, AND(BH$7 &gt;= $J71, BH$7 &lt; $K71), IF(BH$7 &lt; 2400, BH$7 &gt;= $J71, BH$7 - 2400 &lt; $K71))), 1, "")</f>
        <v/>
      </c>
      <c r="BI71" s="45" t="str">
        <f>IF(AND(OR($A71 &lt;&gt; "", $B71 &lt;&gt; ""), IF($J71 &lt; $K71, AND(BI$7 &gt;= $J71, BI$7 &lt; $K71), IF(BI$7 &lt; 2400, BI$7 &gt;= $J71, BI$7 - 2400 &lt; $K71))), 1, "")</f>
        <v/>
      </c>
      <c r="BJ71" s="45" t="str">
        <f>IF(AND(OR($A71 &lt;&gt; "", $B71 &lt;&gt; ""), IF($J71 &lt; $K71, AND(BJ$7 &gt;= $J71, BJ$7 &lt; $K71), IF(BJ$7 &lt; 2400, BJ$7 &gt;= $J71, BJ$7 - 2400 &lt; $K71))), 1, "")</f>
        <v/>
      </c>
      <c r="BK71" s="45" t="str">
        <f>IF(AND(OR($A71 &lt;&gt; "", $B71 &lt;&gt; ""), IF($J71 &lt; $K71, AND(BK$7 &gt;= $J71, BK$7 &lt; $K71), IF(BK$7 &lt; 2400, BK$7 &gt;= $J71, BK$7 - 2400 &lt; $K71))), 1, "")</f>
        <v/>
      </c>
      <c r="BL71" s="45" t="str">
        <f>IF(AND(OR($A71 &lt;&gt; "", $B71 &lt;&gt; ""), IF($J71 &lt; $K71, AND(BL$7 &gt;= $J71, BL$7 &lt; $K71), IF(BL$7 &lt; 2400, BL$7 &gt;= $J71, BL$7 - 2400 &lt; $K71))), 1, "")</f>
        <v/>
      </c>
      <c r="BM71" s="45" t="str">
        <f>IF(AND(OR($A71 &lt;&gt; "", $B71 &lt;&gt; ""), IF($J71 &lt; $K71, AND(BM$7 &gt;= $J71, BM$7 &lt; $K71), IF(BM$7 &lt; 2400, BM$7 &gt;= $J71, BM$7 - 2400 &lt; $K71))), 1, "")</f>
        <v/>
      </c>
      <c r="BN71" s="45" t="str">
        <f>IF(AND(OR($A71 &lt;&gt; "", $B71 &lt;&gt; ""), IF($J71 &lt; $K71, AND(BN$7 &gt;= $J71, BN$7 &lt; $K71), IF(BN$7 &lt; 2400, BN$7 &gt;= $J71, BN$7 - 2400 &lt; $K71))), 1, "")</f>
        <v/>
      </c>
      <c r="BO71" s="45" t="str">
        <f>IF(AND(OR($A71 &lt;&gt; "", $B71 &lt;&gt; ""), IF($J71 &lt; $K71, AND(BO$7 &gt;= $J71, BO$7 &lt; $K71), IF(BO$7 &lt; 2400, BO$7 &gt;= $J71, BO$7 - 2400 &lt; $K71))), 1, "")</f>
        <v/>
      </c>
      <c r="BP71" s="45" t="str">
        <f>IF(AND(OR($A71 &lt;&gt; "", $B71 &lt;&gt; ""), IF($J71 &lt; $K71, AND(BP$7 &gt;= $J71, BP$7 &lt; $K71), IF(BP$7 &lt; 2400, BP$7 &gt;= $J71, BP$7 - 2400 &lt; $K71))), 1, "")</f>
        <v/>
      </c>
      <c r="BQ71" s="45" t="str">
        <f>IF(AND(OR($A71 &lt;&gt; "", $B71 &lt;&gt; ""), IF($J71 &lt; $K71, AND(BQ$7 &gt;= $J71, BQ$7 &lt; $K71), IF(BQ$7 &lt; 2400, BQ$7 &gt;= $J71, BQ$7 - 2400 &lt; $K71))), 1, "")</f>
        <v/>
      </c>
      <c r="BR71" s="45" t="str">
        <f>IF(AND(OR($A71 &lt;&gt; "", $B71 &lt;&gt; ""), IF($J71 &lt; $K71, AND(BR$7 &gt;= $J71, BR$7 &lt; $K71), IF(BR$7 &lt; 2400, BR$7 &gt;= $J71, BR$7 - 2400 &lt; $K71))), 1, "")</f>
        <v/>
      </c>
      <c r="BS71" s="45" t="str">
        <f>IF(AND(OR($A71 &lt;&gt; "", $B71 &lt;&gt; ""), IF($J71 &lt; $K71, AND(BS$7 &gt;= $J71, BS$7 &lt; $K71), IF(BS$7 &lt; 2400, BS$7 &gt;= $J71, BS$7 - 2400 &lt; $K71))), 1, "")</f>
        <v/>
      </c>
      <c r="BT71" s="45" t="str">
        <f>IF(AND(OR($A71 &lt;&gt; "", $B71 &lt;&gt; ""), IF($J71 &lt; $K71, AND(BT$7 &gt;= $J71, BT$7 &lt; $K71), IF(BT$7 &lt; 2400, BT$7 &gt;= $J71, BT$7 - 2400 &lt; $K71))), 1, "")</f>
        <v/>
      </c>
      <c r="BU71" s="45" t="str">
        <f>IF(AND(OR($A71 &lt;&gt; "", $B71 &lt;&gt; ""), IF($J71 &lt; $K71, AND(BU$7 &gt;= $J71, BU$7 &lt; $K71), IF(BU$7 &lt; 2400, BU$7 &gt;= $J71, BU$7 - 2400 &lt; $K71))), 1, "")</f>
        <v/>
      </c>
      <c r="BV71" s="45" t="str">
        <f>IF(AND(OR($A71 &lt;&gt; "", $B71 &lt;&gt; ""), IF($J71 &lt; $K71, AND(BV$7 &gt;= $J71, BV$7 &lt; $K71), IF(BV$7 &lt; 2400, BV$7 &gt;= $J71, BV$7 - 2400 &lt; $K71))), 1, "")</f>
        <v/>
      </c>
      <c r="BW71" s="45" t="str">
        <f>IF(AND(OR($A71 &lt;&gt; "", $B71 &lt;&gt; ""), IF($J71 &lt; $K71, AND(BW$7 &gt;= $J71, BW$7 &lt; $K71), IF(BW$7 &lt; 2400, BW$7 &gt;= $J71, BW$7 - 2400 &lt; $K71))), 1, "")</f>
        <v/>
      </c>
      <c r="BX71" s="45" t="str">
        <f>IF(AND(OR($A71 &lt;&gt; "", $B71 &lt;&gt; ""), IF($J71 &lt; $K71, AND(BX$7 &gt;= $J71, BX$7 &lt; $K71), IF(BX$7 &lt; 2400, BX$7 &gt;= $J71, BX$7 - 2400 &lt; $K71))), 1, "")</f>
        <v/>
      </c>
      <c r="BY71" s="45" t="str">
        <f>IF(AND(OR($A71 &lt;&gt; "", $B71 &lt;&gt; ""), IF($J71 &lt; $K71, AND(BY$7 &gt;= $J71, BY$7 &lt; $K71), IF(BY$7 &lt; 2400, BY$7 &gt;= $J71, BY$7 - 2400 &lt; $K71))), 1, "")</f>
        <v/>
      </c>
      <c r="BZ71" s="45" t="str">
        <f>IF(AND(OR($A71 &lt;&gt; "", $B71 &lt;&gt; ""), IF($J71 &lt; $K71, AND(BZ$7 &gt;= $J71, BZ$7 &lt; $K71), IF(BZ$7 &lt; 2400, BZ$7 &gt;= $J71, BZ$7 - 2400 &lt; $K71))), 1, "")</f>
        <v/>
      </c>
      <c r="CA71" s="45" t="str">
        <f>IF(AND(OR($A71 &lt;&gt; "", $B71 &lt;&gt; ""), IF($J71 &lt; $K71, AND(CA$7 &gt;= $J71, CA$7 &lt; $K71), IF(CA$7 &lt; 2400, CA$7 &gt;= $J71, CA$7 - 2400 &lt; $K71))), 1, "")</f>
        <v/>
      </c>
      <c r="CB71" s="45" t="str">
        <f>IF(AND(OR($A71 &lt;&gt; "", $B71 &lt;&gt; ""), IF($J71 &lt; $K71, AND(CB$7 &gt;= $J71, CB$7 &lt; $K71), IF(CB$7 &lt; 2400, CB$7 &gt;= $J71, CB$7 - 2400 &lt; $K71))), 1, "")</f>
        <v/>
      </c>
      <c r="CC71" s="45" t="str">
        <f>IF(AND(OR($A71 &lt;&gt; "", $B71 &lt;&gt; ""), IF($J71 &lt; $K71, AND(CC$7 &gt;= $J71, CC$7 &lt; $K71), IF(CC$7 &lt; 2400, CC$7 &gt;= $J71, CC$7 - 2400 &lt; $K71))), 1, "")</f>
        <v/>
      </c>
      <c r="CD71" s="45" t="str">
        <f>IF(AND(OR($A71 &lt;&gt; "", $B71 &lt;&gt; ""), IF($J71 &lt; $K71, AND(CD$7 &gt;= $J71, CD$7 &lt; $K71), IF(CD$7 &lt; 2400, CD$7 &gt;= $J71, CD$7 - 2400 &lt; $K71))), 1, "")</f>
        <v/>
      </c>
      <c r="CE71" s="45" t="str">
        <f>IF(AND(OR($A71 &lt;&gt; "", $B71 &lt;&gt; ""), IF($J71 &lt; $K71, AND(CE$7 &gt;= $J71, CE$7 &lt; $K71), IF(CE$7 &lt; 2400, CE$7 &gt;= $J71, CE$7 - 2400 &lt; $K71))), 1, "")</f>
        <v/>
      </c>
      <c r="CF71" s="45" t="str">
        <f>IF(AND(OR($A71 &lt;&gt; "", $B71 &lt;&gt; ""), IF($J71 &lt; $K71, AND(CF$7 &gt;= $J71, CF$7 &lt; $K71), IF(CF$7 &lt; 2400, CF$7 &gt;= $J71, CF$7 - 2400 &lt; $K71))), 1, "")</f>
        <v/>
      </c>
      <c r="CG71" s="45" t="str">
        <f>IF(AND(OR($A71 &lt;&gt; "", $B71 &lt;&gt; ""), IF($J71 &lt; $K71, AND(CG$7 &gt;= $J71, CG$7 &lt; $K71), IF(CG$7 &lt; 2400, CG$7 &gt;= $J71, CG$7 - 2400 &lt; $K71))), 1, "")</f>
        <v/>
      </c>
      <c r="CH71" s="45" t="str">
        <f>IF(AND(OR($A71 &lt;&gt; "", $B71 &lt;&gt; ""), IF($J71 &lt; $K71, AND(CH$7 &gt;= $J71, CH$7 &lt; $K71), IF(CH$7 &lt; 2400, CH$7 &gt;= $J71, CH$7 - 2400 &lt; $K71))), 1, "")</f>
        <v/>
      </c>
      <c r="CI71" s="45" t="str">
        <f>IF(AND(OR($A71 &lt;&gt; "", $B71 &lt;&gt; ""), IF($J71 &lt; $K71, AND(CI$7 &gt;= $J71, CI$7 &lt; $K71), IF(CI$7 &lt; 2400, CI$7 &gt;= $J71, CI$7 - 2400 &lt; $K71))), 1, "")</f>
        <v/>
      </c>
      <c r="CJ71" s="45" t="str">
        <f>IF(AND(OR($A71 &lt;&gt; "", $B71 &lt;&gt; ""), IF($J71 &lt; $K71, AND(CJ$7 &gt;= $J71, CJ$7 &lt; $K71), IF(CJ$7 &lt; 2400, CJ$7 &gt;= $J71, CJ$7 - 2400 &lt; $K71))), 1, "")</f>
        <v/>
      </c>
      <c r="CK71" s="45" t="str">
        <f>IF(AND(OR($A71 &lt;&gt; "", $B71 &lt;&gt; ""), IF($J71 &lt; $K71, AND(CK$7 &gt;= $J71, CK$7 &lt; $K71), IF(CK$7 &lt; 2400, CK$7 &gt;= $J71, CK$7 - 2400 &lt; $K71))), 1, "")</f>
        <v/>
      </c>
      <c r="CL71" s="45" t="str">
        <f>IF(AND(OR($A71 &lt;&gt; "", $B71 &lt;&gt; ""), IF($J71 &lt; $K71, AND(CL$7 &gt;= $J71, CL$7 &lt; $K71), IF(CL$7 &lt; 2400, CL$7 &gt;= $J71, CL$7 - 2400 &lt; $K71))), 1, "")</f>
        <v/>
      </c>
      <c r="CM71" s="45" t="str">
        <f>IF(AND(OR($A71 &lt;&gt; "", $B71 &lt;&gt; ""), IF($J71 &lt; $K71, AND(CM$7 &gt;= $J71, CM$7 &lt; $K71), IF(CM$7 &lt; 2400, CM$7 &gt;= $J71, CM$7 - 2400 &lt; $K71))), 1, "")</f>
        <v/>
      </c>
      <c r="CN71" s="45" t="str">
        <f>IF(AND(OR($A71 &lt;&gt; "", $B71 &lt;&gt; ""), IF($J71 &lt; $K71, AND(CN$7 &gt;= $J71, CN$7 &lt; $K71), IF(CN$7 &lt; 2400, CN$7 &gt;= $J71, CN$7 - 2400 &lt; $K71))), 1, "")</f>
        <v/>
      </c>
      <c r="CO71" s="45" t="str">
        <f>IF(AND(OR($A71 &lt;&gt; "", $B71 &lt;&gt; ""), IF($J71 &lt; $K71, AND(CO$7 &gt;= $J71, CO$7 &lt; $K71), IF(CO$7 &lt; 2400, CO$7 &gt;= $J71, CO$7 - 2400 &lt; $K71))), 1, "")</f>
        <v/>
      </c>
      <c r="CP71" s="45" t="str">
        <f>IF(AND(OR($A71 &lt;&gt; "", $B71 &lt;&gt; ""), IF($J71 &lt; $K71, AND(CP$7 &gt;= $J71, CP$7 &lt; $K71), IF(CP$7 &lt; 2400, CP$7 &gt;= $J71, CP$7 - 2400 &lt; $K71))), 1, "")</f>
        <v/>
      </c>
      <c r="CQ71" s="45" t="str">
        <f>IF(AND(OR($A71 &lt;&gt; "", $B71 &lt;&gt; ""), IF($J71 &lt; $K71, AND(CQ$7 &gt;= $J71, CQ$7 &lt; $K71), IF(CQ$7 &lt; 2400, CQ$7 &gt;= $J71, CQ$7 - 2400 &lt; $K71))), 1, "")</f>
        <v/>
      </c>
      <c r="CR71" s="45" t="str">
        <f>IF(AND(OR($A71 &lt;&gt; "", $B71 &lt;&gt; ""), IF($J71 &lt; $K71, AND(CR$7 &gt;= $J71, CR$7 &lt; $K71), IF(CR$7 &lt; 2400, CR$7 &gt;= $J71, CR$7 - 2400 &lt; $K71))), 1, "")</f>
        <v/>
      </c>
      <c r="CS71" s="45" t="str">
        <f>IF(AND(OR($A71 &lt;&gt; "", $B71 &lt;&gt; ""), IF($J71 &lt; $K71, AND(CS$7 &gt;= $J71, CS$7 &lt; $K71), IF(CS$7 &lt; 2400, CS$7 &gt;= $J71, CS$7 - 2400 &lt; $K71))), 1, "")</f>
        <v/>
      </c>
      <c r="CT71" s="45" t="str">
        <f>IF(AND(OR($A71 &lt;&gt; "", $B71 &lt;&gt; ""), IF($J71 &lt; $K71, AND(CT$7 &gt;= $J71, CT$7 &lt; $K71), IF(CT$7 &lt; 2400, CT$7 &gt;= $J71, CT$7 - 2400 &lt; $K71))), 1, "")</f>
        <v/>
      </c>
      <c r="CU71" s="45" t="str">
        <f>IF(AND(OR($A71 &lt;&gt; "", $B71 &lt;&gt; ""), IF($J71 &lt; $K71, AND(CU$7 &gt;= $J71, CU$7 &lt; $K71), IF(CU$7 &lt; 2400, CU$7 &gt;= $J71, CU$7 - 2400 &lt; $K71))), 1, "")</f>
        <v/>
      </c>
      <c r="CV71" s="45" t="str">
        <f>IF(AND(OR($A71 &lt;&gt; "", $B71 &lt;&gt; ""), IF($J71 &lt; $K71, AND(CV$7 &gt;= $J71, CV$7 &lt; $K71), IF(CV$7 &lt; 2400, CV$7 &gt;= $J71, CV$7 - 2400 &lt; $K71))), 1, "")</f>
        <v/>
      </c>
      <c r="CW71" s="45" t="str">
        <f>IF(AND(OR($A71 &lt;&gt; "", $B71 &lt;&gt; ""), IF($J71 &lt; $K71, AND(CW$7 &gt;= $J71, CW$7 &lt; $K71), IF(CW$7 &lt; 2400, CW$7 &gt;= $J71, CW$7 - 2400 &lt; $K71))), 1, "")</f>
        <v/>
      </c>
      <c r="CX71" s="45" t="str">
        <f>IF(AND(OR($A71 &lt;&gt; "", $B71 &lt;&gt; ""), IF($J71 &lt; $K71, AND(CX$7 &gt;= $J71, CX$7 &lt; $K71), IF(CX$7 &lt; 2400, CX$7 &gt;= $J71, CX$7 - 2400 &lt; $K71))), 1, "")</f>
        <v/>
      </c>
      <c r="CY71" s="45" t="str">
        <f>IF(AND(OR($A71 &lt;&gt; "", $B71 &lt;&gt; ""), IF($J71 &lt; $K71, AND(CY$7 &gt;= $J71, CY$7 &lt; $K71), IF(CY$7 &lt; 2400, CY$7 &gt;= $J71, CY$7 - 2400 &lt; $K71))), 1, "")</f>
        <v/>
      </c>
      <c r="CZ71" s="45" t="str">
        <f>IF(AND(OR($A71 &lt;&gt; "", $B71 &lt;&gt; ""), IF($J71 &lt; $K71, AND(CZ$7 &gt;= $J71, CZ$7 &lt; $K71), IF(CZ$7 &lt; 2400, CZ$7 &gt;= $J71, CZ$7 - 2400 &lt; $K71))), 1, "")</f>
        <v/>
      </c>
      <c r="DA71" s="45" t="str">
        <f>IF(AND(OR($A71 &lt;&gt; "", $B71 &lt;&gt; ""), IF($J71 &lt; $K71, AND(DA$7 &gt;= $J71, DA$7 &lt; $K71), IF(DA$7 &lt; 2400, DA$7 &gt;= $J71, DA$7 - 2400 &lt; $K71))), 1, "")</f>
        <v/>
      </c>
      <c r="DB71" s="45" t="str">
        <f>IF(AND(OR($A71 &lt;&gt; "", $B71 &lt;&gt; ""), IF($J71 &lt; $K71, AND(DB$7 &gt;= $J71, DB$7 &lt; $K71), IF(DB$7 &lt; 2400, DB$7 &gt;= $J71, DB$7 - 2400 &lt; $K71))), 1, "")</f>
        <v/>
      </c>
      <c r="DC71" s="45" t="str">
        <f>IF(AND(OR($A71 &lt;&gt; "", $B71 &lt;&gt; ""), IF($J71 &lt; $K71, AND(DC$7 &gt;= $J71, DC$7 &lt; $K71), IF(DC$7 &lt; 2400, DC$7 &gt;= $J71, DC$7 - 2400 &lt; $K71))), 1, "")</f>
        <v/>
      </c>
      <c r="DD71" s="45" t="str">
        <f>IF(AND(OR($A71 &lt;&gt; "", $B71 &lt;&gt; ""), IF($J71 &lt; $K71, AND(DD$7 &gt;= $J71, DD$7 &lt; $K71), IF(DD$7 &lt; 2400, DD$7 &gt;= $J71, DD$7 - 2400 &lt; $K71))), 1, "")</f>
        <v/>
      </c>
      <c r="DE71" s="45" t="str">
        <f>IF(AND(OR($A71 &lt;&gt; "", $B71 &lt;&gt; ""), IF($J71 &lt; $K71, AND(DE$7 &gt;= $J71, DE$7 &lt; $K71), IF(DE$7 &lt; 2400, DE$7 &gt;= $J71, DE$7 - 2400 &lt; $K71))), 1, "")</f>
        <v/>
      </c>
      <c r="DF71" s="45" t="str">
        <f>IF(AND(OR($A71 &lt;&gt; "", $B71 &lt;&gt; ""), IF($J71 &lt; $K71, AND(DF$7 &gt;= $J71, DF$7 &lt; $K71), IF(DF$7 &lt; 2400, DF$7 &gt;= $J71, DF$7 - 2400 &lt; $K71))), 1, "")</f>
        <v/>
      </c>
      <c r="DG71" s="45" t="str">
        <f>IF(AND(OR($A71 &lt;&gt; "", $B71 &lt;&gt; ""), IF($J71 &lt; $K71, AND(DG$7 &gt;= $J71, DG$7 &lt; $K71), IF(DG$7 &lt; 2400, DG$7 &gt;= $J71, DG$7 - 2400 &lt; $K71))), 1, "")</f>
        <v/>
      </c>
      <c r="DH71" s="45" t="str">
        <f>IF(AND(OR($A71 &lt;&gt; "", $B71 &lt;&gt; ""), IF($J71 &lt; $K71, AND(DH$7 &gt;= $J71, DH$7 &lt; $K71), IF(DH$7 &lt; 2400, DH$7 &gt;= $J71, DH$7 - 2400 &lt; $K71))), 1, "")</f>
        <v/>
      </c>
      <c r="DI71" s="45" t="str">
        <f>IF(AND(OR($A71 &lt;&gt; "", $B71 &lt;&gt; ""), IF($J71 &lt; $K71, AND(DI$7 &gt;= $J71, DI$7 &lt; $K71), IF(DI$7 &lt; 2400, DI$7 &gt;= $J71, DI$7 - 2400 &lt; $K71))), 1, "")</f>
        <v/>
      </c>
      <c r="DJ71" s="45" t="str">
        <f>IF(AND(OR($A71 &lt;&gt; "", $B71 &lt;&gt; ""), IF($J71 &lt; $K71, AND(DJ$7 &gt;= $J71, DJ$7 &lt; $K71), IF(DJ$7 &lt; 2400, DJ$7 &gt;= $J71, DJ$7 - 2400 &lt; $K71))), 1, "")</f>
        <v/>
      </c>
      <c r="DK71" s="45" t="str">
        <f>IF(AND(OR($A71 &lt;&gt; "", $B71 &lt;&gt; ""), IF($J71 &lt; $K71, AND(DK$7 &gt;= $J71, DK$7 &lt; $K71), IF(DK$7 &lt; 2400, DK$7 &gt;= $J71, DK$7 - 2400 &lt; $K71))), 1, "")</f>
        <v/>
      </c>
      <c r="DL71" s="45" t="str">
        <f>IF(AND(OR($A71 &lt;&gt; "", $B71 &lt;&gt; ""), IF($J71 &lt; $K71, AND(DL$7 &gt;= $J71, DL$7 &lt; $K71), IF(DL$7 &lt; 2400, DL$7 &gt;= $J71, DL$7 - 2400 &lt; $K71))), 1, "")</f>
        <v/>
      </c>
      <c r="DM71" s="45" t="str">
        <f>IF(AND(OR($A71 &lt;&gt; "", $B71 &lt;&gt; ""), IF($J71 &lt; $K71, AND(DM$7 &gt;= $J71, DM$7 &lt; $K71), IF(DM$7 &lt; 2400, DM$7 &gt;= $J71, DM$7 - 2400 &lt; $K71))), 1, "")</f>
        <v/>
      </c>
      <c r="DN71" s="45" t="str">
        <f>IF(AND(OR($A71 &lt;&gt; "", $B71 &lt;&gt; ""), IF($J71 &lt; $K71, AND(DN$7 &gt;= $J71, DN$7 &lt; $K71), IF(DN$7 &lt; 2400, DN$7 &gt;= $J71, DN$7 - 2400 &lt; $K71))), 1, "")</f>
        <v/>
      </c>
      <c r="DO71" s="45" t="str">
        <f>IF(AND(OR($A71 &lt;&gt; "", $B71 &lt;&gt; ""), IF($J71 &lt; $K71, AND(DO$7 &gt;= $J71, DO$7 &lt; $K71), IF(DO$7 &lt; 2400, DO$7 &gt;= $J71, DO$7 - 2400 &lt; $K71))), 1, "")</f>
        <v/>
      </c>
      <c r="DP71" s="45" t="str">
        <f>IF(AND(OR($A71 &lt;&gt; "", $B71 &lt;&gt; ""), IF($J71 &lt; $K71, AND(DP$7 &gt;= $J71, DP$7 &lt; $K71), IF(DP$7 &lt; 2400, DP$7 &gt;= $J71, DP$7 - 2400 &lt; $K71))), 1, "")</f>
        <v/>
      </c>
      <c r="DQ71" s="45" t="str">
        <f>IF(AND(OR($A71 &lt;&gt; "", $B71 &lt;&gt; ""), IF($J71 &lt; $K71, AND(DQ$7 &gt;= $J71, DQ$7 &lt; $K71), IF(DQ$7 &lt; 2400, DQ$7 &gt;= $J71, DQ$7 - 2400 &lt; $K71))), 1, "")</f>
        <v/>
      </c>
      <c r="DR71" s="45" t="str">
        <f>IF(AND(OR($A71 &lt;&gt; "", $B71 &lt;&gt; ""), IF($J71 &lt; $K71, AND(DR$7 &gt;= $J71, DR$7 &lt; $K71), IF(DR$7 &lt; 2400, DR$7 &gt;= $J71, DR$7 - 2400 &lt; $K71))), 1, "")</f>
        <v/>
      </c>
      <c r="DS71" s="45" t="str">
        <f>IF(AND(OR($A71 &lt;&gt; "", $B71 &lt;&gt; ""), IF($J71 &lt; $K71, AND(DS$7 &gt;= $J71, DS$7 &lt; $K71), IF(DS$7 &lt; 2400, DS$7 &gt;= $J71, DS$7 - 2400 &lt; $K71))), 1, "")</f>
        <v/>
      </c>
      <c r="DT71" s="45" t="str">
        <f>IF(AND(OR($A71 &lt;&gt; "", $B71 &lt;&gt; ""), IF($J71 &lt; $K71, AND(DT$7 &gt;= $J71, DT$7 &lt; $K71), IF(DT$7 &lt; 2400, DT$7 &gt;= $J71, DT$7 - 2400 &lt; $K71))), 1, "")</f>
        <v/>
      </c>
      <c r="DU71" s="47" t="str">
        <f>IF(OR(A71 &lt;&gt; "", B71 &lt;&gt; ""), _xlfn.TEXTJOIN(":", TRUE, AI71, YEAR(H71), MONTH(H71), DAY(H71), J71), "")</f>
        <v/>
      </c>
      <c r="DV71" s="47" t="str">
        <f>IF(OR(A71 &lt;&gt; "", B71 &lt;&gt; ""), IF(AK71 &lt; 9000, CONCATENATE(AD71, AE71, "様（", F71, "）"), F71), "")</f>
        <v/>
      </c>
    </row>
    <row r="72" spans="1:126">
      <c r="A72" s="18"/>
      <c r="B72" s="18"/>
      <c r="C72" s="52"/>
      <c r="D72" s="18"/>
      <c r="E72" s="52"/>
      <c r="F72" s="18"/>
      <c r="G72" s="18"/>
      <c r="H72" s="19"/>
      <c r="I72" s="55" t="str">
        <f t="shared" si="49"/>
        <v/>
      </c>
      <c r="J72" s="22"/>
      <c r="K72" s="23"/>
      <c r="L72" s="42" t="str">
        <f t="shared" si="70"/>
        <v/>
      </c>
      <c r="M72" s="43" t="str">
        <f t="shared" si="71"/>
        <v/>
      </c>
      <c r="N72" s="43" t="str">
        <f t="shared" si="69"/>
        <v/>
      </c>
      <c r="O72" s="44" t="str">
        <f t="shared" si="43"/>
        <v/>
      </c>
      <c r="P72" s="26"/>
      <c r="Q72" s="27"/>
      <c r="R72" s="27"/>
      <c r="S72" s="43" t="str">
        <f t="shared" si="53"/>
        <v/>
      </c>
      <c r="T72" s="43" t="str">
        <f t="shared" si="53"/>
        <v/>
      </c>
      <c r="U72" s="43" t="str">
        <f t="shared" si="53"/>
        <v/>
      </c>
      <c r="V72" s="49"/>
      <c r="W72" s="44" t="str">
        <f>IF(OR(A72 &lt;&gt; "", B72 &lt;&gt; ""), IF(AK72 &lt; 8000, FLOOR(AY72 / 60, 1) * 100 + MOD(AY72, 60), M72), "")</f>
        <v/>
      </c>
      <c r="X72" s="82"/>
      <c r="Y72" s="82"/>
      <c r="Z72" s="82"/>
      <c r="AA72" s="82"/>
      <c r="AB72" s="18"/>
      <c r="AC72" s="53"/>
      <c r="AD72" s="45" t="str">
        <f>_xlfn.IFNA(VLOOKUP($A72, 利用者一覧!$A:$D, 2, FALSE), "-")</f>
        <v>-</v>
      </c>
      <c r="AE72" s="45" t="str">
        <f>_xlfn.IFNA(VLOOKUP($A72, 利用者一覧!$A:$D, 3, FALSE), "-")</f>
        <v>-</v>
      </c>
      <c r="AF72" s="45" t="str">
        <f>_xlfn.IFNA(VLOOKUP($A72, 利用者一覧!$A:$D, 4, FALSE), "-")</f>
        <v>-</v>
      </c>
      <c r="AG72" s="45" t="str">
        <f>_xlfn.IFNA(VLOOKUP($B72, スタッフ一覧!$A:$D, 2, FALSE), "-")</f>
        <v>-</v>
      </c>
      <c r="AH72" s="45" t="str">
        <f>_xlfn.IFNA(VLOOKUP($B72, スタッフ一覧!$A:$D, 3, FALSE), "-")</f>
        <v>-</v>
      </c>
      <c r="AI72" s="45" t="str">
        <f>_xlfn.IFNA(VLOOKUP($B72, スタッフ一覧!$A:$D, 4, FALSE), "-")</f>
        <v>-</v>
      </c>
      <c r="AJ72" s="45" t="str">
        <f>_xlfn.IFNA(VLOOKUP(AB72, スタッフ一覧!$A:$D, 4, FALSE), "-")</f>
        <v>-</v>
      </c>
      <c r="AK72" s="45" t="str">
        <f>_xlfn.IFNA(VLOOKUP(F72, 予定区分!$A:$C, 3, FALSE), "-")</f>
        <v>-</v>
      </c>
      <c r="AL72" s="46">
        <f t="shared" si="60"/>
        <v>0</v>
      </c>
      <c r="AM72" s="46">
        <f t="shared" si="61"/>
        <v>0</v>
      </c>
      <c r="AN72" s="46">
        <f t="shared" si="72"/>
        <v>0</v>
      </c>
      <c r="AO72" s="46">
        <f t="shared" si="62"/>
        <v>0</v>
      </c>
      <c r="AP72" s="46">
        <f t="shared" si="45"/>
        <v>0</v>
      </c>
      <c r="AQ72" s="46">
        <f t="shared" si="63"/>
        <v>0</v>
      </c>
      <c r="AR72" s="46">
        <f t="shared" si="64"/>
        <v>0</v>
      </c>
      <c r="AS72" s="46">
        <f t="shared" si="65"/>
        <v>0</v>
      </c>
      <c r="AT72" s="46">
        <f t="shared" si="66"/>
        <v>0</v>
      </c>
      <c r="AU72" s="46">
        <f t="shared" si="67"/>
        <v>0</v>
      </c>
      <c r="AV72" s="46">
        <f t="shared" si="46"/>
        <v>0</v>
      </c>
      <c r="AW72" s="46">
        <f t="shared" si="47"/>
        <v>0</v>
      </c>
      <c r="AX72" s="46">
        <f t="shared" si="68"/>
        <v>0</v>
      </c>
      <c r="AY72" s="40">
        <f t="shared" si="48"/>
        <v>0</v>
      </c>
      <c r="AZ72" s="45" t="str">
        <f>IF(AND(OR($A72 &lt;&gt; "", $B72 &lt;&gt; ""), IF($J72 &lt; $K72, AND(AZ$7 &gt;= $J72, AZ$7 &lt; $K72), IF(AZ$7 &lt; 2400, AZ$7 &gt;= $J72, AZ$7 - 2400 &lt; $K72))), 1, "")</f>
        <v/>
      </c>
      <c r="BA72" s="45" t="str">
        <f>IF(AND(OR($A72 &lt;&gt; "", $B72 &lt;&gt; ""), IF($J72 &lt; $K72, AND(BA$7 &gt;= $J72, BA$7 &lt; $K72), IF(BA$7 &lt; 2400, BA$7 &gt;= $J72, BA$7 - 2400 &lt; $K72))), 1, "")</f>
        <v/>
      </c>
      <c r="BB72" s="45" t="str">
        <f>IF(AND(OR($A72 &lt;&gt; "", $B72 &lt;&gt; ""), IF($J72 &lt; $K72, AND(BB$7 &gt;= $J72, BB$7 &lt; $K72), IF(BB$7 &lt; 2400, BB$7 &gt;= $J72, BB$7 - 2400 &lt; $K72))), 1, "")</f>
        <v/>
      </c>
      <c r="BC72" s="45" t="str">
        <f>IF(AND(OR($A72 &lt;&gt; "", $B72 &lt;&gt; ""), IF($J72 &lt; $K72, AND(BC$7 &gt;= $J72, BC$7 &lt; $K72), IF(BC$7 &lt; 2400, BC$7 &gt;= $J72, BC$7 - 2400 &lt; $K72))), 1, "")</f>
        <v/>
      </c>
      <c r="BD72" s="45" t="str">
        <f>IF(AND(OR($A72 &lt;&gt; "", $B72 &lt;&gt; ""), IF($J72 &lt; $K72, AND(BD$7 &gt;= $J72, BD$7 &lt; $K72), IF(BD$7 &lt; 2400, BD$7 &gt;= $J72, BD$7 - 2400 &lt; $K72))), 1, "")</f>
        <v/>
      </c>
      <c r="BE72" s="45" t="str">
        <f>IF(AND(OR($A72 &lt;&gt; "", $B72 &lt;&gt; ""), IF($J72 &lt; $K72, AND(BE$7 &gt;= $J72, BE$7 &lt; $K72), IF(BE$7 &lt; 2400, BE$7 &gt;= $J72, BE$7 - 2400 &lt; $K72))), 1, "")</f>
        <v/>
      </c>
      <c r="BF72" s="45" t="str">
        <f>IF(AND(OR($A72 &lt;&gt; "", $B72 &lt;&gt; ""), IF($J72 &lt; $K72, AND(BF$7 &gt;= $J72, BF$7 &lt; $K72), IF(BF$7 &lt; 2400, BF$7 &gt;= $J72, BF$7 - 2400 &lt; $K72))), 1, "")</f>
        <v/>
      </c>
      <c r="BG72" s="45" t="str">
        <f>IF(AND(OR($A72 &lt;&gt; "", $B72 &lt;&gt; ""), IF($J72 &lt; $K72, AND(BG$7 &gt;= $J72, BG$7 &lt; $K72), IF(BG$7 &lt; 2400, BG$7 &gt;= $J72, BG$7 - 2400 &lt; $K72))), 1, "")</f>
        <v/>
      </c>
      <c r="BH72" s="45" t="str">
        <f>IF(AND(OR($A72 &lt;&gt; "", $B72 &lt;&gt; ""), IF($J72 &lt; $K72, AND(BH$7 &gt;= $J72, BH$7 &lt; $K72), IF(BH$7 &lt; 2400, BH$7 &gt;= $J72, BH$7 - 2400 &lt; $K72))), 1, "")</f>
        <v/>
      </c>
      <c r="BI72" s="45" t="str">
        <f>IF(AND(OR($A72 &lt;&gt; "", $B72 &lt;&gt; ""), IF($J72 &lt; $K72, AND(BI$7 &gt;= $J72, BI$7 &lt; $K72), IF(BI$7 &lt; 2400, BI$7 &gt;= $J72, BI$7 - 2400 &lt; $K72))), 1, "")</f>
        <v/>
      </c>
      <c r="BJ72" s="45" t="str">
        <f>IF(AND(OR($A72 &lt;&gt; "", $B72 &lt;&gt; ""), IF($J72 &lt; $K72, AND(BJ$7 &gt;= $J72, BJ$7 &lt; $K72), IF(BJ$7 &lt; 2400, BJ$7 &gt;= $J72, BJ$7 - 2400 &lt; $K72))), 1, "")</f>
        <v/>
      </c>
      <c r="BK72" s="45" t="str">
        <f>IF(AND(OR($A72 &lt;&gt; "", $B72 &lt;&gt; ""), IF($J72 &lt; $K72, AND(BK$7 &gt;= $J72, BK$7 &lt; $K72), IF(BK$7 &lt; 2400, BK$7 &gt;= $J72, BK$7 - 2400 &lt; $K72))), 1, "")</f>
        <v/>
      </c>
      <c r="BL72" s="45" t="str">
        <f>IF(AND(OR($A72 &lt;&gt; "", $B72 &lt;&gt; ""), IF($J72 &lt; $K72, AND(BL$7 &gt;= $J72, BL$7 &lt; $K72), IF(BL$7 &lt; 2400, BL$7 &gt;= $J72, BL$7 - 2400 &lt; $K72))), 1, "")</f>
        <v/>
      </c>
      <c r="BM72" s="45" t="str">
        <f>IF(AND(OR($A72 &lt;&gt; "", $B72 &lt;&gt; ""), IF($J72 &lt; $K72, AND(BM$7 &gt;= $J72, BM$7 &lt; $K72), IF(BM$7 &lt; 2400, BM$7 &gt;= $J72, BM$7 - 2400 &lt; $K72))), 1, "")</f>
        <v/>
      </c>
      <c r="BN72" s="45" t="str">
        <f>IF(AND(OR($A72 &lt;&gt; "", $B72 &lt;&gt; ""), IF($J72 &lt; $K72, AND(BN$7 &gt;= $J72, BN$7 &lt; $K72), IF(BN$7 &lt; 2400, BN$7 &gt;= $J72, BN$7 - 2400 &lt; $K72))), 1, "")</f>
        <v/>
      </c>
      <c r="BO72" s="45" t="str">
        <f>IF(AND(OR($A72 &lt;&gt; "", $B72 &lt;&gt; ""), IF($J72 &lt; $K72, AND(BO$7 &gt;= $J72, BO$7 &lt; $K72), IF(BO$7 &lt; 2400, BO$7 &gt;= $J72, BO$7 - 2400 &lt; $K72))), 1, "")</f>
        <v/>
      </c>
      <c r="BP72" s="45" t="str">
        <f>IF(AND(OR($A72 &lt;&gt; "", $B72 &lt;&gt; ""), IF($J72 &lt; $K72, AND(BP$7 &gt;= $J72, BP$7 &lt; $K72), IF(BP$7 &lt; 2400, BP$7 &gt;= $J72, BP$7 - 2400 &lt; $K72))), 1, "")</f>
        <v/>
      </c>
      <c r="BQ72" s="45" t="str">
        <f>IF(AND(OR($A72 &lt;&gt; "", $B72 &lt;&gt; ""), IF($J72 &lt; $K72, AND(BQ$7 &gt;= $J72, BQ$7 &lt; $K72), IF(BQ$7 &lt; 2400, BQ$7 &gt;= $J72, BQ$7 - 2400 &lt; $K72))), 1, "")</f>
        <v/>
      </c>
      <c r="BR72" s="45" t="str">
        <f>IF(AND(OR($A72 &lt;&gt; "", $B72 &lt;&gt; ""), IF($J72 &lt; $K72, AND(BR$7 &gt;= $J72, BR$7 &lt; $K72), IF(BR$7 &lt; 2400, BR$7 &gt;= $J72, BR$7 - 2400 &lt; $K72))), 1, "")</f>
        <v/>
      </c>
      <c r="BS72" s="45" t="str">
        <f>IF(AND(OR($A72 &lt;&gt; "", $B72 &lt;&gt; ""), IF($J72 &lt; $K72, AND(BS$7 &gt;= $J72, BS$7 &lt; $K72), IF(BS$7 &lt; 2400, BS$7 &gt;= $J72, BS$7 - 2400 &lt; $K72))), 1, "")</f>
        <v/>
      </c>
      <c r="BT72" s="45" t="str">
        <f>IF(AND(OR($A72 &lt;&gt; "", $B72 &lt;&gt; ""), IF($J72 &lt; $K72, AND(BT$7 &gt;= $J72, BT$7 &lt; $K72), IF(BT$7 &lt; 2400, BT$7 &gt;= $J72, BT$7 - 2400 &lt; $K72))), 1, "")</f>
        <v/>
      </c>
      <c r="BU72" s="45" t="str">
        <f>IF(AND(OR($A72 &lt;&gt; "", $B72 &lt;&gt; ""), IF($J72 &lt; $K72, AND(BU$7 &gt;= $J72, BU$7 &lt; $K72), IF(BU$7 &lt; 2400, BU$7 &gt;= $J72, BU$7 - 2400 &lt; $K72))), 1, "")</f>
        <v/>
      </c>
      <c r="BV72" s="45" t="str">
        <f>IF(AND(OR($A72 &lt;&gt; "", $B72 &lt;&gt; ""), IF($J72 &lt; $K72, AND(BV$7 &gt;= $J72, BV$7 &lt; $K72), IF(BV$7 &lt; 2400, BV$7 &gt;= $J72, BV$7 - 2400 &lt; $K72))), 1, "")</f>
        <v/>
      </c>
      <c r="BW72" s="45" t="str">
        <f>IF(AND(OR($A72 &lt;&gt; "", $B72 &lt;&gt; ""), IF($J72 &lt; $K72, AND(BW$7 &gt;= $J72, BW$7 &lt; $K72), IF(BW$7 &lt; 2400, BW$7 &gt;= $J72, BW$7 - 2400 &lt; $K72))), 1, "")</f>
        <v/>
      </c>
      <c r="BX72" s="45" t="str">
        <f>IF(AND(OR($A72 &lt;&gt; "", $B72 &lt;&gt; ""), IF($J72 &lt; $K72, AND(BX$7 &gt;= $J72, BX$7 &lt; $K72), IF(BX$7 &lt; 2400, BX$7 &gt;= $J72, BX$7 - 2400 &lt; $K72))), 1, "")</f>
        <v/>
      </c>
      <c r="BY72" s="45" t="str">
        <f>IF(AND(OR($A72 &lt;&gt; "", $B72 &lt;&gt; ""), IF($J72 &lt; $K72, AND(BY$7 &gt;= $J72, BY$7 &lt; $K72), IF(BY$7 &lt; 2400, BY$7 &gt;= $J72, BY$7 - 2400 &lt; $K72))), 1, "")</f>
        <v/>
      </c>
      <c r="BZ72" s="45" t="str">
        <f>IF(AND(OR($A72 &lt;&gt; "", $B72 &lt;&gt; ""), IF($J72 &lt; $K72, AND(BZ$7 &gt;= $J72, BZ$7 &lt; $K72), IF(BZ$7 &lt; 2400, BZ$7 &gt;= $J72, BZ$7 - 2400 &lt; $K72))), 1, "")</f>
        <v/>
      </c>
      <c r="CA72" s="45" t="str">
        <f>IF(AND(OR($A72 &lt;&gt; "", $B72 &lt;&gt; ""), IF($J72 &lt; $K72, AND(CA$7 &gt;= $J72, CA$7 &lt; $K72), IF(CA$7 &lt; 2400, CA$7 &gt;= $J72, CA$7 - 2400 &lt; $K72))), 1, "")</f>
        <v/>
      </c>
      <c r="CB72" s="45" t="str">
        <f>IF(AND(OR($A72 &lt;&gt; "", $B72 &lt;&gt; ""), IF($J72 &lt; $K72, AND(CB$7 &gt;= $J72, CB$7 &lt; $K72), IF(CB$7 &lt; 2400, CB$7 &gt;= $J72, CB$7 - 2400 &lt; $K72))), 1, "")</f>
        <v/>
      </c>
      <c r="CC72" s="45" t="str">
        <f>IF(AND(OR($A72 &lt;&gt; "", $B72 &lt;&gt; ""), IF($J72 &lt; $K72, AND(CC$7 &gt;= $J72, CC$7 &lt; $K72), IF(CC$7 &lt; 2400, CC$7 &gt;= $J72, CC$7 - 2400 &lt; $K72))), 1, "")</f>
        <v/>
      </c>
      <c r="CD72" s="45" t="str">
        <f>IF(AND(OR($A72 &lt;&gt; "", $B72 &lt;&gt; ""), IF($J72 &lt; $K72, AND(CD$7 &gt;= $J72, CD$7 &lt; $K72), IF(CD$7 &lt; 2400, CD$7 &gt;= $J72, CD$7 - 2400 &lt; $K72))), 1, "")</f>
        <v/>
      </c>
      <c r="CE72" s="45" t="str">
        <f>IF(AND(OR($A72 &lt;&gt; "", $B72 &lt;&gt; ""), IF($J72 &lt; $K72, AND(CE$7 &gt;= $J72, CE$7 &lt; $K72), IF(CE$7 &lt; 2400, CE$7 &gt;= $J72, CE$7 - 2400 &lt; $K72))), 1, "")</f>
        <v/>
      </c>
      <c r="CF72" s="45" t="str">
        <f>IF(AND(OR($A72 &lt;&gt; "", $B72 &lt;&gt; ""), IF($J72 &lt; $K72, AND(CF$7 &gt;= $J72, CF$7 &lt; $K72), IF(CF$7 &lt; 2400, CF$7 &gt;= $J72, CF$7 - 2400 &lt; $K72))), 1, "")</f>
        <v/>
      </c>
      <c r="CG72" s="45" t="str">
        <f>IF(AND(OR($A72 &lt;&gt; "", $B72 &lt;&gt; ""), IF($J72 &lt; $K72, AND(CG$7 &gt;= $J72, CG$7 &lt; $K72), IF(CG$7 &lt; 2400, CG$7 &gt;= $J72, CG$7 - 2400 &lt; $K72))), 1, "")</f>
        <v/>
      </c>
      <c r="CH72" s="45" t="str">
        <f>IF(AND(OR($A72 &lt;&gt; "", $B72 &lt;&gt; ""), IF($J72 &lt; $K72, AND(CH$7 &gt;= $J72, CH$7 &lt; $K72), IF(CH$7 &lt; 2400, CH$7 &gt;= $J72, CH$7 - 2400 &lt; $K72))), 1, "")</f>
        <v/>
      </c>
      <c r="CI72" s="45" t="str">
        <f>IF(AND(OR($A72 &lt;&gt; "", $B72 &lt;&gt; ""), IF($J72 &lt; $K72, AND(CI$7 &gt;= $J72, CI$7 &lt; $K72), IF(CI$7 &lt; 2400, CI$7 &gt;= $J72, CI$7 - 2400 &lt; $K72))), 1, "")</f>
        <v/>
      </c>
      <c r="CJ72" s="45" t="str">
        <f>IF(AND(OR($A72 &lt;&gt; "", $B72 &lt;&gt; ""), IF($J72 &lt; $K72, AND(CJ$7 &gt;= $J72, CJ$7 &lt; $K72), IF(CJ$7 &lt; 2400, CJ$7 &gt;= $J72, CJ$7 - 2400 &lt; $K72))), 1, "")</f>
        <v/>
      </c>
      <c r="CK72" s="45" t="str">
        <f>IF(AND(OR($A72 &lt;&gt; "", $B72 &lt;&gt; ""), IF($J72 &lt; $K72, AND(CK$7 &gt;= $J72, CK$7 &lt; $K72), IF(CK$7 &lt; 2400, CK$7 &gt;= $J72, CK$7 - 2400 &lt; $K72))), 1, "")</f>
        <v/>
      </c>
      <c r="CL72" s="45" t="str">
        <f>IF(AND(OR($A72 &lt;&gt; "", $B72 &lt;&gt; ""), IF($J72 &lt; $K72, AND(CL$7 &gt;= $J72, CL$7 &lt; $K72), IF(CL$7 &lt; 2400, CL$7 &gt;= $J72, CL$7 - 2400 &lt; $K72))), 1, "")</f>
        <v/>
      </c>
      <c r="CM72" s="45" t="str">
        <f>IF(AND(OR($A72 &lt;&gt; "", $B72 &lt;&gt; ""), IF($J72 &lt; $K72, AND(CM$7 &gt;= $J72, CM$7 &lt; $K72), IF(CM$7 &lt; 2400, CM$7 &gt;= $J72, CM$7 - 2400 &lt; $K72))), 1, "")</f>
        <v/>
      </c>
      <c r="CN72" s="45" t="str">
        <f>IF(AND(OR($A72 &lt;&gt; "", $B72 &lt;&gt; ""), IF($J72 &lt; $K72, AND(CN$7 &gt;= $J72, CN$7 &lt; $K72), IF(CN$7 &lt; 2400, CN$7 &gt;= $J72, CN$7 - 2400 &lt; $K72))), 1, "")</f>
        <v/>
      </c>
      <c r="CO72" s="45" t="str">
        <f>IF(AND(OR($A72 &lt;&gt; "", $B72 &lt;&gt; ""), IF($J72 &lt; $K72, AND(CO$7 &gt;= $J72, CO$7 &lt; $K72), IF(CO$7 &lt; 2400, CO$7 &gt;= $J72, CO$7 - 2400 &lt; $K72))), 1, "")</f>
        <v/>
      </c>
      <c r="CP72" s="45" t="str">
        <f>IF(AND(OR($A72 &lt;&gt; "", $B72 &lt;&gt; ""), IF($J72 &lt; $K72, AND(CP$7 &gt;= $J72, CP$7 &lt; $K72), IF(CP$7 &lt; 2400, CP$7 &gt;= $J72, CP$7 - 2400 &lt; $K72))), 1, "")</f>
        <v/>
      </c>
      <c r="CQ72" s="45" t="str">
        <f>IF(AND(OR($A72 &lt;&gt; "", $B72 &lt;&gt; ""), IF($J72 &lt; $K72, AND(CQ$7 &gt;= $J72, CQ$7 &lt; $K72), IF(CQ$7 &lt; 2400, CQ$7 &gt;= $J72, CQ$7 - 2400 &lt; $K72))), 1, "")</f>
        <v/>
      </c>
      <c r="CR72" s="45" t="str">
        <f>IF(AND(OR($A72 &lt;&gt; "", $B72 &lt;&gt; ""), IF($J72 &lt; $K72, AND(CR$7 &gt;= $J72, CR$7 &lt; $K72), IF(CR$7 &lt; 2400, CR$7 &gt;= $J72, CR$7 - 2400 &lt; $K72))), 1, "")</f>
        <v/>
      </c>
      <c r="CS72" s="45" t="str">
        <f>IF(AND(OR($A72 &lt;&gt; "", $B72 &lt;&gt; ""), IF($J72 &lt; $K72, AND(CS$7 &gt;= $J72, CS$7 &lt; $K72), IF(CS$7 &lt; 2400, CS$7 &gt;= $J72, CS$7 - 2400 &lt; $K72))), 1, "")</f>
        <v/>
      </c>
      <c r="CT72" s="45" t="str">
        <f>IF(AND(OR($A72 &lt;&gt; "", $B72 &lt;&gt; ""), IF($J72 &lt; $K72, AND(CT$7 &gt;= $J72, CT$7 &lt; $K72), IF(CT$7 &lt; 2400, CT$7 &gt;= $J72, CT$7 - 2400 &lt; $K72))), 1, "")</f>
        <v/>
      </c>
      <c r="CU72" s="45" t="str">
        <f>IF(AND(OR($A72 &lt;&gt; "", $B72 &lt;&gt; ""), IF($J72 &lt; $K72, AND(CU$7 &gt;= $J72, CU$7 &lt; $K72), IF(CU$7 &lt; 2400, CU$7 &gt;= $J72, CU$7 - 2400 &lt; $K72))), 1, "")</f>
        <v/>
      </c>
      <c r="CV72" s="45" t="str">
        <f>IF(AND(OR($A72 &lt;&gt; "", $B72 &lt;&gt; ""), IF($J72 &lt; $K72, AND(CV$7 &gt;= $J72, CV$7 &lt; $K72), IF(CV$7 &lt; 2400, CV$7 &gt;= $J72, CV$7 - 2400 &lt; $K72))), 1, "")</f>
        <v/>
      </c>
      <c r="CW72" s="45" t="str">
        <f>IF(AND(OR($A72 &lt;&gt; "", $B72 &lt;&gt; ""), IF($J72 &lt; $K72, AND(CW$7 &gt;= $J72, CW$7 &lt; $K72), IF(CW$7 &lt; 2400, CW$7 &gt;= $J72, CW$7 - 2400 &lt; $K72))), 1, "")</f>
        <v/>
      </c>
      <c r="CX72" s="45" t="str">
        <f>IF(AND(OR($A72 &lt;&gt; "", $B72 &lt;&gt; ""), IF($J72 &lt; $K72, AND(CX$7 &gt;= $J72, CX$7 &lt; $K72), IF(CX$7 &lt; 2400, CX$7 &gt;= $J72, CX$7 - 2400 &lt; $K72))), 1, "")</f>
        <v/>
      </c>
      <c r="CY72" s="45" t="str">
        <f>IF(AND(OR($A72 &lt;&gt; "", $B72 &lt;&gt; ""), IF($J72 &lt; $K72, AND(CY$7 &gt;= $J72, CY$7 &lt; $K72), IF(CY$7 &lt; 2400, CY$7 &gt;= $J72, CY$7 - 2400 &lt; $K72))), 1, "")</f>
        <v/>
      </c>
      <c r="CZ72" s="45" t="str">
        <f>IF(AND(OR($A72 &lt;&gt; "", $B72 &lt;&gt; ""), IF($J72 &lt; $K72, AND(CZ$7 &gt;= $J72, CZ$7 &lt; $K72), IF(CZ$7 &lt; 2400, CZ$7 &gt;= $J72, CZ$7 - 2400 &lt; $K72))), 1, "")</f>
        <v/>
      </c>
      <c r="DA72" s="45" t="str">
        <f>IF(AND(OR($A72 &lt;&gt; "", $B72 &lt;&gt; ""), IF($J72 &lt; $K72, AND(DA$7 &gt;= $J72, DA$7 &lt; $K72), IF(DA$7 &lt; 2400, DA$7 &gt;= $J72, DA$7 - 2400 &lt; $K72))), 1, "")</f>
        <v/>
      </c>
      <c r="DB72" s="45" t="str">
        <f>IF(AND(OR($A72 &lt;&gt; "", $B72 &lt;&gt; ""), IF($J72 &lt; $K72, AND(DB$7 &gt;= $J72, DB$7 &lt; $K72), IF(DB$7 &lt; 2400, DB$7 &gt;= $J72, DB$7 - 2400 &lt; $K72))), 1, "")</f>
        <v/>
      </c>
      <c r="DC72" s="45" t="str">
        <f>IF(AND(OR($A72 &lt;&gt; "", $B72 &lt;&gt; ""), IF($J72 &lt; $K72, AND(DC$7 &gt;= $J72, DC$7 &lt; $K72), IF(DC$7 &lt; 2400, DC$7 &gt;= $J72, DC$7 - 2400 &lt; $K72))), 1, "")</f>
        <v/>
      </c>
      <c r="DD72" s="45" t="str">
        <f>IF(AND(OR($A72 &lt;&gt; "", $B72 &lt;&gt; ""), IF($J72 &lt; $K72, AND(DD$7 &gt;= $J72, DD$7 &lt; $K72), IF(DD$7 &lt; 2400, DD$7 &gt;= $J72, DD$7 - 2400 &lt; $K72))), 1, "")</f>
        <v/>
      </c>
      <c r="DE72" s="45" t="str">
        <f>IF(AND(OR($A72 &lt;&gt; "", $B72 &lt;&gt; ""), IF($J72 &lt; $K72, AND(DE$7 &gt;= $J72, DE$7 &lt; $K72), IF(DE$7 &lt; 2400, DE$7 &gt;= $J72, DE$7 - 2400 &lt; $K72))), 1, "")</f>
        <v/>
      </c>
      <c r="DF72" s="45" t="str">
        <f>IF(AND(OR($A72 &lt;&gt; "", $B72 &lt;&gt; ""), IF($J72 &lt; $K72, AND(DF$7 &gt;= $J72, DF$7 &lt; $K72), IF(DF$7 &lt; 2400, DF$7 &gt;= $J72, DF$7 - 2400 &lt; $K72))), 1, "")</f>
        <v/>
      </c>
      <c r="DG72" s="45" t="str">
        <f>IF(AND(OR($A72 &lt;&gt; "", $B72 &lt;&gt; ""), IF($J72 &lt; $K72, AND(DG$7 &gt;= $J72, DG$7 &lt; $K72), IF(DG$7 &lt; 2400, DG$7 &gt;= $J72, DG$7 - 2400 &lt; $K72))), 1, "")</f>
        <v/>
      </c>
      <c r="DH72" s="45" t="str">
        <f>IF(AND(OR($A72 &lt;&gt; "", $B72 &lt;&gt; ""), IF($J72 &lt; $K72, AND(DH$7 &gt;= $J72, DH$7 &lt; $K72), IF(DH$7 &lt; 2400, DH$7 &gt;= $J72, DH$7 - 2400 &lt; $K72))), 1, "")</f>
        <v/>
      </c>
      <c r="DI72" s="45" t="str">
        <f>IF(AND(OR($A72 &lt;&gt; "", $B72 &lt;&gt; ""), IF($J72 &lt; $K72, AND(DI$7 &gt;= $J72, DI$7 &lt; $K72), IF(DI$7 &lt; 2400, DI$7 &gt;= $J72, DI$7 - 2400 &lt; $K72))), 1, "")</f>
        <v/>
      </c>
      <c r="DJ72" s="45" t="str">
        <f>IF(AND(OR($A72 &lt;&gt; "", $B72 &lt;&gt; ""), IF($J72 &lt; $K72, AND(DJ$7 &gt;= $J72, DJ$7 &lt; $K72), IF(DJ$7 &lt; 2400, DJ$7 &gt;= $J72, DJ$7 - 2400 &lt; $K72))), 1, "")</f>
        <v/>
      </c>
      <c r="DK72" s="45" t="str">
        <f>IF(AND(OR($A72 &lt;&gt; "", $B72 &lt;&gt; ""), IF($J72 &lt; $K72, AND(DK$7 &gt;= $J72, DK$7 &lt; $K72), IF(DK$7 &lt; 2400, DK$7 &gt;= $J72, DK$7 - 2400 &lt; $K72))), 1, "")</f>
        <v/>
      </c>
      <c r="DL72" s="45" t="str">
        <f>IF(AND(OR($A72 &lt;&gt; "", $B72 &lt;&gt; ""), IF($J72 &lt; $K72, AND(DL$7 &gt;= $J72, DL$7 &lt; $K72), IF(DL$7 &lt; 2400, DL$7 &gt;= $J72, DL$7 - 2400 &lt; $K72))), 1, "")</f>
        <v/>
      </c>
      <c r="DM72" s="45" t="str">
        <f>IF(AND(OR($A72 &lt;&gt; "", $B72 &lt;&gt; ""), IF($J72 &lt; $K72, AND(DM$7 &gt;= $J72, DM$7 &lt; $K72), IF(DM$7 &lt; 2400, DM$7 &gt;= $J72, DM$7 - 2400 &lt; $K72))), 1, "")</f>
        <v/>
      </c>
      <c r="DN72" s="45" t="str">
        <f>IF(AND(OR($A72 &lt;&gt; "", $B72 &lt;&gt; ""), IF($J72 &lt; $K72, AND(DN$7 &gt;= $J72, DN$7 &lt; $K72), IF(DN$7 &lt; 2400, DN$7 &gt;= $J72, DN$7 - 2400 &lt; $K72))), 1, "")</f>
        <v/>
      </c>
      <c r="DO72" s="45" t="str">
        <f>IF(AND(OR($A72 &lt;&gt; "", $B72 &lt;&gt; ""), IF($J72 &lt; $K72, AND(DO$7 &gt;= $J72, DO$7 &lt; $K72), IF(DO$7 &lt; 2400, DO$7 &gt;= $J72, DO$7 - 2400 &lt; $K72))), 1, "")</f>
        <v/>
      </c>
      <c r="DP72" s="45" t="str">
        <f>IF(AND(OR($A72 &lt;&gt; "", $B72 &lt;&gt; ""), IF($J72 &lt; $K72, AND(DP$7 &gt;= $J72, DP$7 &lt; $K72), IF(DP$7 &lt; 2400, DP$7 &gt;= $J72, DP$7 - 2400 &lt; $K72))), 1, "")</f>
        <v/>
      </c>
      <c r="DQ72" s="45" t="str">
        <f>IF(AND(OR($A72 &lt;&gt; "", $B72 &lt;&gt; ""), IF($J72 &lt; $K72, AND(DQ$7 &gt;= $J72, DQ$7 &lt; $K72), IF(DQ$7 &lt; 2400, DQ$7 &gt;= $J72, DQ$7 - 2400 &lt; $K72))), 1, "")</f>
        <v/>
      </c>
      <c r="DR72" s="45" t="str">
        <f>IF(AND(OR($A72 &lt;&gt; "", $B72 &lt;&gt; ""), IF($J72 &lt; $K72, AND(DR$7 &gt;= $J72, DR$7 &lt; $K72), IF(DR$7 &lt; 2400, DR$7 &gt;= $J72, DR$7 - 2400 &lt; $K72))), 1, "")</f>
        <v/>
      </c>
      <c r="DS72" s="45" t="str">
        <f>IF(AND(OR($A72 &lt;&gt; "", $B72 &lt;&gt; ""), IF($J72 &lt; $K72, AND(DS$7 &gt;= $J72, DS$7 &lt; $K72), IF(DS$7 &lt; 2400, DS$7 &gt;= $J72, DS$7 - 2400 &lt; $K72))), 1, "")</f>
        <v/>
      </c>
      <c r="DT72" s="45" t="str">
        <f>IF(AND(OR($A72 &lt;&gt; "", $B72 &lt;&gt; ""), IF($J72 &lt; $K72, AND(DT$7 &gt;= $J72, DT$7 &lt; $K72), IF(DT$7 &lt; 2400, DT$7 &gt;= $J72, DT$7 - 2400 &lt; $K72))), 1, "")</f>
        <v/>
      </c>
      <c r="DU72" s="47" t="str">
        <f>IF(OR(A72 &lt;&gt; "", B72 &lt;&gt; ""), _xlfn.TEXTJOIN(":", TRUE, AI72, YEAR(H72), MONTH(H72), DAY(H72), J72), "")</f>
        <v/>
      </c>
      <c r="DV72" s="47" t="str">
        <f>IF(OR(A72 &lt;&gt; "", B72 &lt;&gt; ""), IF(AK72 &lt; 9000, CONCATENATE(AD72, AE72, "様（", F72, "）"), F72), "")</f>
        <v/>
      </c>
    </row>
    <row r="73" spans="1:126">
      <c r="A73" s="18"/>
      <c r="B73" s="18"/>
      <c r="C73" s="52"/>
      <c r="D73" s="18"/>
      <c r="E73" s="52"/>
      <c r="F73" s="18"/>
      <c r="G73" s="18"/>
      <c r="H73" s="19"/>
      <c r="I73" s="55" t="str">
        <f t="shared" si="49"/>
        <v/>
      </c>
      <c r="J73" s="22"/>
      <c r="K73" s="23"/>
      <c r="L73" s="42" t="str">
        <f t="shared" si="70"/>
        <v/>
      </c>
      <c r="M73" s="43" t="str">
        <f t="shared" si="71"/>
        <v/>
      </c>
      <c r="N73" s="43" t="str">
        <f t="shared" si="69"/>
        <v/>
      </c>
      <c r="O73" s="44" t="str">
        <f t="shared" si="43"/>
        <v/>
      </c>
      <c r="P73" s="26"/>
      <c r="Q73" s="27"/>
      <c r="R73" s="27"/>
      <c r="S73" s="43" t="str">
        <f t="shared" si="53"/>
        <v/>
      </c>
      <c r="T73" s="43" t="str">
        <f t="shared" si="53"/>
        <v/>
      </c>
      <c r="U73" s="43" t="str">
        <f t="shared" si="53"/>
        <v/>
      </c>
      <c r="V73" s="49"/>
      <c r="W73" s="44" t="str">
        <f>IF(OR(A73 &lt;&gt; "", B73 &lt;&gt; ""), IF(AK73 &lt; 8000, FLOOR(AY73 / 60, 1) * 100 + MOD(AY73, 60), M73), "")</f>
        <v/>
      </c>
      <c r="X73" s="82"/>
      <c r="Y73" s="82"/>
      <c r="Z73" s="82"/>
      <c r="AA73" s="82"/>
      <c r="AB73" s="18"/>
      <c r="AC73" s="53"/>
      <c r="AD73" s="45" t="str">
        <f>_xlfn.IFNA(VLOOKUP($A73, 利用者一覧!$A:$D, 2, FALSE), "-")</f>
        <v>-</v>
      </c>
      <c r="AE73" s="45" t="str">
        <f>_xlfn.IFNA(VLOOKUP($A73, 利用者一覧!$A:$D, 3, FALSE), "-")</f>
        <v>-</v>
      </c>
      <c r="AF73" s="45" t="str">
        <f>_xlfn.IFNA(VLOOKUP($A73, 利用者一覧!$A:$D, 4, FALSE), "-")</f>
        <v>-</v>
      </c>
      <c r="AG73" s="45" t="str">
        <f>_xlfn.IFNA(VLOOKUP($B73, スタッフ一覧!$A:$D, 2, FALSE), "-")</f>
        <v>-</v>
      </c>
      <c r="AH73" s="45" t="str">
        <f>_xlfn.IFNA(VLOOKUP($B73, スタッフ一覧!$A:$D, 3, FALSE), "-")</f>
        <v>-</v>
      </c>
      <c r="AI73" s="45" t="str">
        <f>_xlfn.IFNA(VLOOKUP($B73, スタッフ一覧!$A:$D, 4, FALSE), "-")</f>
        <v>-</v>
      </c>
      <c r="AJ73" s="45" t="str">
        <f>_xlfn.IFNA(VLOOKUP(AB73, スタッフ一覧!$A:$D, 4, FALSE), "-")</f>
        <v>-</v>
      </c>
      <c r="AK73" s="45" t="str">
        <f>_xlfn.IFNA(VLOOKUP(F73, 予定区分!$A:$C, 3, FALSE), "-")</f>
        <v>-</v>
      </c>
      <c r="AL73" s="46">
        <f t="shared" ref="AL73:AL100" si="73">FLOOR(J73 / 100, 1) * 60 + MOD(J73, 100)</f>
        <v>0</v>
      </c>
      <c r="AM73" s="46">
        <f t="shared" ref="AM73:AM100" si="74">FLOOR(K73 / 100, 1) * 60 + MOD(K73, 100)</f>
        <v>0</v>
      </c>
      <c r="AN73" s="46">
        <f t="shared" si="72"/>
        <v>0</v>
      </c>
      <c r="AO73" s="46">
        <f t="shared" ref="AO73:AO100" si="75">IF(AND(AK73 &gt;= 1000, AK73 &lt; 2000, AK73 &lt;&gt; 1006), AN73 - AX73, 0)</f>
        <v>0</v>
      </c>
      <c r="AP73" s="46">
        <f t="shared" si="45"/>
        <v>0</v>
      </c>
      <c r="AQ73" s="46">
        <f t="shared" ref="AQ73:AQ100" si="76">IF($AK73 = 1006, FLOOR(P73 / 100, 1) * 60 + MOD(P73, 100), 0)</f>
        <v>0</v>
      </c>
      <c r="AR73" s="46">
        <f t="shared" ref="AR73:AR100" si="77">FLOOR(Q73 / 100, 1) * 60 + MOD(Q73, 100)</f>
        <v>0</v>
      </c>
      <c r="AS73" s="46">
        <f t="shared" ref="AS73:AS100" si="78">FLOOR(R73 / 100, 1) * 60 + MOD(R73, 100)</f>
        <v>0</v>
      </c>
      <c r="AT73" s="46">
        <f t="shared" ref="AT73:AT100" si="79">IF(AND($AK73 &gt;= 3000, $AK73 &lt; 4000), $AN73 - $AX73, 0)</f>
        <v>0</v>
      </c>
      <c r="AU73" s="46">
        <f t="shared" ref="AU73:AU100" si="80">IF(AND($AK73 &gt;= 4000, $AK73 &lt; 5000), $AN73 - $AX73, 0)</f>
        <v>0</v>
      </c>
      <c r="AV73" s="46">
        <f t="shared" si="46"/>
        <v>0</v>
      </c>
      <c r="AW73" s="46">
        <f t="shared" si="47"/>
        <v>0</v>
      </c>
      <c r="AX73" s="46">
        <f t="shared" ref="AX73:AX100" si="81">FLOOR(V73 / 100, 1) * 60 + MOD(V73, 100)</f>
        <v>0</v>
      </c>
      <c r="AY73" s="40">
        <f t="shared" si="48"/>
        <v>0</v>
      </c>
      <c r="AZ73" s="45" t="str">
        <f>IF(AND(OR($A73 &lt;&gt; "", $B73 &lt;&gt; ""), IF($J73 &lt; $K73, AND(AZ$7 &gt;= $J73, AZ$7 &lt; $K73), IF(AZ$7 &lt; 2400, AZ$7 &gt;= $J73, AZ$7 - 2400 &lt; $K73))), 1, "")</f>
        <v/>
      </c>
      <c r="BA73" s="45" t="str">
        <f>IF(AND(OR($A73 &lt;&gt; "", $B73 &lt;&gt; ""), IF($J73 &lt; $K73, AND(BA$7 &gt;= $J73, BA$7 &lt; $K73), IF(BA$7 &lt; 2400, BA$7 &gt;= $J73, BA$7 - 2400 &lt; $K73))), 1, "")</f>
        <v/>
      </c>
      <c r="BB73" s="45" t="str">
        <f>IF(AND(OR($A73 &lt;&gt; "", $B73 &lt;&gt; ""), IF($J73 &lt; $K73, AND(BB$7 &gt;= $J73, BB$7 &lt; $K73), IF(BB$7 &lt; 2400, BB$7 &gt;= $J73, BB$7 - 2400 &lt; $K73))), 1, "")</f>
        <v/>
      </c>
      <c r="BC73" s="45" t="str">
        <f>IF(AND(OR($A73 &lt;&gt; "", $B73 &lt;&gt; ""), IF($J73 &lt; $K73, AND(BC$7 &gt;= $J73, BC$7 &lt; $K73), IF(BC$7 &lt; 2400, BC$7 &gt;= $J73, BC$7 - 2400 &lt; $K73))), 1, "")</f>
        <v/>
      </c>
      <c r="BD73" s="45" t="str">
        <f>IF(AND(OR($A73 &lt;&gt; "", $B73 &lt;&gt; ""), IF($J73 &lt; $K73, AND(BD$7 &gt;= $J73, BD$7 &lt; $K73), IF(BD$7 &lt; 2400, BD$7 &gt;= $J73, BD$7 - 2400 &lt; $K73))), 1, "")</f>
        <v/>
      </c>
      <c r="BE73" s="45" t="str">
        <f>IF(AND(OR($A73 &lt;&gt; "", $B73 &lt;&gt; ""), IF($J73 &lt; $K73, AND(BE$7 &gt;= $J73, BE$7 &lt; $K73), IF(BE$7 &lt; 2400, BE$7 &gt;= $J73, BE$7 - 2400 &lt; $K73))), 1, "")</f>
        <v/>
      </c>
      <c r="BF73" s="45" t="str">
        <f>IF(AND(OR($A73 &lt;&gt; "", $B73 &lt;&gt; ""), IF($J73 &lt; $K73, AND(BF$7 &gt;= $J73, BF$7 &lt; $K73), IF(BF$7 &lt; 2400, BF$7 &gt;= $J73, BF$7 - 2400 &lt; $K73))), 1, "")</f>
        <v/>
      </c>
      <c r="BG73" s="45" t="str">
        <f>IF(AND(OR($A73 &lt;&gt; "", $B73 &lt;&gt; ""), IF($J73 &lt; $K73, AND(BG$7 &gt;= $J73, BG$7 &lt; $K73), IF(BG$7 &lt; 2400, BG$7 &gt;= $J73, BG$7 - 2400 &lt; $K73))), 1, "")</f>
        <v/>
      </c>
      <c r="BH73" s="45" t="str">
        <f>IF(AND(OR($A73 &lt;&gt; "", $B73 &lt;&gt; ""), IF($J73 &lt; $K73, AND(BH$7 &gt;= $J73, BH$7 &lt; $K73), IF(BH$7 &lt; 2400, BH$7 &gt;= $J73, BH$7 - 2400 &lt; $K73))), 1, "")</f>
        <v/>
      </c>
      <c r="BI73" s="45" t="str">
        <f>IF(AND(OR($A73 &lt;&gt; "", $B73 &lt;&gt; ""), IF($J73 &lt; $K73, AND(BI$7 &gt;= $J73, BI$7 &lt; $K73), IF(BI$7 &lt; 2400, BI$7 &gt;= $J73, BI$7 - 2400 &lt; $K73))), 1, "")</f>
        <v/>
      </c>
      <c r="BJ73" s="45" t="str">
        <f>IF(AND(OR($A73 &lt;&gt; "", $B73 &lt;&gt; ""), IF($J73 &lt; $K73, AND(BJ$7 &gt;= $J73, BJ$7 &lt; $K73), IF(BJ$7 &lt; 2400, BJ$7 &gt;= $J73, BJ$7 - 2400 &lt; $K73))), 1, "")</f>
        <v/>
      </c>
      <c r="BK73" s="45" t="str">
        <f>IF(AND(OR($A73 &lt;&gt; "", $B73 &lt;&gt; ""), IF($J73 &lt; $K73, AND(BK$7 &gt;= $J73, BK$7 &lt; $K73), IF(BK$7 &lt; 2400, BK$7 &gt;= $J73, BK$7 - 2400 &lt; $K73))), 1, "")</f>
        <v/>
      </c>
      <c r="BL73" s="45" t="str">
        <f>IF(AND(OR($A73 &lt;&gt; "", $B73 &lt;&gt; ""), IF($J73 &lt; $K73, AND(BL$7 &gt;= $J73, BL$7 &lt; $K73), IF(BL$7 &lt; 2400, BL$7 &gt;= $J73, BL$7 - 2400 &lt; $K73))), 1, "")</f>
        <v/>
      </c>
      <c r="BM73" s="45" t="str">
        <f>IF(AND(OR($A73 &lt;&gt; "", $B73 &lt;&gt; ""), IF($J73 &lt; $K73, AND(BM$7 &gt;= $J73, BM$7 &lt; $K73), IF(BM$7 &lt; 2400, BM$7 &gt;= $J73, BM$7 - 2400 &lt; $K73))), 1, "")</f>
        <v/>
      </c>
      <c r="BN73" s="45" t="str">
        <f>IF(AND(OR($A73 &lt;&gt; "", $B73 &lt;&gt; ""), IF($J73 &lt; $K73, AND(BN$7 &gt;= $J73, BN$7 &lt; $K73), IF(BN$7 &lt; 2400, BN$7 &gt;= $J73, BN$7 - 2400 &lt; $K73))), 1, "")</f>
        <v/>
      </c>
      <c r="BO73" s="45" t="str">
        <f>IF(AND(OR($A73 &lt;&gt; "", $B73 &lt;&gt; ""), IF($J73 &lt; $K73, AND(BO$7 &gt;= $J73, BO$7 &lt; $K73), IF(BO$7 &lt; 2400, BO$7 &gt;= $J73, BO$7 - 2400 &lt; $K73))), 1, "")</f>
        <v/>
      </c>
      <c r="BP73" s="45" t="str">
        <f>IF(AND(OR($A73 &lt;&gt; "", $B73 &lt;&gt; ""), IF($J73 &lt; $K73, AND(BP$7 &gt;= $J73, BP$7 &lt; $K73), IF(BP$7 &lt; 2400, BP$7 &gt;= $J73, BP$7 - 2400 &lt; $K73))), 1, "")</f>
        <v/>
      </c>
      <c r="BQ73" s="45" t="str">
        <f>IF(AND(OR($A73 &lt;&gt; "", $B73 &lt;&gt; ""), IF($J73 &lt; $K73, AND(BQ$7 &gt;= $J73, BQ$7 &lt; $K73), IF(BQ$7 &lt; 2400, BQ$7 &gt;= $J73, BQ$7 - 2400 &lt; $K73))), 1, "")</f>
        <v/>
      </c>
      <c r="BR73" s="45" t="str">
        <f>IF(AND(OR($A73 &lt;&gt; "", $B73 &lt;&gt; ""), IF($J73 &lt; $K73, AND(BR$7 &gt;= $J73, BR$7 &lt; $K73), IF(BR$7 &lt; 2400, BR$7 &gt;= $J73, BR$7 - 2400 &lt; $K73))), 1, "")</f>
        <v/>
      </c>
      <c r="BS73" s="45" t="str">
        <f>IF(AND(OR($A73 &lt;&gt; "", $B73 &lt;&gt; ""), IF($J73 &lt; $K73, AND(BS$7 &gt;= $J73, BS$7 &lt; $K73), IF(BS$7 &lt; 2400, BS$7 &gt;= $J73, BS$7 - 2400 &lt; $K73))), 1, "")</f>
        <v/>
      </c>
      <c r="BT73" s="45" t="str">
        <f>IF(AND(OR($A73 &lt;&gt; "", $B73 &lt;&gt; ""), IF($J73 &lt; $K73, AND(BT$7 &gt;= $J73, BT$7 &lt; $K73), IF(BT$7 &lt; 2400, BT$7 &gt;= $J73, BT$7 - 2400 &lt; $K73))), 1, "")</f>
        <v/>
      </c>
      <c r="BU73" s="45" t="str">
        <f>IF(AND(OR($A73 &lt;&gt; "", $B73 &lt;&gt; ""), IF($J73 &lt; $K73, AND(BU$7 &gt;= $J73, BU$7 &lt; $K73), IF(BU$7 &lt; 2400, BU$7 &gt;= $J73, BU$7 - 2400 &lt; $K73))), 1, "")</f>
        <v/>
      </c>
      <c r="BV73" s="45" t="str">
        <f>IF(AND(OR($A73 &lt;&gt; "", $B73 &lt;&gt; ""), IF($J73 &lt; $K73, AND(BV$7 &gt;= $J73, BV$7 &lt; $K73), IF(BV$7 &lt; 2400, BV$7 &gt;= $J73, BV$7 - 2400 &lt; $K73))), 1, "")</f>
        <v/>
      </c>
      <c r="BW73" s="45" t="str">
        <f>IF(AND(OR($A73 &lt;&gt; "", $B73 &lt;&gt; ""), IF($J73 &lt; $K73, AND(BW$7 &gt;= $J73, BW$7 &lt; $K73), IF(BW$7 &lt; 2400, BW$7 &gt;= $J73, BW$7 - 2400 &lt; $K73))), 1, "")</f>
        <v/>
      </c>
      <c r="BX73" s="45" t="str">
        <f>IF(AND(OR($A73 &lt;&gt; "", $B73 &lt;&gt; ""), IF($J73 &lt; $K73, AND(BX$7 &gt;= $J73, BX$7 &lt; $K73), IF(BX$7 &lt; 2400, BX$7 &gt;= $J73, BX$7 - 2400 &lt; $K73))), 1, "")</f>
        <v/>
      </c>
      <c r="BY73" s="45" t="str">
        <f>IF(AND(OR($A73 &lt;&gt; "", $B73 &lt;&gt; ""), IF($J73 &lt; $K73, AND(BY$7 &gt;= $J73, BY$7 &lt; $K73), IF(BY$7 &lt; 2400, BY$7 &gt;= $J73, BY$7 - 2400 &lt; $K73))), 1, "")</f>
        <v/>
      </c>
      <c r="BZ73" s="45" t="str">
        <f>IF(AND(OR($A73 &lt;&gt; "", $B73 &lt;&gt; ""), IF($J73 &lt; $K73, AND(BZ$7 &gt;= $J73, BZ$7 &lt; $K73), IF(BZ$7 &lt; 2400, BZ$7 &gt;= $J73, BZ$7 - 2400 &lt; $K73))), 1, "")</f>
        <v/>
      </c>
      <c r="CA73" s="45" t="str">
        <f>IF(AND(OR($A73 &lt;&gt; "", $B73 &lt;&gt; ""), IF($J73 &lt; $K73, AND(CA$7 &gt;= $J73, CA$7 &lt; $K73), IF(CA$7 &lt; 2400, CA$7 &gt;= $J73, CA$7 - 2400 &lt; $K73))), 1, "")</f>
        <v/>
      </c>
      <c r="CB73" s="45" t="str">
        <f>IF(AND(OR($A73 &lt;&gt; "", $B73 &lt;&gt; ""), IF($J73 &lt; $K73, AND(CB$7 &gt;= $J73, CB$7 &lt; $K73), IF(CB$7 &lt; 2400, CB$7 &gt;= $J73, CB$7 - 2400 &lt; $K73))), 1, "")</f>
        <v/>
      </c>
      <c r="CC73" s="45" t="str">
        <f>IF(AND(OR($A73 &lt;&gt; "", $B73 &lt;&gt; ""), IF($J73 &lt; $K73, AND(CC$7 &gt;= $J73, CC$7 &lt; $K73), IF(CC$7 &lt; 2400, CC$7 &gt;= $J73, CC$7 - 2400 &lt; $K73))), 1, "")</f>
        <v/>
      </c>
      <c r="CD73" s="45" t="str">
        <f>IF(AND(OR($A73 &lt;&gt; "", $B73 &lt;&gt; ""), IF($J73 &lt; $K73, AND(CD$7 &gt;= $J73, CD$7 &lt; $K73), IF(CD$7 &lt; 2400, CD$7 &gt;= $J73, CD$7 - 2400 &lt; $K73))), 1, "")</f>
        <v/>
      </c>
      <c r="CE73" s="45" t="str">
        <f>IF(AND(OR($A73 &lt;&gt; "", $B73 &lt;&gt; ""), IF($J73 &lt; $K73, AND(CE$7 &gt;= $J73, CE$7 &lt; $K73), IF(CE$7 &lt; 2400, CE$7 &gt;= $J73, CE$7 - 2400 &lt; $K73))), 1, "")</f>
        <v/>
      </c>
      <c r="CF73" s="45" t="str">
        <f>IF(AND(OR($A73 &lt;&gt; "", $B73 &lt;&gt; ""), IF($J73 &lt; $K73, AND(CF$7 &gt;= $J73, CF$7 &lt; $K73), IF(CF$7 &lt; 2400, CF$7 &gt;= $J73, CF$7 - 2400 &lt; $K73))), 1, "")</f>
        <v/>
      </c>
      <c r="CG73" s="45" t="str">
        <f>IF(AND(OR($A73 &lt;&gt; "", $B73 &lt;&gt; ""), IF($J73 &lt; $K73, AND(CG$7 &gt;= $J73, CG$7 &lt; $K73), IF(CG$7 &lt; 2400, CG$7 &gt;= $J73, CG$7 - 2400 &lt; $K73))), 1, "")</f>
        <v/>
      </c>
      <c r="CH73" s="45" t="str">
        <f>IF(AND(OR($A73 &lt;&gt; "", $B73 &lt;&gt; ""), IF($J73 &lt; $K73, AND(CH$7 &gt;= $J73, CH$7 &lt; $K73), IF(CH$7 &lt; 2400, CH$7 &gt;= $J73, CH$7 - 2400 &lt; $K73))), 1, "")</f>
        <v/>
      </c>
      <c r="CI73" s="45" t="str">
        <f>IF(AND(OR($A73 &lt;&gt; "", $B73 &lt;&gt; ""), IF($J73 &lt; $K73, AND(CI$7 &gt;= $J73, CI$7 &lt; $K73), IF(CI$7 &lt; 2400, CI$7 &gt;= $J73, CI$7 - 2400 &lt; $K73))), 1, "")</f>
        <v/>
      </c>
      <c r="CJ73" s="45" t="str">
        <f>IF(AND(OR($A73 &lt;&gt; "", $B73 &lt;&gt; ""), IF($J73 &lt; $K73, AND(CJ$7 &gt;= $J73, CJ$7 &lt; $K73), IF(CJ$7 &lt; 2400, CJ$7 &gt;= $J73, CJ$7 - 2400 &lt; $K73))), 1, "")</f>
        <v/>
      </c>
      <c r="CK73" s="45" t="str">
        <f>IF(AND(OR($A73 &lt;&gt; "", $B73 &lt;&gt; ""), IF($J73 &lt; $K73, AND(CK$7 &gt;= $J73, CK$7 &lt; $K73), IF(CK$7 &lt; 2400, CK$7 &gt;= $J73, CK$7 - 2400 &lt; $K73))), 1, "")</f>
        <v/>
      </c>
      <c r="CL73" s="45" t="str">
        <f>IF(AND(OR($A73 &lt;&gt; "", $B73 &lt;&gt; ""), IF($J73 &lt; $K73, AND(CL$7 &gt;= $J73, CL$7 &lt; $K73), IF(CL$7 &lt; 2400, CL$7 &gt;= $J73, CL$7 - 2400 &lt; $K73))), 1, "")</f>
        <v/>
      </c>
      <c r="CM73" s="45" t="str">
        <f>IF(AND(OR($A73 &lt;&gt; "", $B73 &lt;&gt; ""), IF($J73 &lt; $K73, AND(CM$7 &gt;= $J73, CM$7 &lt; $K73), IF(CM$7 &lt; 2400, CM$7 &gt;= $J73, CM$7 - 2400 &lt; $K73))), 1, "")</f>
        <v/>
      </c>
      <c r="CN73" s="45" t="str">
        <f>IF(AND(OR($A73 &lt;&gt; "", $B73 &lt;&gt; ""), IF($J73 &lt; $K73, AND(CN$7 &gt;= $J73, CN$7 &lt; $K73), IF(CN$7 &lt; 2400, CN$7 &gt;= $J73, CN$7 - 2400 &lt; $K73))), 1, "")</f>
        <v/>
      </c>
      <c r="CO73" s="45" t="str">
        <f>IF(AND(OR($A73 &lt;&gt; "", $B73 &lt;&gt; ""), IF($J73 &lt; $K73, AND(CO$7 &gt;= $J73, CO$7 &lt; $K73), IF(CO$7 &lt; 2400, CO$7 &gt;= $J73, CO$7 - 2400 &lt; $K73))), 1, "")</f>
        <v/>
      </c>
      <c r="CP73" s="45" t="str">
        <f>IF(AND(OR($A73 &lt;&gt; "", $B73 &lt;&gt; ""), IF($J73 &lt; $K73, AND(CP$7 &gt;= $J73, CP$7 &lt; $K73), IF(CP$7 &lt; 2400, CP$7 &gt;= $J73, CP$7 - 2400 &lt; $K73))), 1, "")</f>
        <v/>
      </c>
      <c r="CQ73" s="45" t="str">
        <f>IF(AND(OR($A73 &lt;&gt; "", $B73 &lt;&gt; ""), IF($J73 &lt; $K73, AND(CQ$7 &gt;= $J73, CQ$7 &lt; $K73), IF(CQ$7 &lt; 2400, CQ$7 &gt;= $J73, CQ$7 - 2400 &lt; $K73))), 1, "")</f>
        <v/>
      </c>
      <c r="CR73" s="45" t="str">
        <f>IF(AND(OR($A73 &lt;&gt; "", $B73 &lt;&gt; ""), IF($J73 &lt; $K73, AND(CR$7 &gt;= $J73, CR$7 &lt; $K73), IF(CR$7 &lt; 2400, CR$7 &gt;= $J73, CR$7 - 2400 &lt; $K73))), 1, "")</f>
        <v/>
      </c>
      <c r="CS73" s="45" t="str">
        <f>IF(AND(OR($A73 &lt;&gt; "", $B73 &lt;&gt; ""), IF($J73 &lt; $K73, AND(CS$7 &gt;= $J73, CS$7 &lt; $K73), IF(CS$7 &lt; 2400, CS$7 &gt;= $J73, CS$7 - 2400 &lt; $K73))), 1, "")</f>
        <v/>
      </c>
      <c r="CT73" s="45" t="str">
        <f>IF(AND(OR($A73 &lt;&gt; "", $B73 &lt;&gt; ""), IF($J73 &lt; $K73, AND(CT$7 &gt;= $J73, CT$7 &lt; $K73), IF(CT$7 &lt; 2400, CT$7 &gt;= $J73, CT$7 - 2400 &lt; $K73))), 1, "")</f>
        <v/>
      </c>
      <c r="CU73" s="45" t="str">
        <f>IF(AND(OR($A73 &lt;&gt; "", $B73 &lt;&gt; ""), IF($J73 &lt; $K73, AND(CU$7 &gt;= $J73, CU$7 &lt; $K73), IF(CU$7 &lt; 2400, CU$7 &gt;= $J73, CU$7 - 2400 &lt; $K73))), 1, "")</f>
        <v/>
      </c>
      <c r="CV73" s="45" t="str">
        <f>IF(AND(OR($A73 &lt;&gt; "", $B73 &lt;&gt; ""), IF($J73 &lt; $K73, AND(CV$7 &gt;= $J73, CV$7 &lt; $K73), IF(CV$7 &lt; 2400, CV$7 &gt;= $J73, CV$7 - 2400 &lt; $K73))), 1, "")</f>
        <v/>
      </c>
      <c r="CW73" s="45" t="str">
        <f>IF(AND(OR($A73 &lt;&gt; "", $B73 &lt;&gt; ""), IF($J73 &lt; $K73, AND(CW$7 &gt;= $J73, CW$7 &lt; $K73), IF(CW$7 &lt; 2400, CW$7 &gt;= $J73, CW$7 - 2400 &lt; $K73))), 1, "")</f>
        <v/>
      </c>
      <c r="CX73" s="45" t="str">
        <f>IF(AND(OR($A73 &lt;&gt; "", $B73 &lt;&gt; ""), IF($J73 &lt; $K73, AND(CX$7 &gt;= $J73, CX$7 &lt; $K73), IF(CX$7 &lt; 2400, CX$7 &gt;= $J73, CX$7 - 2400 &lt; $K73))), 1, "")</f>
        <v/>
      </c>
      <c r="CY73" s="45" t="str">
        <f>IF(AND(OR($A73 &lt;&gt; "", $B73 &lt;&gt; ""), IF($J73 &lt; $K73, AND(CY$7 &gt;= $J73, CY$7 &lt; $K73), IF(CY$7 &lt; 2400, CY$7 &gt;= $J73, CY$7 - 2400 &lt; $K73))), 1, "")</f>
        <v/>
      </c>
      <c r="CZ73" s="45" t="str">
        <f>IF(AND(OR($A73 &lt;&gt; "", $B73 &lt;&gt; ""), IF($J73 &lt; $K73, AND(CZ$7 &gt;= $J73, CZ$7 &lt; $K73), IF(CZ$7 &lt; 2400, CZ$7 &gt;= $J73, CZ$7 - 2400 &lt; $K73))), 1, "")</f>
        <v/>
      </c>
      <c r="DA73" s="45" t="str">
        <f>IF(AND(OR($A73 &lt;&gt; "", $B73 &lt;&gt; ""), IF($J73 &lt; $K73, AND(DA$7 &gt;= $J73, DA$7 &lt; $K73), IF(DA$7 &lt; 2400, DA$7 &gt;= $J73, DA$7 - 2400 &lt; $K73))), 1, "")</f>
        <v/>
      </c>
      <c r="DB73" s="45" t="str">
        <f>IF(AND(OR($A73 &lt;&gt; "", $B73 &lt;&gt; ""), IF($J73 &lt; $K73, AND(DB$7 &gt;= $J73, DB$7 &lt; $K73), IF(DB$7 &lt; 2400, DB$7 &gt;= $J73, DB$7 - 2400 &lt; $K73))), 1, "")</f>
        <v/>
      </c>
      <c r="DC73" s="45" t="str">
        <f>IF(AND(OR($A73 &lt;&gt; "", $B73 &lt;&gt; ""), IF($J73 &lt; $K73, AND(DC$7 &gt;= $J73, DC$7 &lt; $K73), IF(DC$7 &lt; 2400, DC$7 &gt;= $J73, DC$7 - 2400 &lt; $K73))), 1, "")</f>
        <v/>
      </c>
      <c r="DD73" s="45" t="str">
        <f>IF(AND(OR($A73 &lt;&gt; "", $B73 &lt;&gt; ""), IF($J73 &lt; $K73, AND(DD$7 &gt;= $J73, DD$7 &lt; $K73), IF(DD$7 &lt; 2400, DD$7 &gt;= $J73, DD$7 - 2400 &lt; $K73))), 1, "")</f>
        <v/>
      </c>
      <c r="DE73" s="45" t="str">
        <f>IF(AND(OR($A73 &lt;&gt; "", $B73 &lt;&gt; ""), IF($J73 &lt; $K73, AND(DE$7 &gt;= $J73, DE$7 &lt; $K73), IF(DE$7 &lt; 2400, DE$7 &gt;= $J73, DE$7 - 2400 &lt; $K73))), 1, "")</f>
        <v/>
      </c>
      <c r="DF73" s="45" t="str">
        <f>IF(AND(OR($A73 &lt;&gt; "", $B73 &lt;&gt; ""), IF($J73 &lt; $K73, AND(DF$7 &gt;= $J73, DF$7 &lt; $K73), IF(DF$7 &lt; 2400, DF$7 &gt;= $J73, DF$7 - 2400 &lt; $K73))), 1, "")</f>
        <v/>
      </c>
      <c r="DG73" s="45" t="str">
        <f>IF(AND(OR($A73 &lt;&gt; "", $B73 &lt;&gt; ""), IF($J73 &lt; $K73, AND(DG$7 &gt;= $J73, DG$7 &lt; $K73), IF(DG$7 &lt; 2400, DG$7 &gt;= $J73, DG$7 - 2400 &lt; $K73))), 1, "")</f>
        <v/>
      </c>
      <c r="DH73" s="45" t="str">
        <f>IF(AND(OR($A73 &lt;&gt; "", $B73 &lt;&gt; ""), IF($J73 &lt; $K73, AND(DH$7 &gt;= $J73, DH$7 &lt; $K73), IF(DH$7 &lt; 2400, DH$7 &gt;= $J73, DH$7 - 2400 &lt; $K73))), 1, "")</f>
        <v/>
      </c>
      <c r="DI73" s="45" t="str">
        <f>IF(AND(OR($A73 &lt;&gt; "", $B73 &lt;&gt; ""), IF($J73 &lt; $K73, AND(DI$7 &gt;= $J73, DI$7 &lt; $K73), IF(DI$7 &lt; 2400, DI$7 &gt;= $J73, DI$7 - 2400 &lt; $K73))), 1, "")</f>
        <v/>
      </c>
      <c r="DJ73" s="45" t="str">
        <f>IF(AND(OR($A73 &lt;&gt; "", $B73 &lt;&gt; ""), IF($J73 &lt; $K73, AND(DJ$7 &gt;= $J73, DJ$7 &lt; $K73), IF(DJ$7 &lt; 2400, DJ$7 &gt;= $J73, DJ$7 - 2400 &lt; $K73))), 1, "")</f>
        <v/>
      </c>
      <c r="DK73" s="45" t="str">
        <f>IF(AND(OR($A73 &lt;&gt; "", $B73 &lt;&gt; ""), IF($J73 &lt; $K73, AND(DK$7 &gt;= $J73, DK$7 &lt; $K73), IF(DK$7 &lt; 2400, DK$7 &gt;= $J73, DK$7 - 2400 &lt; $K73))), 1, "")</f>
        <v/>
      </c>
      <c r="DL73" s="45" t="str">
        <f>IF(AND(OR($A73 &lt;&gt; "", $B73 &lt;&gt; ""), IF($J73 &lt; $K73, AND(DL$7 &gt;= $J73, DL$7 &lt; $K73), IF(DL$7 &lt; 2400, DL$7 &gt;= $J73, DL$7 - 2400 &lt; $K73))), 1, "")</f>
        <v/>
      </c>
      <c r="DM73" s="45" t="str">
        <f>IF(AND(OR($A73 &lt;&gt; "", $B73 &lt;&gt; ""), IF($J73 &lt; $K73, AND(DM$7 &gt;= $J73, DM$7 &lt; $K73), IF(DM$7 &lt; 2400, DM$7 &gt;= $J73, DM$7 - 2400 &lt; $K73))), 1, "")</f>
        <v/>
      </c>
      <c r="DN73" s="45" t="str">
        <f>IF(AND(OR($A73 &lt;&gt; "", $B73 &lt;&gt; ""), IF($J73 &lt; $K73, AND(DN$7 &gt;= $J73, DN$7 &lt; $K73), IF(DN$7 &lt; 2400, DN$7 &gt;= $J73, DN$7 - 2400 &lt; $K73))), 1, "")</f>
        <v/>
      </c>
      <c r="DO73" s="45" t="str">
        <f>IF(AND(OR($A73 &lt;&gt; "", $B73 &lt;&gt; ""), IF($J73 &lt; $K73, AND(DO$7 &gt;= $J73, DO$7 &lt; $K73), IF(DO$7 &lt; 2400, DO$7 &gt;= $J73, DO$7 - 2400 &lt; $K73))), 1, "")</f>
        <v/>
      </c>
      <c r="DP73" s="45" t="str">
        <f>IF(AND(OR($A73 &lt;&gt; "", $B73 &lt;&gt; ""), IF($J73 &lt; $K73, AND(DP$7 &gt;= $J73, DP$7 &lt; $K73), IF(DP$7 &lt; 2400, DP$7 &gt;= $J73, DP$7 - 2400 &lt; $K73))), 1, "")</f>
        <v/>
      </c>
      <c r="DQ73" s="45" t="str">
        <f>IF(AND(OR($A73 &lt;&gt; "", $B73 &lt;&gt; ""), IF($J73 &lt; $K73, AND(DQ$7 &gt;= $J73, DQ$7 &lt; $K73), IF(DQ$7 &lt; 2400, DQ$7 &gt;= $J73, DQ$7 - 2400 &lt; $K73))), 1, "")</f>
        <v/>
      </c>
      <c r="DR73" s="45" t="str">
        <f>IF(AND(OR($A73 &lt;&gt; "", $B73 &lt;&gt; ""), IF($J73 &lt; $K73, AND(DR$7 &gt;= $J73, DR$7 &lt; $K73), IF(DR$7 &lt; 2400, DR$7 &gt;= $J73, DR$7 - 2400 &lt; $K73))), 1, "")</f>
        <v/>
      </c>
      <c r="DS73" s="45" t="str">
        <f>IF(AND(OR($A73 &lt;&gt; "", $B73 &lt;&gt; ""), IF($J73 &lt; $K73, AND(DS$7 &gt;= $J73, DS$7 &lt; $K73), IF(DS$7 &lt; 2400, DS$7 &gt;= $J73, DS$7 - 2400 &lt; $K73))), 1, "")</f>
        <v/>
      </c>
      <c r="DT73" s="45" t="str">
        <f>IF(AND(OR($A73 &lt;&gt; "", $B73 &lt;&gt; ""), IF($J73 &lt; $K73, AND(DT$7 &gt;= $J73, DT$7 &lt; $K73), IF(DT$7 &lt; 2400, DT$7 &gt;= $J73, DT$7 - 2400 &lt; $K73))), 1, "")</f>
        <v/>
      </c>
      <c r="DU73" s="47" t="str">
        <f>IF(OR(A73 &lt;&gt; "", B73 &lt;&gt; ""), _xlfn.TEXTJOIN(":", TRUE, AI73, YEAR(H73), MONTH(H73), DAY(H73), J73), "")</f>
        <v/>
      </c>
      <c r="DV73" s="47" t="str">
        <f>IF(OR(A73 &lt;&gt; "", B73 &lt;&gt; ""), IF(AK73 &lt; 9000, CONCATENATE(AD73, AE73, "様（", F73, "）"), F73), "")</f>
        <v/>
      </c>
    </row>
    <row r="74" spans="1:126">
      <c r="A74" s="18"/>
      <c r="B74" s="18"/>
      <c r="C74" s="52"/>
      <c r="D74" s="18"/>
      <c r="E74" s="52"/>
      <c r="F74" s="18"/>
      <c r="G74" s="18"/>
      <c r="H74" s="19"/>
      <c r="I74" s="55" t="str">
        <f t="shared" si="49"/>
        <v/>
      </c>
      <c r="J74" s="22"/>
      <c r="K74" s="23"/>
      <c r="L74" s="42" t="str">
        <f t="shared" si="70"/>
        <v/>
      </c>
      <c r="M74" s="43" t="str">
        <f t="shared" si="71"/>
        <v/>
      </c>
      <c r="N74" s="43" t="str">
        <f t="shared" ref="N74:N100" si="82">IF(AO74 &gt; 0, FLOOR(AO74 / 60, 1) * 100 + MOD(AO74, 60), "")</f>
        <v/>
      </c>
      <c r="O74" s="44" t="str">
        <f t="shared" ref="O74:O100" si="83">IF($AP74 &gt; 0, FLOOR($AP74 / 60, 1) * 100 + MOD($AP74, 60), "")</f>
        <v/>
      </c>
      <c r="P74" s="26"/>
      <c r="Q74" s="27"/>
      <c r="R74" s="27"/>
      <c r="S74" s="43" t="str">
        <f t="shared" si="53"/>
        <v/>
      </c>
      <c r="T74" s="43" t="str">
        <f t="shared" si="53"/>
        <v/>
      </c>
      <c r="U74" s="43" t="str">
        <f t="shared" si="53"/>
        <v/>
      </c>
      <c r="V74" s="49"/>
      <c r="W74" s="44" t="str">
        <f>IF(OR(A74 &lt;&gt; "", B74 &lt;&gt; ""), IF(AK74 &lt; 8000, FLOOR(AY74 / 60, 1) * 100 + MOD(AY74, 60), M74), "")</f>
        <v/>
      </c>
      <c r="X74" s="82"/>
      <c r="Y74" s="82"/>
      <c r="Z74" s="82"/>
      <c r="AA74" s="82"/>
      <c r="AB74" s="18"/>
      <c r="AC74" s="53"/>
      <c r="AD74" s="45" t="str">
        <f>_xlfn.IFNA(VLOOKUP($A74, 利用者一覧!$A:$D, 2, FALSE), "-")</f>
        <v>-</v>
      </c>
      <c r="AE74" s="45" t="str">
        <f>_xlfn.IFNA(VLOOKUP($A74, 利用者一覧!$A:$D, 3, FALSE), "-")</f>
        <v>-</v>
      </c>
      <c r="AF74" s="45" t="str">
        <f>_xlfn.IFNA(VLOOKUP($A74, 利用者一覧!$A:$D, 4, FALSE), "-")</f>
        <v>-</v>
      </c>
      <c r="AG74" s="45" t="str">
        <f>_xlfn.IFNA(VLOOKUP($B74, スタッフ一覧!$A:$D, 2, FALSE), "-")</f>
        <v>-</v>
      </c>
      <c r="AH74" s="45" t="str">
        <f>_xlfn.IFNA(VLOOKUP($B74, スタッフ一覧!$A:$D, 3, FALSE), "-")</f>
        <v>-</v>
      </c>
      <c r="AI74" s="45" t="str">
        <f>_xlfn.IFNA(VLOOKUP($B74, スタッフ一覧!$A:$D, 4, FALSE), "-")</f>
        <v>-</v>
      </c>
      <c r="AJ74" s="45" t="str">
        <f>_xlfn.IFNA(VLOOKUP(AB74, スタッフ一覧!$A:$D, 4, FALSE), "-")</f>
        <v>-</v>
      </c>
      <c r="AK74" s="45" t="str">
        <f>_xlfn.IFNA(VLOOKUP(F74, 予定区分!$A:$C, 3, FALSE), "-")</f>
        <v>-</v>
      </c>
      <c r="AL74" s="46">
        <f t="shared" si="73"/>
        <v>0</v>
      </c>
      <c r="AM74" s="46">
        <f t="shared" si="74"/>
        <v>0</v>
      </c>
      <c r="AN74" s="46">
        <f t="shared" si="72"/>
        <v>0</v>
      </c>
      <c r="AO74" s="46">
        <f t="shared" si="75"/>
        <v>0</v>
      </c>
      <c r="AP74" s="46">
        <f t="shared" ref="AP74:AP100" si="84">IF($AK74 = 1006, $AN74 - $AX74, 0)</f>
        <v>0</v>
      </c>
      <c r="AQ74" s="46">
        <f t="shared" si="76"/>
        <v>0</v>
      </c>
      <c r="AR74" s="46">
        <f t="shared" si="77"/>
        <v>0</v>
      </c>
      <c r="AS74" s="46">
        <f t="shared" si="78"/>
        <v>0</v>
      </c>
      <c r="AT74" s="46">
        <f t="shared" si="79"/>
        <v>0</v>
      </c>
      <c r="AU74" s="46">
        <f t="shared" si="80"/>
        <v>0</v>
      </c>
      <c r="AV74" s="46">
        <f t="shared" ref="AV74:AV100" si="85">IF(AND($AK74 &gt;= 7000, $AK74 &lt; 8000), $AN74 - $AX74, 0)</f>
        <v>0</v>
      </c>
      <c r="AW74" s="46">
        <f t="shared" ref="AW74:AW100" si="86">IF($AK74 &gt;= 8000, $AN74 - $AX74, 0)</f>
        <v>0</v>
      </c>
      <c r="AX74" s="46">
        <f t="shared" si="81"/>
        <v>0</v>
      </c>
      <c r="AY74" s="40">
        <f t="shared" ref="AY74:AY100" si="87">SUM(AO74:AP74) + SUM(AR74:AX74)</f>
        <v>0</v>
      </c>
      <c r="AZ74" s="45" t="str">
        <f>IF(AND(OR($A74 &lt;&gt; "", $B74 &lt;&gt; ""), IF($J74 &lt; $K74, AND(AZ$7 &gt;= $J74, AZ$7 &lt; $K74), IF(AZ$7 &lt; 2400, AZ$7 &gt;= $J74, AZ$7 - 2400 &lt; $K74))), 1, "")</f>
        <v/>
      </c>
      <c r="BA74" s="45" t="str">
        <f>IF(AND(OR($A74 &lt;&gt; "", $B74 &lt;&gt; ""), IF($J74 &lt; $K74, AND(BA$7 &gt;= $J74, BA$7 &lt; $K74), IF(BA$7 &lt; 2400, BA$7 &gt;= $J74, BA$7 - 2400 &lt; $K74))), 1, "")</f>
        <v/>
      </c>
      <c r="BB74" s="45" t="str">
        <f>IF(AND(OR($A74 &lt;&gt; "", $B74 &lt;&gt; ""), IF($J74 &lt; $K74, AND(BB$7 &gt;= $J74, BB$7 &lt; $K74), IF(BB$7 &lt; 2400, BB$7 &gt;= $J74, BB$7 - 2400 &lt; $K74))), 1, "")</f>
        <v/>
      </c>
      <c r="BC74" s="45" t="str">
        <f>IF(AND(OR($A74 &lt;&gt; "", $B74 &lt;&gt; ""), IF($J74 &lt; $K74, AND(BC$7 &gt;= $J74, BC$7 &lt; $K74), IF(BC$7 &lt; 2400, BC$7 &gt;= $J74, BC$7 - 2400 &lt; $K74))), 1, "")</f>
        <v/>
      </c>
      <c r="BD74" s="45" t="str">
        <f>IF(AND(OR($A74 &lt;&gt; "", $B74 &lt;&gt; ""), IF($J74 &lt; $K74, AND(BD$7 &gt;= $J74, BD$7 &lt; $K74), IF(BD$7 &lt; 2400, BD$7 &gt;= $J74, BD$7 - 2400 &lt; $K74))), 1, "")</f>
        <v/>
      </c>
      <c r="BE74" s="45" t="str">
        <f>IF(AND(OR($A74 &lt;&gt; "", $B74 &lt;&gt; ""), IF($J74 &lt; $K74, AND(BE$7 &gt;= $J74, BE$7 &lt; $K74), IF(BE$7 &lt; 2400, BE$7 &gt;= $J74, BE$7 - 2400 &lt; $K74))), 1, "")</f>
        <v/>
      </c>
      <c r="BF74" s="45" t="str">
        <f>IF(AND(OR($A74 &lt;&gt; "", $B74 &lt;&gt; ""), IF($J74 &lt; $K74, AND(BF$7 &gt;= $J74, BF$7 &lt; $K74), IF(BF$7 &lt; 2400, BF$7 &gt;= $J74, BF$7 - 2400 &lt; $K74))), 1, "")</f>
        <v/>
      </c>
      <c r="BG74" s="45" t="str">
        <f>IF(AND(OR($A74 &lt;&gt; "", $B74 &lt;&gt; ""), IF($J74 &lt; $K74, AND(BG$7 &gt;= $J74, BG$7 &lt; $K74), IF(BG$7 &lt; 2400, BG$7 &gt;= $J74, BG$7 - 2400 &lt; $K74))), 1, "")</f>
        <v/>
      </c>
      <c r="BH74" s="45" t="str">
        <f>IF(AND(OR($A74 &lt;&gt; "", $B74 &lt;&gt; ""), IF($J74 &lt; $K74, AND(BH$7 &gt;= $J74, BH$7 &lt; $K74), IF(BH$7 &lt; 2400, BH$7 &gt;= $J74, BH$7 - 2400 &lt; $K74))), 1, "")</f>
        <v/>
      </c>
      <c r="BI74" s="45" t="str">
        <f>IF(AND(OR($A74 &lt;&gt; "", $B74 &lt;&gt; ""), IF($J74 &lt; $K74, AND(BI$7 &gt;= $J74, BI$7 &lt; $K74), IF(BI$7 &lt; 2400, BI$7 &gt;= $J74, BI$7 - 2400 &lt; $K74))), 1, "")</f>
        <v/>
      </c>
      <c r="BJ74" s="45" t="str">
        <f>IF(AND(OR($A74 &lt;&gt; "", $B74 &lt;&gt; ""), IF($J74 &lt; $K74, AND(BJ$7 &gt;= $J74, BJ$7 &lt; $K74), IF(BJ$7 &lt; 2400, BJ$7 &gt;= $J74, BJ$7 - 2400 &lt; $K74))), 1, "")</f>
        <v/>
      </c>
      <c r="BK74" s="45" t="str">
        <f>IF(AND(OR($A74 &lt;&gt; "", $B74 &lt;&gt; ""), IF($J74 &lt; $K74, AND(BK$7 &gt;= $J74, BK$7 &lt; $K74), IF(BK$7 &lt; 2400, BK$7 &gt;= $J74, BK$7 - 2400 &lt; $K74))), 1, "")</f>
        <v/>
      </c>
      <c r="BL74" s="45" t="str">
        <f>IF(AND(OR($A74 &lt;&gt; "", $B74 &lt;&gt; ""), IF($J74 &lt; $K74, AND(BL$7 &gt;= $J74, BL$7 &lt; $K74), IF(BL$7 &lt; 2400, BL$7 &gt;= $J74, BL$7 - 2400 &lt; $K74))), 1, "")</f>
        <v/>
      </c>
      <c r="BM74" s="45" t="str">
        <f>IF(AND(OR($A74 &lt;&gt; "", $B74 &lt;&gt; ""), IF($J74 &lt; $K74, AND(BM$7 &gt;= $J74, BM$7 &lt; $K74), IF(BM$7 &lt; 2400, BM$7 &gt;= $J74, BM$7 - 2400 &lt; $K74))), 1, "")</f>
        <v/>
      </c>
      <c r="BN74" s="45" t="str">
        <f>IF(AND(OR($A74 &lt;&gt; "", $B74 &lt;&gt; ""), IF($J74 &lt; $K74, AND(BN$7 &gt;= $J74, BN$7 &lt; $K74), IF(BN$7 &lt; 2400, BN$7 &gt;= $J74, BN$7 - 2400 &lt; $K74))), 1, "")</f>
        <v/>
      </c>
      <c r="BO74" s="45" t="str">
        <f>IF(AND(OR($A74 &lt;&gt; "", $B74 &lt;&gt; ""), IF($J74 &lt; $K74, AND(BO$7 &gt;= $J74, BO$7 &lt; $K74), IF(BO$7 &lt; 2400, BO$7 &gt;= $J74, BO$7 - 2400 &lt; $K74))), 1, "")</f>
        <v/>
      </c>
      <c r="BP74" s="45" t="str">
        <f>IF(AND(OR($A74 &lt;&gt; "", $B74 &lt;&gt; ""), IF($J74 &lt; $K74, AND(BP$7 &gt;= $J74, BP$7 &lt; $K74), IF(BP$7 &lt; 2400, BP$7 &gt;= $J74, BP$7 - 2400 &lt; $K74))), 1, "")</f>
        <v/>
      </c>
      <c r="BQ74" s="45" t="str">
        <f>IF(AND(OR($A74 &lt;&gt; "", $B74 &lt;&gt; ""), IF($J74 &lt; $K74, AND(BQ$7 &gt;= $J74, BQ$7 &lt; $K74), IF(BQ$7 &lt; 2400, BQ$7 &gt;= $J74, BQ$7 - 2400 &lt; $K74))), 1, "")</f>
        <v/>
      </c>
      <c r="BR74" s="45" t="str">
        <f>IF(AND(OR($A74 &lt;&gt; "", $B74 &lt;&gt; ""), IF($J74 &lt; $K74, AND(BR$7 &gt;= $J74, BR$7 &lt; $K74), IF(BR$7 &lt; 2400, BR$7 &gt;= $J74, BR$7 - 2400 &lt; $K74))), 1, "")</f>
        <v/>
      </c>
      <c r="BS74" s="45" t="str">
        <f>IF(AND(OR($A74 &lt;&gt; "", $B74 &lt;&gt; ""), IF($J74 &lt; $K74, AND(BS$7 &gt;= $J74, BS$7 &lt; $K74), IF(BS$7 &lt; 2400, BS$7 &gt;= $J74, BS$7 - 2400 &lt; $K74))), 1, "")</f>
        <v/>
      </c>
      <c r="BT74" s="45" t="str">
        <f>IF(AND(OR($A74 &lt;&gt; "", $B74 &lt;&gt; ""), IF($J74 &lt; $K74, AND(BT$7 &gt;= $J74, BT$7 &lt; $K74), IF(BT$7 &lt; 2400, BT$7 &gt;= $J74, BT$7 - 2400 &lt; $K74))), 1, "")</f>
        <v/>
      </c>
      <c r="BU74" s="45" t="str">
        <f>IF(AND(OR($A74 &lt;&gt; "", $B74 &lt;&gt; ""), IF($J74 &lt; $K74, AND(BU$7 &gt;= $J74, BU$7 &lt; $K74), IF(BU$7 &lt; 2400, BU$7 &gt;= $J74, BU$7 - 2400 &lt; $K74))), 1, "")</f>
        <v/>
      </c>
      <c r="BV74" s="45" t="str">
        <f>IF(AND(OR($A74 &lt;&gt; "", $B74 &lt;&gt; ""), IF($J74 &lt; $K74, AND(BV$7 &gt;= $J74, BV$7 &lt; $K74), IF(BV$7 &lt; 2400, BV$7 &gt;= $J74, BV$7 - 2400 &lt; $K74))), 1, "")</f>
        <v/>
      </c>
      <c r="BW74" s="45" t="str">
        <f>IF(AND(OR($A74 &lt;&gt; "", $B74 &lt;&gt; ""), IF($J74 &lt; $K74, AND(BW$7 &gt;= $J74, BW$7 &lt; $K74), IF(BW$7 &lt; 2400, BW$7 &gt;= $J74, BW$7 - 2400 &lt; $K74))), 1, "")</f>
        <v/>
      </c>
      <c r="BX74" s="45" t="str">
        <f>IF(AND(OR($A74 &lt;&gt; "", $B74 &lt;&gt; ""), IF($J74 &lt; $K74, AND(BX$7 &gt;= $J74, BX$7 &lt; $K74), IF(BX$7 &lt; 2400, BX$7 &gt;= $J74, BX$7 - 2400 &lt; $K74))), 1, "")</f>
        <v/>
      </c>
      <c r="BY74" s="45" t="str">
        <f>IF(AND(OR($A74 &lt;&gt; "", $B74 &lt;&gt; ""), IF($J74 &lt; $K74, AND(BY$7 &gt;= $J74, BY$7 &lt; $K74), IF(BY$7 &lt; 2400, BY$7 &gt;= $J74, BY$7 - 2400 &lt; $K74))), 1, "")</f>
        <v/>
      </c>
      <c r="BZ74" s="45" t="str">
        <f>IF(AND(OR($A74 &lt;&gt; "", $B74 &lt;&gt; ""), IF($J74 &lt; $K74, AND(BZ$7 &gt;= $J74, BZ$7 &lt; $K74), IF(BZ$7 &lt; 2400, BZ$7 &gt;= $J74, BZ$7 - 2400 &lt; $K74))), 1, "")</f>
        <v/>
      </c>
      <c r="CA74" s="45" t="str">
        <f>IF(AND(OR($A74 &lt;&gt; "", $B74 &lt;&gt; ""), IF($J74 &lt; $K74, AND(CA$7 &gt;= $J74, CA$7 &lt; $K74), IF(CA$7 &lt; 2400, CA$7 &gt;= $J74, CA$7 - 2400 &lt; $K74))), 1, "")</f>
        <v/>
      </c>
      <c r="CB74" s="45" t="str">
        <f>IF(AND(OR($A74 &lt;&gt; "", $B74 &lt;&gt; ""), IF($J74 &lt; $K74, AND(CB$7 &gt;= $J74, CB$7 &lt; $K74), IF(CB$7 &lt; 2400, CB$7 &gt;= $J74, CB$7 - 2400 &lt; $K74))), 1, "")</f>
        <v/>
      </c>
      <c r="CC74" s="45" t="str">
        <f>IF(AND(OR($A74 &lt;&gt; "", $B74 &lt;&gt; ""), IF($J74 &lt; $K74, AND(CC$7 &gt;= $J74, CC$7 &lt; $K74), IF(CC$7 &lt; 2400, CC$7 &gt;= $J74, CC$7 - 2400 &lt; $K74))), 1, "")</f>
        <v/>
      </c>
      <c r="CD74" s="45" t="str">
        <f>IF(AND(OR($A74 &lt;&gt; "", $B74 &lt;&gt; ""), IF($J74 &lt; $K74, AND(CD$7 &gt;= $J74, CD$7 &lt; $K74), IF(CD$7 &lt; 2400, CD$7 &gt;= $J74, CD$7 - 2400 &lt; $K74))), 1, "")</f>
        <v/>
      </c>
      <c r="CE74" s="45" t="str">
        <f>IF(AND(OR($A74 &lt;&gt; "", $B74 &lt;&gt; ""), IF($J74 &lt; $K74, AND(CE$7 &gt;= $J74, CE$7 &lt; $K74), IF(CE$7 &lt; 2400, CE$7 &gt;= $J74, CE$7 - 2400 &lt; $K74))), 1, "")</f>
        <v/>
      </c>
      <c r="CF74" s="45" t="str">
        <f>IF(AND(OR($A74 &lt;&gt; "", $B74 &lt;&gt; ""), IF($J74 &lt; $K74, AND(CF$7 &gt;= $J74, CF$7 &lt; $K74), IF(CF$7 &lt; 2400, CF$7 &gt;= $J74, CF$7 - 2400 &lt; $K74))), 1, "")</f>
        <v/>
      </c>
      <c r="CG74" s="45" t="str">
        <f>IF(AND(OR($A74 &lt;&gt; "", $B74 &lt;&gt; ""), IF($J74 &lt; $K74, AND(CG$7 &gt;= $J74, CG$7 &lt; $K74), IF(CG$7 &lt; 2400, CG$7 &gt;= $J74, CG$7 - 2400 &lt; $K74))), 1, "")</f>
        <v/>
      </c>
      <c r="CH74" s="45" t="str">
        <f>IF(AND(OR($A74 &lt;&gt; "", $B74 &lt;&gt; ""), IF($J74 &lt; $K74, AND(CH$7 &gt;= $J74, CH$7 &lt; $K74), IF(CH$7 &lt; 2400, CH$7 &gt;= $J74, CH$7 - 2400 &lt; $K74))), 1, "")</f>
        <v/>
      </c>
      <c r="CI74" s="45" t="str">
        <f>IF(AND(OR($A74 &lt;&gt; "", $B74 &lt;&gt; ""), IF($J74 &lt; $K74, AND(CI$7 &gt;= $J74, CI$7 &lt; $K74), IF(CI$7 &lt; 2400, CI$7 &gt;= $J74, CI$7 - 2400 &lt; $K74))), 1, "")</f>
        <v/>
      </c>
      <c r="CJ74" s="45" t="str">
        <f>IF(AND(OR($A74 &lt;&gt; "", $B74 &lt;&gt; ""), IF($J74 &lt; $K74, AND(CJ$7 &gt;= $J74, CJ$7 &lt; $K74), IF(CJ$7 &lt; 2400, CJ$7 &gt;= $J74, CJ$7 - 2400 &lt; $K74))), 1, "")</f>
        <v/>
      </c>
      <c r="CK74" s="45" t="str">
        <f>IF(AND(OR($A74 &lt;&gt; "", $B74 &lt;&gt; ""), IF($J74 &lt; $K74, AND(CK$7 &gt;= $J74, CK$7 &lt; $K74), IF(CK$7 &lt; 2400, CK$7 &gt;= $J74, CK$7 - 2400 &lt; $K74))), 1, "")</f>
        <v/>
      </c>
      <c r="CL74" s="45" t="str">
        <f>IF(AND(OR($A74 &lt;&gt; "", $B74 &lt;&gt; ""), IF($J74 &lt; $K74, AND(CL$7 &gt;= $J74, CL$7 &lt; $K74), IF(CL$7 &lt; 2400, CL$7 &gt;= $J74, CL$7 - 2400 &lt; $K74))), 1, "")</f>
        <v/>
      </c>
      <c r="CM74" s="45" t="str">
        <f>IF(AND(OR($A74 &lt;&gt; "", $B74 &lt;&gt; ""), IF($J74 &lt; $K74, AND(CM$7 &gt;= $J74, CM$7 &lt; $K74), IF(CM$7 &lt; 2400, CM$7 &gt;= $J74, CM$7 - 2400 &lt; $K74))), 1, "")</f>
        <v/>
      </c>
      <c r="CN74" s="45" t="str">
        <f>IF(AND(OR($A74 &lt;&gt; "", $B74 &lt;&gt; ""), IF($J74 &lt; $K74, AND(CN$7 &gt;= $J74, CN$7 &lt; $K74), IF(CN$7 &lt; 2400, CN$7 &gt;= $J74, CN$7 - 2400 &lt; $K74))), 1, "")</f>
        <v/>
      </c>
      <c r="CO74" s="45" t="str">
        <f>IF(AND(OR($A74 &lt;&gt; "", $B74 &lt;&gt; ""), IF($J74 &lt; $K74, AND(CO$7 &gt;= $J74, CO$7 &lt; $K74), IF(CO$7 &lt; 2400, CO$7 &gt;= $J74, CO$7 - 2400 &lt; $K74))), 1, "")</f>
        <v/>
      </c>
      <c r="CP74" s="45" t="str">
        <f>IF(AND(OR($A74 &lt;&gt; "", $B74 &lt;&gt; ""), IF($J74 &lt; $K74, AND(CP$7 &gt;= $J74, CP$7 &lt; $K74), IF(CP$7 &lt; 2400, CP$7 &gt;= $J74, CP$7 - 2400 &lt; $K74))), 1, "")</f>
        <v/>
      </c>
      <c r="CQ74" s="45" t="str">
        <f>IF(AND(OR($A74 &lt;&gt; "", $B74 &lt;&gt; ""), IF($J74 &lt; $K74, AND(CQ$7 &gt;= $J74, CQ$7 &lt; $K74), IF(CQ$7 &lt; 2400, CQ$7 &gt;= $J74, CQ$7 - 2400 &lt; $K74))), 1, "")</f>
        <v/>
      </c>
      <c r="CR74" s="45" t="str">
        <f>IF(AND(OR($A74 &lt;&gt; "", $B74 &lt;&gt; ""), IF($J74 &lt; $K74, AND(CR$7 &gt;= $J74, CR$7 &lt; $K74), IF(CR$7 &lt; 2400, CR$7 &gt;= $J74, CR$7 - 2400 &lt; $K74))), 1, "")</f>
        <v/>
      </c>
      <c r="CS74" s="45" t="str">
        <f>IF(AND(OR($A74 &lt;&gt; "", $B74 &lt;&gt; ""), IF($J74 &lt; $K74, AND(CS$7 &gt;= $J74, CS$7 &lt; $K74), IF(CS$7 &lt; 2400, CS$7 &gt;= $J74, CS$7 - 2400 &lt; $K74))), 1, "")</f>
        <v/>
      </c>
      <c r="CT74" s="45" t="str">
        <f>IF(AND(OR($A74 &lt;&gt; "", $B74 &lt;&gt; ""), IF($J74 &lt; $K74, AND(CT$7 &gt;= $J74, CT$7 &lt; $K74), IF(CT$7 &lt; 2400, CT$7 &gt;= $J74, CT$7 - 2400 &lt; $K74))), 1, "")</f>
        <v/>
      </c>
      <c r="CU74" s="45" t="str">
        <f>IF(AND(OR($A74 &lt;&gt; "", $B74 &lt;&gt; ""), IF($J74 &lt; $K74, AND(CU$7 &gt;= $J74, CU$7 &lt; $K74), IF(CU$7 &lt; 2400, CU$7 &gt;= $J74, CU$7 - 2400 &lt; $K74))), 1, "")</f>
        <v/>
      </c>
      <c r="CV74" s="45" t="str">
        <f>IF(AND(OR($A74 &lt;&gt; "", $B74 &lt;&gt; ""), IF($J74 &lt; $K74, AND(CV$7 &gt;= $J74, CV$7 &lt; $K74), IF(CV$7 &lt; 2400, CV$7 &gt;= $J74, CV$7 - 2400 &lt; $K74))), 1, "")</f>
        <v/>
      </c>
      <c r="CW74" s="45" t="str">
        <f>IF(AND(OR($A74 &lt;&gt; "", $B74 &lt;&gt; ""), IF($J74 &lt; $K74, AND(CW$7 &gt;= $J74, CW$7 &lt; $K74), IF(CW$7 &lt; 2400, CW$7 &gt;= $J74, CW$7 - 2400 &lt; $K74))), 1, "")</f>
        <v/>
      </c>
      <c r="CX74" s="45" t="str">
        <f>IF(AND(OR($A74 &lt;&gt; "", $B74 &lt;&gt; ""), IF($J74 &lt; $K74, AND(CX$7 &gt;= $J74, CX$7 &lt; $K74), IF(CX$7 &lt; 2400, CX$7 &gt;= $J74, CX$7 - 2400 &lt; $K74))), 1, "")</f>
        <v/>
      </c>
      <c r="CY74" s="45" t="str">
        <f>IF(AND(OR($A74 &lt;&gt; "", $B74 &lt;&gt; ""), IF($J74 &lt; $K74, AND(CY$7 &gt;= $J74, CY$7 &lt; $K74), IF(CY$7 &lt; 2400, CY$7 &gt;= $J74, CY$7 - 2400 &lt; $K74))), 1, "")</f>
        <v/>
      </c>
      <c r="CZ74" s="45" t="str">
        <f>IF(AND(OR($A74 &lt;&gt; "", $B74 &lt;&gt; ""), IF($J74 &lt; $K74, AND(CZ$7 &gt;= $J74, CZ$7 &lt; $K74), IF(CZ$7 &lt; 2400, CZ$7 &gt;= $J74, CZ$7 - 2400 &lt; $K74))), 1, "")</f>
        <v/>
      </c>
      <c r="DA74" s="45" t="str">
        <f>IF(AND(OR($A74 &lt;&gt; "", $B74 &lt;&gt; ""), IF($J74 &lt; $K74, AND(DA$7 &gt;= $J74, DA$7 &lt; $K74), IF(DA$7 &lt; 2400, DA$7 &gt;= $J74, DA$7 - 2400 &lt; $K74))), 1, "")</f>
        <v/>
      </c>
      <c r="DB74" s="45" t="str">
        <f>IF(AND(OR($A74 &lt;&gt; "", $B74 &lt;&gt; ""), IF($J74 &lt; $K74, AND(DB$7 &gt;= $J74, DB$7 &lt; $K74), IF(DB$7 &lt; 2400, DB$7 &gt;= $J74, DB$7 - 2400 &lt; $K74))), 1, "")</f>
        <v/>
      </c>
      <c r="DC74" s="45" t="str">
        <f>IF(AND(OR($A74 &lt;&gt; "", $B74 &lt;&gt; ""), IF($J74 &lt; $K74, AND(DC$7 &gt;= $J74, DC$7 &lt; $K74), IF(DC$7 &lt; 2400, DC$7 &gt;= $J74, DC$7 - 2400 &lt; $K74))), 1, "")</f>
        <v/>
      </c>
      <c r="DD74" s="45" t="str">
        <f>IF(AND(OR($A74 &lt;&gt; "", $B74 &lt;&gt; ""), IF($J74 &lt; $K74, AND(DD$7 &gt;= $J74, DD$7 &lt; $K74), IF(DD$7 &lt; 2400, DD$7 &gt;= $J74, DD$7 - 2400 &lt; $K74))), 1, "")</f>
        <v/>
      </c>
      <c r="DE74" s="45" t="str">
        <f>IF(AND(OR($A74 &lt;&gt; "", $B74 &lt;&gt; ""), IF($J74 &lt; $K74, AND(DE$7 &gt;= $J74, DE$7 &lt; $K74), IF(DE$7 &lt; 2400, DE$7 &gt;= $J74, DE$7 - 2400 &lt; $K74))), 1, "")</f>
        <v/>
      </c>
      <c r="DF74" s="45" t="str">
        <f>IF(AND(OR($A74 &lt;&gt; "", $B74 &lt;&gt; ""), IF($J74 &lt; $K74, AND(DF$7 &gt;= $J74, DF$7 &lt; $K74), IF(DF$7 &lt; 2400, DF$7 &gt;= $J74, DF$7 - 2400 &lt; $K74))), 1, "")</f>
        <v/>
      </c>
      <c r="DG74" s="45" t="str">
        <f>IF(AND(OR($A74 &lt;&gt; "", $B74 &lt;&gt; ""), IF($J74 &lt; $K74, AND(DG$7 &gt;= $J74, DG$7 &lt; $K74), IF(DG$7 &lt; 2400, DG$7 &gt;= $J74, DG$7 - 2400 &lt; $K74))), 1, "")</f>
        <v/>
      </c>
      <c r="DH74" s="45" t="str">
        <f>IF(AND(OR($A74 &lt;&gt; "", $B74 &lt;&gt; ""), IF($J74 &lt; $K74, AND(DH$7 &gt;= $J74, DH$7 &lt; $K74), IF(DH$7 &lt; 2400, DH$7 &gt;= $J74, DH$7 - 2400 &lt; $K74))), 1, "")</f>
        <v/>
      </c>
      <c r="DI74" s="45" t="str">
        <f>IF(AND(OR($A74 &lt;&gt; "", $B74 &lt;&gt; ""), IF($J74 &lt; $K74, AND(DI$7 &gt;= $J74, DI$7 &lt; $K74), IF(DI$7 &lt; 2400, DI$7 &gt;= $J74, DI$7 - 2400 &lt; $K74))), 1, "")</f>
        <v/>
      </c>
      <c r="DJ74" s="45" t="str">
        <f>IF(AND(OR($A74 &lt;&gt; "", $B74 &lt;&gt; ""), IF($J74 &lt; $K74, AND(DJ$7 &gt;= $J74, DJ$7 &lt; $K74), IF(DJ$7 &lt; 2400, DJ$7 &gt;= $J74, DJ$7 - 2400 &lt; $K74))), 1, "")</f>
        <v/>
      </c>
      <c r="DK74" s="45" t="str">
        <f>IF(AND(OR($A74 &lt;&gt; "", $B74 &lt;&gt; ""), IF($J74 &lt; $K74, AND(DK$7 &gt;= $J74, DK$7 &lt; $K74), IF(DK$7 &lt; 2400, DK$7 &gt;= $J74, DK$7 - 2400 &lt; $K74))), 1, "")</f>
        <v/>
      </c>
      <c r="DL74" s="45" t="str">
        <f>IF(AND(OR($A74 &lt;&gt; "", $B74 &lt;&gt; ""), IF($J74 &lt; $K74, AND(DL$7 &gt;= $J74, DL$7 &lt; $K74), IF(DL$7 &lt; 2400, DL$7 &gt;= $J74, DL$7 - 2400 &lt; $K74))), 1, "")</f>
        <v/>
      </c>
      <c r="DM74" s="45" t="str">
        <f>IF(AND(OR($A74 &lt;&gt; "", $B74 &lt;&gt; ""), IF($J74 &lt; $K74, AND(DM$7 &gt;= $J74, DM$7 &lt; $K74), IF(DM$7 &lt; 2400, DM$7 &gt;= $J74, DM$7 - 2400 &lt; $K74))), 1, "")</f>
        <v/>
      </c>
      <c r="DN74" s="45" t="str">
        <f>IF(AND(OR($A74 &lt;&gt; "", $B74 &lt;&gt; ""), IF($J74 &lt; $K74, AND(DN$7 &gt;= $J74, DN$7 &lt; $K74), IF(DN$7 &lt; 2400, DN$7 &gt;= $J74, DN$7 - 2400 &lt; $K74))), 1, "")</f>
        <v/>
      </c>
      <c r="DO74" s="45" t="str">
        <f>IF(AND(OR($A74 &lt;&gt; "", $B74 &lt;&gt; ""), IF($J74 &lt; $K74, AND(DO$7 &gt;= $J74, DO$7 &lt; $K74), IF(DO$7 &lt; 2400, DO$7 &gt;= $J74, DO$7 - 2400 &lt; $K74))), 1, "")</f>
        <v/>
      </c>
      <c r="DP74" s="45" t="str">
        <f>IF(AND(OR($A74 &lt;&gt; "", $B74 &lt;&gt; ""), IF($J74 &lt; $K74, AND(DP$7 &gt;= $J74, DP$7 &lt; $K74), IF(DP$7 &lt; 2400, DP$7 &gt;= $J74, DP$7 - 2400 &lt; $K74))), 1, "")</f>
        <v/>
      </c>
      <c r="DQ74" s="45" t="str">
        <f>IF(AND(OR($A74 &lt;&gt; "", $B74 &lt;&gt; ""), IF($J74 &lt; $K74, AND(DQ$7 &gt;= $J74, DQ$7 &lt; $K74), IF(DQ$7 &lt; 2400, DQ$7 &gt;= $J74, DQ$7 - 2400 &lt; $K74))), 1, "")</f>
        <v/>
      </c>
      <c r="DR74" s="45" t="str">
        <f>IF(AND(OR($A74 &lt;&gt; "", $B74 &lt;&gt; ""), IF($J74 &lt; $K74, AND(DR$7 &gt;= $J74, DR$7 &lt; $K74), IF(DR$7 &lt; 2400, DR$7 &gt;= $J74, DR$7 - 2400 &lt; $K74))), 1, "")</f>
        <v/>
      </c>
      <c r="DS74" s="45" t="str">
        <f>IF(AND(OR($A74 &lt;&gt; "", $B74 &lt;&gt; ""), IF($J74 &lt; $K74, AND(DS$7 &gt;= $J74, DS$7 &lt; $K74), IF(DS$7 &lt; 2400, DS$7 &gt;= $J74, DS$7 - 2400 &lt; $K74))), 1, "")</f>
        <v/>
      </c>
      <c r="DT74" s="45" t="str">
        <f>IF(AND(OR($A74 &lt;&gt; "", $B74 &lt;&gt; ""), IF($J74 &lt; $K74, AND(DT$7 &gt;= $J74, DT$7 &lt; $K74), IF(DT$7 &lt; 2400, DT$7 &gt;= $J74, DT$7 - 2400 &lt; $K74))), 1, "")</f>
        <v/>
      </c>
      <c r="DU74" s="47" t="str">
        <f>IF(OR(A74 &lt;&gt; "", B74 &lt;&gt; ""), _xlfn.TEXTJOIN(":", TRUE, AI74, YEAR(H74), MONTH(H74), DAY(H74), J74), "")</f>
        <v/>
      </c>
      <c r="DV74" s="47" t="str">
        <f>IF(OR(A74 &lt;&gt; "", B74 &lt;&gt; ""), IF(AK74 &lt; 9000, CONCATENATE(AD74, AE74, "様（", F74, "）"), F74), "")</f>
        <v/>
      </c>
    </row>
    <row r="75" spans="1:126">
      <c r="A75" s="18"/>
      <c r="B75" s="18"/>
      <c r="C75" s="52"/>
      <c r="D75" s="18"/>
      <c r="E75" s="52"/>
      <c r="F75" s="18"/>
      <c r="G75" s="18"/>
      <c r="H75" s="19"/>
      <c r="I75" s="55" t="str">
        <f t="shared" ref="I75:I100" si="88">IF(H75, H75, "")</f>
        <v/>
      </c>
      <c r="J75" s="22"/>
      <c r="K75" s="23"/>
      <c r="L75" s="42" t="str">
        <f t="shared" si="70"/>
        <v/>
      </c>
      <c r="M75" s="43" t="str">
        <f t="shared" si="71"/>
        <v/>
      </c>
      <c r="N75" s="43" t="str">
        <f t="shared" si="82"/>
        <v/>
      </c>
      <c r="O75" s="44" t="str">
        <f t="shared" si="83"/>
        <v/>
      </c>
      <c r="P75" s="26"/>
      <c r="Q75" s="27"/>
      <c r="R75" s="27"/>
      <c r="S75" s="43" t="str">
        <f t="shared" si="53"/>
        <v/>
      </c>
      <c r="T75" s="43" t="str">
        <f t="shared" si="53"/>
        <v/>
      </c>
      <c r="U75" s="43" t="str">
        <f t="shared" si="53"/>
        <v/>
      </c>
      <c r="V75" s="49"/>
      <c r="W75" s="44" t="str">
        <f>IF(OR(A75 &lt;&gt; "", B75 &lt;&gt; ""), IF(AK75 &lt; 8000, FLOOR(AY75 / 60, 1) * 100 + MOD(AY75, 60), M75), "")</f>
        <v/>
      </c>
      <c r="X75" s="82"/>
      <c r="Y75" s="82"/>
      <c r="Z75" s="82"/>
      <c r="AA75" s="82"/>
      <c r="AB75" s="18"/>
      <c r="AC75" s="53"/>
      <c r="AD75" s="45" t="str">
        <f>_xlfn.IFNA(VLOOKUP($A75, 利用者一覧!$A:$D, 2, FALSE), "-")</f>
        <v>-</v>
      </c>
      <c r="AE75" s="45" t="str">
        <f>_xlfn.IFNA(VLOOKUP($A75, 利用者一覧!$A:$D, 3, FALSE), "-")</f>
        <v>-</v>
      </c>
      <c r="AF75" s="45" t="str">
        <f>_xlfn.IFNA(VLOOKUP($A75, 利用者一覧!$A:$D, 4, FALSE), "-")</f>
        <v>-</v>
      </c>
      <c r="AG75" s="45" t="str">
        <f>_xlfn.IFNA(VLOOKUP($B75, スタッフ一覧!$A:$D, 2, FALSE), "-")</f>
        <v>-</v>
      </c>
      <c r="AH75" s="45" t="str">
        <f>_xlfn.IFNA(VLOOKUP($B75, スタッフ一覧!$A:$D, 3, FALSE), "-")</f>
        <v>-</v>
      </c>
      <c r="AI75" s="45" t="str">
        <f>_xlfn.IFNA(VLOOKUP($B75, スタッフ一覧!$A:$D, 4, FALSE), "-")</f>
        <v>-</v>
      </c>
      <c r="AJ75" s="45" t="str">
        <f>_xlfn.IFNA(VLOOKUP(AB75, スタッフ一覧!$A:$D, 4, FALSE), "-")</f>
        <v>-</v>
      </c>
      <c r="AK75" s="45" t="str">
        <f>_xlfn.IFNA(VLOOKUP(F75, 予定区分!$A:$C, 3, FALSE), "-")</f>
        <v>-</v>
      </c>
      <c r="AL75" s="46">
        <f t="shared" si="73"/>
        <v>0</v>
      </c>
      <c r="AM75" s="46">
        <f t="shared" si="74"/>
        <v>0</v>
      </c>
      <c r="AN75" s="46">
        <f t="shared" si="72"/>
        <v>0</v>
      </c>
      <c r="AO75" s="46">
        <f t="shared" si="75"/>
        <v>0</v>
      </c>
      <c r="AP75" s="46">
        <f t="shared" si="84"/>
        <v>0</v>
      </c>
      <c r="AQ75" s="46">
        <f t="shared" si="76"/>
        <v>0</v>
      </c>
      <c r="AR75" s="46">
        <f t="shared" si="77"/>
        <v>0</v>
      </c>
      <c r="AS75" s="46">
        <f t="shared" si="78"/>
        <v>0</v>
      </c>
      <c r="AT75" s="46">
        <f t="shared" si="79"/>
        <v>0</v>
      </c>
      <c r="AU75" s="46">
        <f t="shared" si="80"/>
        <v>0</v>
      </c>
      <c r="AV75" s="46">
        <f t="shared" si="85"/>
        <v>0</v>
      </c>
      <c r="AW75" s="46">
        <f t="shared" si="86"/>
        <v>0</v>
      </c>
      <c r="AX75" s="46">
        <f t="shared" si="81"/>
        <v>0</v>
      </c>
      <c r="AY75" s="40">
        <f t="shared" si="87"/>
        <v>0</v>
      </c>
      <c r="AZ75" s="45" t="str">
        <f>IF(AND(OR($A75 &lt;&gt; "", $B75 &lt;&gt; ""), IF($J75 &lt; $K75, AND(AZ$7 &gt;= $J75, AZ$7 &lt; $K75), IF(AZ$7 &lt; 2400, AZ$7 &gt;= $J75, AZ$7 - 2400 &lt; $K75))), 1, "")</f>
        <v/>
      </c>
      <c r="BA75" s="45" t="str">
        <f>IF(AND(OR($A75 &lt;&gt; "", $B75 &lt;&gt; ""), IF($J75 &lt; $K75, AND(BA$7 &gt;= $J75, BA$7 &lt; $K75), IF(BA$7 &lt; 2400, BA$7 &gt;= $J75, BA$7 - 2400 &lt; $K75))), 1, "")</f>
        <v/>
      </c>
      <c r="BB75" s="45" t="str">
        <f>IF(AND(OR($A75 &lt;&gt; "", $B75 &lt;&gt; ""), IF($J75 &lt; $K75, AND(BB$7 &gt;= $J75, BB$7 &lt; $K75), IF(BB$7 &lt; 2400, BB$7 &gt;= $J75, BB$7 - 2400 &lt; $K75))), 1, "")</f>
        <v/>
      </c>
      <c r="BC75" s="45" t="str">
        <f>IF(AND(OR($A75 &lt;&gt; "", $B75 &lt;&gt; ""), IF($J75 &lt; $K75, AND(BC$7 &gt;= $J75, BC$7 &lt; $K75), IF(BC$7 &lt; 2400, BC$7 &gt;= $J75, BC$7 - 2400 &lt; $K75))), 1, "")</f>
        <v/>
      </c>
      <c r="BD75" s="45" t="str">
        <f>IF(AND(OR($A75 &lt;&gt; "", $B75 &lt;&gt; ""), IF($J75 &lt; $K75, AND(BD$7 &gt;= $J75, BD$7 &lt; $K75), IF(BD$7 &lt; 2400, BD$7 &gt;= $J75, BD$7 - 2400 &lt; $K75))), 1, "")</f>
        <v/>
      </c>
      <c r="BE75" s="45" t="str">
        <f>IF(AND(OR($A75 &lt;&gt; "", $B75 &lt;&gt; ""), IF($J75 &lt; $K75, AND(BE$7 &gt;= $J75, BE$7 &lt; $K75), IF(BE$7 &lt; 2400, BE$7 &gt;= $J75, BE$7 - 2400 &lt; $K75))), 1, "")</f>
        <v/>
      </c>
      <c r="BF75" s="45" t="str">
        <f>IF(AND(OR($A75 &lt;&gt; "", $B75 &lt;&gt; ""), IF($J75 &lt; $K75, AND(BF$7 &gt;= $J75, BF$7 &lt; $K75), IF(BF$7 &lt; 2400, BF$7 &gt;= $J75, BF$7 - 2400 &lt; $K75))), 1, "")</f>
        <v/>
      </c>
      <c r="BG75" s="45" t="str">
        <f>IF(AND(OR($A75 &lt;&gt; "", $B75 &lt;&gt; ""), IF($J75 &lt; $K75, AND(BG$7 &gt;= $J75, BG$7 &lt; $K75), IF(BG$7 &lt; 2400, BG$7 &gt;= $J75, BG$7 - 2400 &lt; $K75))), 1, "")</f>
        <v/>
      </c>
      <c r="BH75" s="45" t="str">
        <f>IF(AND(OR($A75 &lt;&gt; "", $B75 &lt;&gt; ""), IF($J75 &lt; $K75, AND(BH$7 &gt;= $J75, BH$7 &lt; $K75), IF(BH$7 &lt; 2400, BH$7 &gt;= $J75, BH$7 - 2400 &lt; $K75))), 1, "")</f>
        <v/>
      </c>
      <c r="BI75" s="45" t="str">
        <f>IF(AND(OR($A75 &lt;&gt; "", $B75 &lt;&gt; ""), IF($J75 &lt; $K75, AND(BI$7 &gt;= $J75, BI$7 &lt; $K75), IF(BI$7 &lt; 2400, BI$7 &gt;= $J75, BI$7 - 2400 &lt; $K75))), 1, "")</f>
        <v/>
      </c>
      <c r="BJ75" s="45" t="str">
        <f>IF(AND(OR($A75 &lt;&gt; "", $B75 &lt;&gt; ""), IF($J75 &lt; $K75, AND(BJ$7 &gt;= $J75, BJ$7 &lt; $K75), IF(BJ$7 &lt; 2400, BJ$7 &gt;= $J75, BJ$7 - 2400 &lt; $K75))), 1, "")</f>
        <v/>
      </c>
      <c r="BK75" s="45" t="str">
        <f>IF(AND(OR($A75 &lt;&gt; "", $B75 &lt;&gt; ""), IF($J75 &lt; $K75, AND(BK$7 &gt;= $J75, BK$7 &lt; $K75), IF(BK$7 &lt; 2400, BK$7 &gt;= $J75, BK$7 - 2400 &lt; $K75))), 1, "")</f>
        <v/>
      </c>
      <c r="BL75" s="45" t="str">
        <f>IF(AND(OR($A75 &lt;&gt; "", $B75 &lt;&gt; ""), IF($J75 &lt; $K75, AND(BL$7 &gt;= $J75, BL$7 &lt; $K75), IF(BL$7 &lt; 2400, BL$7 &gt;= $J75, BL$7 - 2400 &lt; $K75))), 1, "")</f>
        <v/>
      </c>
      <c r="BM75" s="45" t="str">
        <f>IF(AND(OR($A75 &lt;&gt; "", $B75 &lt;&gt; ""), IF($J75 &lt; $K75, AND(BM$7 &gt;= $J75, BM$7 &lt; $K75), IF(BM$7 &lt; 2400, BM$7 &gt;= $J75, BM$7 - 2400 &lt; $K75))), 1, "")</f>
        <v/>
      </c>
      <c r="BN75" s="45" t="str">
        <f>IF(AND(OR($A75 &lt;&gt; "", $B75 &lt;&gt; ""), IF($J75 &lt; $K75, AND(BN$7 &gt;= $J75, BN$7 &lt; $K75), IF(BN$7 &lt; 2400, BN$7 &gt;= $J75, BN$7 - 2400 &lt; $K75))), 1, "")</f>
        <v/>
      </c>
      <c r="BO75" s="45" t="str">
        <f>IF(AND(OR($A75 &lt;&gt; "", $B75 &lt;&gt; ""), IF($J75 &lt; $K75, AND(BO$7 &gt;= $J75, BO$7 &lt; $K75), IF(BO$7 &lt; 2400, BO$7 &gt;= $J75, BO$7 - 2400 &lt; $K75))), 1, "")</f>
        <v/>
      </c>
      <c r="BP75" s="45" t="str">
        <f>IF(AND(OR($A75 &lt;&gt; "", $B75 &lt;&gt; ""), IF($J75 &lt; $K75, AND(BP$7 &gt;= $J75, BP$7 &lt; $K75), IF(BP$7 &lt; 2400, BP$7 &gt;= $J75, BP$7 - 2400 &lt; $K75))), 1, "")</f>
        <v/>
      </c>
      <c r="BQ75" s="45" t="str">
        <f>IF(AND(OR($A75 &lt;&gt; "", $B75 &lt;&gt; ""), IF($J75 &lt; $K75, AND(BQ$7 &gt;= $J75, BQ$7 &lt; $K75), IF(BQ$7 &lt; 2400, BQ$7 &gt;= $J75, BQ$7 - 2400 &lt; $K75))), 1, "")</f>
        <v/>
      </c>
      <c r="BR75" s="45" t="str">
        <f>IF(AND(OR($A75 &lt;&gt; "", $B75 &lt;&gt; ""), IF($J75 &lt; $K75, AND(BR$7 &gt;= $J75, BR$7 &lt; $K75), IF(BR$7 &lt; 2400, BR$7 &gt;= $J75, BR$7 - 2400 &lt; $K75))), 1, "")</f>
        <v/>
      </c>
      <c r="BS75" s="45" t="str">
        <f>IF(AND(OR($A75 &lt;&gt; "", $B75 &lt;&gt; ""), IF($J75 &lt; $K75, AND(BS$7 &gt;= $J75, BS$7 &lt; $K75), IF(BS$7 &lt; 2400, BS$7 &gt;= $J75, BS$7 - 2400 &lt; $K75))), 1, "")</f>
        <v/>
      </c>
      <c r="BT75" s="45" t="str">
        <f>IF(AND(OR($A75 &lt;&gt; "", $B75 &lt;&gt; ""), IF($J75 &lt; $K75, AND(BT$7 &gt;= $J75, BT$7 &lt; $K75), IF(BT$7 &lt; 2400, BT$7 &gt;= $J75, BT$7 - 2400 &lt; $K75))), 1, "")</f>
        <v/>
      </c>
      <c r="BU75" s="45" t="str">
        <f>IF(AND(OR($A75 &lt;&gt; "", $B75 &lt;&gt; ""), IF($J75 &lt; $K75, AND(BU$7 &gt;= $J75, BU$7 &lt; $K75), IF(BU$7 &lt; 2400, BU$7 &gt;= $J75, BU$7 - 2400 &lt; $K75))), 1, "")</f>
        <v/>
      </c>
      <c r="BV75" s="45" t="str">
        <f>IF(AND(OR($A75 &lt;&gt; "", $B75 &lt;&gt; ""), IF($J75 &lt; $K75, AND(BV$7 &gt;= $J75, BV$7 &lt; $K75), IF(BV$7 &lt; 2400, BV$7 &gt;= $J75, BV$7 - 2400 &lt; $K75))), 1, "")</f>
        <v/>
      </c>
      <c r="BW75" s="45" t="str">
        <f>IF(AND(OR($A75 &lt;&gt; "", $B75 &lt;&gt; ""), IF($J75 &lt; $K75, AND(BW$7 &gt;= $J75, BW$7 &lt; $K75), IF(BW$7 &lt; 2400, BW$7 &gt;= $J75, BW$7 - 2400 &lt; $K75))), 1, "")</f>
        <v/>
      </c>
      <c r="BX75" s="45" t="str">
        <f>IF(AND(OR($A75 &lt;&gt; "", $B75 &lt;&gt; ""), IF($J75 &lt; $K75, AND(BX$7 &gt;= $J75, BX$7 &lt; $K75), IF(BX$7 &lt; 2400, BX$7 &gt;= $J75, BX$7 - 2400 &lt; $K75))), 1, "")</f>
        <v/>
      </c>
      <c r="BY75" s="45" t="str">
        <f>IF(AND(OR($A75 &lt;&gt; "", $B75 &lt;&gt; ""), IF($J75 &lt; $K75, AND(BY$7 &gt;= $J75, BY$7 &lt; $K75), IF(BY$7 &lt; 2400, BY$7 &gt;= $J75, BY$7 - 2400 &lt; $K75))), 1, "")</f>
        <v/>
      </c>
      <c r="BZ75" s="45" t="str">
        <f>IF(AND(OR($A75 &lt;&gt; "", $B75 &lt;&gt; ""), IF($J75 &lt; $K75, AND(BZ$7 &gt;= $J75, BZ$7 &lt; $K75), IF(BZ$7 &lt; 2400, BZ$7 &gt;= $J75, BZ$7 - 2400 &lt; $K75))), 1, "")</f>
        <v/>
      </c>
      <c r="CA75" s="45" t="str">
        <f>IF(AND(OR($A75 &lt;&gt; "", $B75 &lt;&gt; ""), IF($J75 &lt; $K75, AND(CA$7 &gt;= $J75, CA$7 &lt; $K75), IF(CA$7 &lt; 2400, CA$7 &gt;= $J75, CA$7 - 2400 &lt; $K75))), 1, "")</f>
        <v/>
      </c>
      <c r="CB75" s="45" t="str">
        <f>IF(AND(OR($A75 &lt;&gt; "", $B75 &lt;&gt; ""), IF($J75 &lt; $K75, AND(CB$7 &gt;= $J75, CB$7 &lt; $K75), IF(CB$7 &lt; 2400, CB$7 &gt;= $J75, CB$7 - 2400 &lt; $K75))), 1, "")</f>
        <v/>
      </c>
      <c r="CC75" s="45" t="str">
        <f>IF(AND(OR($A75 &lt;&gt; "", $B75 &lt;&gt; ""), IF($J75 &lt; $K75, AND(CC$7 &gt;= $J75, CC$7 &lt; $K75), IF(CC$7 &lt; 2400, CC$7 &gt;= $J75, CC$7 - 2400 &lt; $K75))), 1, "")</f>
        <v/>
      </c>
      <c r="CD75" s="45" t="str">
        <f>IF(AND(OR($A75 &lt;&gt; "", $B75 &lt;&gt; ""), IF($J75 &lt; $K75, AND(CD$7 &gt;= $J75, CD$7 &lt; $K75), IF(CD$7 &lt; 2400, CD$7 &gt;= $J75, CD$7 - 2400 &lt; $K75))), 1, "")</f>
        <v/>
      </c>
      <c r="CE75" s="45" t="str">
        <f>IF(AND(OR($A75 &lt;&gt; "", $B75 &lt;&gt; ""), IF($J75 &lt; $K75, AND(CE$7 &gt;= $J75, CE$7 &lt; $K75), IF(CE$7 &lt; 2400, CE$7 &gt;= $J75, CE$7 - 2400 &lt; $K75))), 1, "")</f>
        <v/>
      </c>
      <c r="CF75" s="45" t="str">
        <f>IF(AND(OR($A75 &lt;&gt; "", $B75 &lt;&gt; ""), IF($J75 &lt; $K75, AND(CF$7 &gt;= $J75, CF$7 &lt; $K75), IF(CF$7 &lt; 2400, CF$7 &gt;= $J75, CF$7 - 2400 &lt; $K75))), 1, "")</f>
        <v/>
      </c>
      <c r="CG75" s="45" t="str">
        <f>IF(AND(OR($A75 &lt;&gt; "", $B75 &lt;&gt; ""), IF($J75 &lt; $K75, AND(CG$7 &gt;= $J75, CG$7 &lt; $K75), IF(CG$7 &lt; 2400, CG$7 &gt;= $J75, CG$7 - 2400 &lt; $K75))), 1, "")</f>
        <v/>
      </c>
      <c r="CH75" s="45" t="str">
        <f>IF(AND(OR($A75 &lt;&gt; "", $B75 &lt;&gt; ""), IF($J75 &lt; $K75, AND(CH$7 &gt;= $J75, CH$7 &lt; $K75), IF(CH$7 &lt; 2400, CH$7 &gt;= $J75, CH$7 - 2400 &lt; $K75))), 1, "")</f>
        <v/>
      </c>
      <c r="CI75" s="45" t="str">
        <f>IF(AND(OR($A75 &lt;&gt; "", $B75 &lt;&gt; ""), IF($J75 &lt; $K75, AND(CI$7 &gt;= $J75, CI$7 &lt; $K75), IF(CI$7 &lt; 2400, CI$7 &gt;= $J75, CI$7 - 2400 &lt; $K75))), 1, "")</f>
        <v/>
      </c>
      <c r="CJ75" s="45" t="str">
        <f>IF(AND(OR($A75 &lt;&gt; "", $B75 &lt;&gt; ""), IF($J75 &lt; $K75, AND(CJ$7 &gt;= $J75, CJ$7 &lt; $K75), IF(CJ$7 &lt; 2400, CJ$7 &gt;= $J75, CJ$7 - 2400 &lt; $K75))), 1, "")</f>
        <v/>
      </c>
      <c r="CK75" s="45" t="str">
        <f>IF(AND(OR($A75 &lt;&gt; "", $B75 &lt;&gt; ""), IF($J75 &lt; $K75, AND(CK$7 &gt;= $J75, CK$7 &lt; $K75), IF(CK$7 &lt; 2400, CK$7 &gt;= $J75, CK$7 - 2400 &lt; $K75))), 1, "")</f>
        <v/>
      </c>
      <c r="CL75" s="45" t="str">
        <f>IF(AND(OR($A75 &lt;&gt; "", $B75 &lt;&gt; ""), IF($J75 &lt; $K75, AND(CL$7 &gt;= $J75, CL$7 &lt; $K75), IF(CL$7 &lt; 2400, CL$7 &gt;= $J75, CL$7 - 2400 &lt; $K75))), 1, "")</f>
        <v/>
      </c>
      <c r="CM75" s="45" t="str">
        <f>IF(AND(OR($A75 &lt;&gt; "", $B75 &lt;&gt; ""), IF($J75 &lt; $K75, AND(CM$7 &gt;= $J75, CM$7 &lt; $K75), IF(CM$7 &lt; 2400, CM$7 &gt;= $J75, CM$7 - 2400 &lt; $K75))), 1, "")</f>
        <v/>
      </c>
      <c r="CN75" s="45" t="str">
        <f>IF(AND(OR($A75 &lt;&gt; "", $B75 &lt;&gt; ""), IF($J75 &lt; $K75, AND(CN$7 &gt;= $J75, CN$7 &lt; $K75), IF(CN$7 &lt; 2400, CN$7 &gt;= $J75, CN$7 - 2400 &lt; $K75))), 1, "")</f>
        <v/>
      </c>
      <c r="CO75" s="45" t="str">
        <f>IF(AND(OR($A75 &lt;&gt; "", $B75 &lt;&gt; ""), IF($J75 &lt; $K75, AND(CO$7 &gt;= $J75, CO$7 &lt; $K75), IF(CO$7 &lt; 2400, CO$7 &gt;= $J75, CO$7 - 2400 &lt; $K75))), 1, "")</f>
        <v/>
      </c>
      <c r="CP75" s="45" t="str">
        <f>IF(AND(OR($A75 &lt;&gt; "", $B75 &lt;&gt; ""), IF($J75 &lt; $K75, AND(CP$7 &gt;= $J75, CP$7 &lt; $K75), IF(CP$7 &lt; 2400, CP$7 &gt;= $J75, CP$7 - 2400 &lt; $K75))), 1, "")</f>
        <v/>
      </c>
      <c r="CQ75" s="45" t="str">
        <f>IF(AND(OR($A75 &lt;&gt; "", $B75 &lt;&gt; ""), IF($J75 &lt; $K75, AND(CQ$7 &gt;= $J75, CQ$7 &lt; $K75), IF(CQ$7 &lt; 2400, CQ$7 &gt;= $J75, CQ$7 - 2400 &lt; $K75))), 1, "")</f>
        <v/>
      </c>
      <c r="CR75" s="45" t="str">
        <f>IF(AND(OR($A75 &lt;&gt; "", $B75 &lt;&gt; ""), IF($J75 &lt; $K75, AND(CR$7 &gt;= $J75, CR$7 &lt; $K75), IF(CR$7 &lt; 2400, CR$7 &gt;= $J75, CR$7 - 2400 &lt; $K75))), 1, "")</f>
        <v/>
      </c>
      <c r="CS75" s="45" t="str">
        <f>IF(AND(OR($A75 &lt;&gt; "", $B75 &lt;&gt; ""), IF($J75 &lt; $K75, AND(CS$7 &gt;= $J75, CS$7 &lt; $K75), IF(CS$7 &lt; 2400, CS$7 &gt;= $J75, CS$7 - 2400 &lt; $K75))), 1, "")</f>
        <v/>
      </c>
      <c r="CT75" s="45" t="str">
        <f>IF(AND(OR($A75 &lt;&gt; "", $B75 &lt;&gt; ""), IF($J75 &lt; $K75, AND(CT$7 &gt;= $J75, CT$7 &lt; $K75), IF(CT$7 &lt; 2400, CT$7 &gt;= $J75, CT$7 - 2400 &lt; $K75))), 1, "")</f>
        <v/>
      </c>
      <c r="CU75" s="45" t="str">
        <f>IF(AND(OR($A75 &lt;&gt; "", $B75 &lt;&gt; ""), IF($J75 &lt; $K75, AND(CU$7 &gt;= $J75, CU$7 &lt; $K75), IF(CU$7 &lt; 2400, CU$7 &gt;= $J75, CU$7 - 2400 &lt; $K75))), 1, "")</f>
        <v/>
      </c>
      <c r="CV75" s="45" t="str">
        <f>IF(AND(OR($A75 &lt;&gt; "", $B75 &lt;&gt; ""), IF($J75 &lt; $K75, AND(CV$7 &gt;= $J75, CV$7 &lt; $K75), IF(CV$7 &lt; 2400, CV$7 &gt;= $J75, CV$7 - 2400 &lt; $K75))), 1, "")</f>
        <v/>
      </c>
      <c r="CW75" s="45" t="str">
        <f>IF(AND(OR($A75 &lt;&gt; "", $B75 &lt;&gt; ""), IF($J75 &lt; $K75, AND(CW$7 &gt;= $J75, CW$7 &lt; $K75), IF(CW$7 &lt; 2400, CW$7 &gt;= $J75, CW$7 - 2400 &lt; $K75))), 1, "")</f>
        <v/>
      </c>
      <c r="CX75" s="45" t="str">
        <f>IF(AND(OR($A75 &lt;&gt; "", $B75 &lt;&gt; ""), IF($J75 &lt; $K75, AND(CX$7 &gt;= $J75, CX$7 &lt; $K75), IF(CX$7 &lt; 2400, CX$7 &gt;= $J75, CX$7 - 2400 &lt; $K75))), 1, "")</f>
        <v/>
      </c>
      <c r="CY75" s="45" t="str">
        <f>IF(AND(OR($A75 &lt;&gt; "", $B75 &lt;&gt; ""), IF($J75 &lt; $K75, AND(CY$7 &gt;= $J75, CY$7 &lt; $K75), IF(CY$7 &lt; 2400, CY$7 &gt;= $J75, CY$7 - 2400 &lt; $K75))), 1, "")</f>
        <v/>
      </c>
      <c r="CZ75" s="45" t="str">
        <f>IF(AND(OR($A75 &lt;&gt; "", $B75 &lt;&gt; ""), IF($J75 &lt; $K75, AND(CZ$7 &gt;= $J75, CZ$7 &lt; $K75), IF(CZ$7 &lt; 2400, CZ$7 &gt;= $J75, CZ$7 - 2400 &lt; $K75))), 1, "")</f>
        <v/>
      </c>
      <c r="DA75" s="45" t="str">
        <f>IF(AND(OR($A75 &lt;&gt; "", $B75 &lt;&gt; ""), IF($J75 &lt; $K75, AND(DA$7 &gt;= $J75, DA$7 &lt; $K75), IF(DA$7 &lt; 2400, DA$7 &gt;= $J75, DA$7 - 2400 &lt; $K75))), 1, "")</f>
        <v/>
      </c>
      <c r="DB75" s="45" t="str">
        <f>IF(AND(OR($A75 &lt;&gt; "", $B75 &lt;&gt; ""), IF($J75 &lt; $K75, AND(DB$7 &gt;= $J75, DB$7 &lt; $K75), IF(DB$7 &lt; 2400, DB$7 &gt;= $J75, DB$7 - 2400 &lt; $K75))), 1, "")</f>
        <v/>
      </c>
      <c r="DC75" s="45" t="str">
        <f>IF(AND(OR($A75 &lt;&gt; "", $B75 &lt;&gt; ""), IF($J75 &lt; $K75, AND(DC$7 &gt;= $J75, DC$7 &lt; $K75), IF(DC$7 &lt; 2400, DC$7 &gt;= $J75, DC$7 - 2400 &lt; $K75))), 1, "")</f>
        <v/>
      </c>
      <c r="DD75" s="45" t="str">
        <f>IF(AND(OR($A75 &lt;&gt; "", $B75 &lt;&gt; ""), IF($J75 &lt; $K75, AND(DD$7 &gt;= $J75, DD$7 &lt; $K75), IF(DD$7 &lt; 2400, DD$7 &gt;= $J75, DD$7 - 2400 &lt; $K75))), 1, "")</f>
        <v/>
      </c>
      <c r="DE75" s="45" t="str">
        <f>IF(AND(OR($A75 &lt;&gt; "", $B75 &lt;&gt; ""), IF($J75 &lt; $K75, AND(DE$7 &gt;= $J75, DE$7 &lt; $K75), IF(DE$7 &lt; 2400, DE$7 &gt;= $J75, DE$7 - 2400 &lt; $K75))), 1, "")</f>
        <v/>
      </c>
      <c r="DF75" s="45" t="str">
        <f>IF(AND(OR($A75 &lt;&gt; "", $B75 &lt;&gt; ""), IF($J75 &lt; $K75, AND(DF$7 &gt;= $J75, DF$7 &lt; $K75), IF(DF$7 &lt; 2400, DF$7 &gt;= $J75, DF$7 - 2400 &lt; $K75))), 1, "")</f>
        <v/>
      </c>
      <c r="DG75" s="45" t="str">
        <f>IF(AND(OR($A75 &lt;&gt; "", $B75 &lt;&gt; ""), IF($J75 &lt; $K75, AND(DG$7 &gt;= $J75, DG$7 &lt; $K75), IF(DG$7 &lt; 2400, DG$7 &gt;= $J75, DG$7 - 2400 &lt; $K75))), 1, "")</f>
        <v/>
      </c>
      <c r="DH75" s="45" t="str">
        <f>IF(AND(OR($A75 &lt;&gt; "", $B75 &lt;&gt; ""), IF($J75 &lt; $K75, AND(DH$7 &gt;= $J75, DH$7 &lt; $K75), IF(DH$7 &lt; 2400, DH$7 &gt;= $J75, DH$7 - 2400 &lt; $K75))), 1, "")</f>
        <v/>
      </c>
      <c r="DI75" s="45" t="str">
        <f>IF(AND(OR($A75 &lt;&gt; "", $B75 &lt;&gt; ""), IF($J75 &lt; $K75, AND(DI$7 &gt;= $J75, DI$7 &lt; $K75), IF(DI$7 &lt; 2400, DI$7 &gt;= $J75, DI$7 - 2400 &lt; $K75))), 1, "")</f>
        <v/>
      </c>
      <c r="DJ75" s="45" t="str">
        <f>IF(AND(OR($A75 &lt;&gt; "", $B75 &lt;&gt; ""), IF($J75 &lt; $K75, AND(DJ$7 &gt;= $J75, DJ$7 &lt; $K75), IF(DJ$7 &lt; 2400, DJ$7 &gt;= $J75, DJ$7 - 2400 &lt; $K75))), 1, "")</f>
        <v/>
      </c>
      <c r="DK75" s="45" t="str">
        <f>IF(AND(OR($A75 &lt;&gt; "", $B75 &lt;&gt; ""), IF($J75 &lt; $K75, AND(DK$7 &gt;= $J75, DK$7 &lt; $K75), IF(DK$7 &lt; 2400, DK$7 &gt;= $J75, DK$7 - 2400 &lt; $K75))), 1, "")</f>
        <v/>
      </c>
      <c r="DL75" s="45" t="str">
        <f>IF(AND(OR($A75 &lt;&gt; "", $B75 &lt;&gt; ""), IF($J75 &lt; $K75, AND(DL$7 &gt;= $J75, DL$7 &lt; $K75), IF(DL$7 &lt; 2400, DL$7 &gt;= $J75, DL$7 - 2400 &lt; $K75))), 1, "")</f>
        <v/>
      </c>
      <c r="DM75" s="45" t="str">
        <f>IF(AND(OR($A75 &lt;&gt; "", $B75 &lt;&gt; ""), IF($J75 &lt; $K75, AND(DM$7 &gt;= $J75, DM$7 &lt; $K75), IF(DM$7 &lt; 2400, DM$7 &gt;= $J75, DM$7 - 2400 &lt; $K75))), 1, "")</f>
        <v/>
      </c>
      <c r="DN75" s="45" t="str">
        <f>IF(AND(OR($A75 &lt;&gt; "", $B75 &lt;&gt; ""), IF($J75 &lt; $K75, AND(DN$7 &gt;= $J75, DN$7 &lt; $K75), IF(DN$7 &lt; 2400, DN$7 &gt;= $J75, DN$7 - 2400 &lt; $K75))), 1, "")</f>
        <v/>
      </c>
      <c r="DO75" s="45" t="str">
        <f>IF(AND(OR($A75 &lt;&gt; "", $B75 &lt;&gt; ""), IF($J75 &lt; $K75, AND(DO$7 &gt;= $J75, DO$7 &lt; $K75), IF(DO$7 &lt; 2400, DO$7 &gt;= $J75, DO$7 - 2400 &lt; $K75))), 1, "")</f>
        <v/>
      </c>
      <c r="DP75" s="45" t="str">
        <f>IF(AND(OR($A75 &lt;&gt; "", $B75 &lt;&gt; ""), IF($J75 &lt; $K75, AND(DP$7 &gt;= $J75, DP$7 &lt; $K75), IF(DP$7 &lt; 2400, DP$7 &gt;= $J75, DP$7 - 2400 &lt; $K75))), 1, "")</f>
        <v/>
      </c>
      <c r="DQ75" s="45" t="str">
        <f>IF(AND(OR($A75 &lt;&gt; "", $B75 &lt;&gt; ""), IF($J75 &lt; $K75, AND(DQ$7 &gt;= $J75, DQ$7 &lt; $K75), IF(DQ$7 &lt; 2400, DQ$7 &gt;= $J75, DQ$7 - 2400 &lt; $K75))), 1, "")</f>
        <v/>
      </c>
      <c r="DR75" s="45" t="str">
        <f>IF(AND(OR($A75 &lt;&gt; "", $B75 &lt;&gt; ""), IF($J75 &lt; $K75, AND(DR$7 &gt;= $J75, DR$7 &lt; $K75), IF(DR$7 &lt; 2400, DR$7 &gt;= $J75, DR$7 - 2400 &lt; $K75))), 1, "")</f>
        <v/>
      </c>
      <c r="DS75" s="45" t="str">
        <f>IF(AND(OR($A75 &lt;&gt; "", $B75 &lt;&gt; ""), IF($J75 &lt; $K75, AND(DS$7 &gt;= $J75, DS$7 &lt; $K75), IF(DS$7 &lt; 2400, DS$7 &gt;= $J75, DS$7 - 2400 &lt; $K75))), 1, "")</f>
        <v/>
      </c>
      <c r="DT75" s="45" t="str">
        <f>IF(AND(OR($A75 &lt;&gt; "", $B75 &lt;&gt; ""), IF($J75 &lt; $K75, AND(DT$7 &gt;= $J75, DT$7 &lt; $K75), IF(DT$7 &lt; 2400, DT$7 &gt;= $J75, DT$7 - 2400 &lt; $K75))), 1, "")</f>
        <v/>
      </c>
      <c r="DU75" s="47" t="str">
        <f>IF(OR(A75 &lt;&gt; "", B75 &lt;&gt; ""), _xlfn.TEXTJOIN(":", TRUE, AI75, YEAR(H75), MONTH(H75), DAY(H75), J75), "")</f>
        <v/>
      </c>
      <c r="DV75" s="47" t="str">
        <f>IF(OR(A75 &lt;&gt; "", B75 &lt;&gt; ""), IF(AK75 &lt; 9000, CONCATENATE(AD75, AE75, "様（", F75, "）"), F75), "")</f>
        <v/>
      </c>
    </row>
    <row r="76" spans="1:126">
      <c r="A76" s="18"/>
      <c r="B76" s="18"/>
      <c r="C76" s="52"/>
      <c r="D76" s="18"/>
      <c r="E76" s="52"/>
      <c r="F76" s="18"/>
      <c r="G76" s="18"/>
      <c r="H76" s="19"/>
      <c r="I76" s="55" t="str">
        <f t="shared" si="88"/>
        <v/>
      </c>
      <c r="J76" s="22"/>
      <c r="K76" s="23"/>
      <c r="L76" s="42" t="str">
        <f t="shared" si="70"/>
        <v/>
      </c>
      <c r="M76" s="43" t="str">
        <f t="shared" si="71"/>
        <v/>
      </c>
      <c r="N76" s="43" t="str">
        <f t="shared" si="82"/>
        <v/>
      </c>
      <c r="O76" s="44" t="str">
        <f t="shared" si="83"/>
        <v/>
      </c>
      <c r="P76" s="26"/>
      <c r="Q76" s="27"/>
      <c r="R76" s="27"/>
      <c r="S76" s="43" t="str">
        <f t="shared" si="53"/>
        <v/>
      </c>
      <c r="T76" s="43" t="str">
        <f t="shared" si="53"/>
        <v/>
      </c>
      <c r="U76" s="43" t="str">
        <f t="shared" si="53"/>
        <v/>
      </c>
      <c r="V76" s="49"/>
      <c r="W76" s="44" t="str">
        <f>IF(OR(A76 &lt;&gt; "", B76 &lt;&gt; ""), IF(AK76 &lt; 8000, FLOOR(AY76 / 60, 1) * 100 + MOD(AY76, 60), M76), "")</f>
        <v/>
      </c>
      <c r="X76" s="82"/>
      <c r="Y76" s="82"/>
      <c r="Z76" s="82"/>
      <c r="AA76" s="82"/>
      <c r="AB76" s="18"/>
      <c r="AC76" s="53"/>
      <c r="AD76" s="45" t="str">
        <f>_xlfn.IFNA(VLOOKUP($A76, 利用者一覧!$A:$D, 2, FALSE), "-")</f>
        <v>-</v>
      </c>
      <c r="AE76" s="45" t="str">
        <f>_xlfn.IFNA(VLOOKUP($A76, 利用者一覧!$A:$D, 3, FALSE), "-")</f>
        <v>-</v>
      </c>
      <c r="AF76" s="45" t="str">
        <f>_xlfn.IFNA(VLOOKUP($A76, 利用者一覧!$A:$D, 4, FALSE), "-")</f>
        <v>-</v>
      </c>
      <c r="AG76" s="45" t="str">
        <f>_xlfn.IFNA(VLOOKUP($B76, スタッフ一覧!$A:$D, 2, FALSE), "-")</f>
        <v>-</v>
      </c>
      <c r="AH76" s="45" t="str">
        <f>_xlfn.IFNA(VLOOKUP($B76, スタッフ一覧!$A:$D, 3, FALSE), "-")</f>
        <v>-</v>
      </c>
      <c r="AI76" s="45" t="str">
        <f>_xlfn.IFNA(VLOOKUP($B76, スタッフ一覧!$A:$D, 4, FALSE), "-")</f>
        <v>-</v>
      </c>
      <c r="AJ76" s="45" t="str">
        <f>_xlfn.IFNA(VLOOKUP(AB76, スタッフ一覧!$A:$D, 4, FALSE), "-")</f>
        <v>-</v>
      </c>
      <c r="AK76" s="45" t="str">
        <f>_xlfn.IFNA(VLOOKUP(F76, 予定区分!$A:$C, 3, FALSE), "-")</f>
        <v>-</v>
      </c>
      <c r="AL76" s="46">
        <f t="shared" si="73"/>
        <v>0</v>
      </c>
      <c r="AM76" s="46">
        <f t="shared" si="74"/>
        <v>0</v>
      </c>
      <c r="AN76" s="46">
        <f t="shared" si="72"/>
        <v>0</v>
      </c>
      <c r="AO76" s="46">
        <f t="shared" si="75"/>
        <v>0</v>
      </c>
      <c r="AP76" s="46">
        <f t="shared" si="84"/>
        <v>0</v>
      </c>
      <c r="AQ76" s="46">
        <f t="shared" si="76"/>
        <v>0</v>
      </c>
      <c r="AR76" s="46">
        <f t="shared" si="77"/>
        <v>0</v>
      </c>
      <c r="AS76" s="46">
        <f t="shared" si="78"/>
        <v>0</v>
      </c>
      <c r="AT76" s="46">
        <f t="shared" si="79"/>
        <v>0</v>
      </c>
      <c r="AU76" s="46">
        <f t="shared" si="80"/>
        <v>0</v>
      </c>
      <c r="AV76" s="46">
        <f t="shared" si="85"/>
        <v>0</v>
      </c>
      <c r="AW76" s="46">
        <f t="shared" si="86"/>
        <v>0</v>
      </c>
      <c r="AX76" s="46">
        <f t="shared" si="81"/>
        <v>0</v>
      </c>
      <c r="AY76" s="40">
        <f t="shared" si="87"/>
        <v>0</v>
      </c>
      <c r="AZ76" s="45" t="str">
        <f>IF(AND(OR($A76 &lt;&gt; "", $B76 &lt;&gt; ""), IF($J76 &lt; $K76, AND(AZ$7 &gt;= $J76, AZ$7 &lt; $K76), IF(AZ$7 &lt; 2400, AZ$7 &gt;= $J76, AZ$7 - 2400 &lt; $K76))), 1, "")</f>
        <v/>
      </c>
      <c r="BA76" s="45" t="str">
        <f>IF(AND(OR($A76 &lt;&gt; "", $B76 &lt;&gt; ""), IF($J76 &lt; $K76, AND(BA$7 &gt;= $J76, BA$7 &lt; $K76), IF(BA$7 &lt; 2400, BA$7 &gt;= $J76, BA$7 - 2400 &lt; $K76))), 1, "")</f>
        <v/>
      </c>
      <c r="BB76" s="45" t="str">
        <f>IF(AND(OR($A76 &lt;&gt; "", $B76 &lt;&gt; ""), IF($J76 &lt; $K76, AND(BB$7 &gt;= $J76, BB$7 &lt; $K76), IF(BB$7 &lt; 2400, BB$7 &gt;= $J76, BB$7 - 2400 &lt; $K76))), 1, "")</f>
        <v/>
      </c>
      <c r="BC76" s="45" t="str">
        <f>IF(AND(OR($A76 &lt;&gt; "", $B76 &lt;&gt; ""), IF($J76 &lt; $K76, AND(BC$7 &gt;= $J76, BC$7 &lt; $K76), IF(BC$7 &lt; 2400, BC$7 &gt;= $J76, BC$7 - 2400 &lt; $K76))), 1, "")</f>
        <v/>
      </c>
      <c r="BD76" s="45" t="str">
        <f>IF(AND(OR($A76 &lt;&gt; "", $B76 &lt;&gt; ""), IF($J76 &lt; $K76, AND(BD$7 &gt;= $J76, BD$7 &lt; $K76), IF(BD$7 &lt; 2400, BD$7 &gt;= $J76, BD$7 - 2400 &lt; $K76))), 1, "")</f>
        <v/>
      </c>
      <c r="BE76" s="45" t="str">
        <f>IF(AND(OR($A76 &lt;&gt; "", $B76 &lt;&gt; ""), IF($J76 &lt; $K76, AND(BE$7 &gt;= $J76, BE$7 &lt; $K76), IF(BE$7 &lt; 2400, BE$7 &gt;= $J76, BE$7 - 2400 &lt; $K76))), 1, "")</f>
        <v/>
      </c>
      <c r="BF76" s="45" t="str">
        <f>IF(AND(OR($A76 &lt;&gt; "", $B76 &lt;&gt; ""), IF($J76 &lt; $K76, AND(BF$7 &gt;= $J76, BF$7 &lt; $K76), IF(BF$7 &lt; 2400, BF$7 &gt;= $J76, BF$7 - 2400 &lt; $K76))), 1, "")</f>
        <v/>
      </c>
      <c r="BG76" s="45" t="str">
        <f>IF(AND(OR($A76 &lt;&gt; "", $B76 &lt;&gt; ""), IF($J76 &lt; $K76, AND(BG$7 &gt;= $J76, BG$7 &lt; $K76), IF(BG$7 &lt; 2400, BG$7 &gt;= $J76, BG$7 - 2400 &lt; $K76))), 1, "")</f>
        <v/>
      </c>
      <c r="BH76" s="45" t="str">
        <f>IF(AND(OR($A76 &lt;&gt; "", $B76 &lt;&gt; ""), IF($J76 &lt; $K76, AND(BH$7 &gt;= $J76, BH$7 &lt; $K76), IF(BH$7 &lt; 2400, BH$7 &gt;= $J76, BH$7 - 2400 &lt; $K76))), 1, "")</f>
        <v/>
      </c>
      <c r="BI76" s="45" t="str">
        <f>IF(AND(OR($A76 &lt;&gt; "", $B76 &lt;&gt; ""), IF($J76 &lt; $K76, AND(BI$7 &gt;= $J76, BI$7 &lt; $K76), IF(BI$7 &lt; 2400, BI$7 &gt;= $J76, BI$7 - 2400 &lt; $K76))), 1, "")</f>
        <v/>
      </c>
      <c r="BJ76" s="45" t="str">
        <f>IF(AND(OR($A76 &lt;&gt; "", $B76 &lt;&gt; ""), IF($J76 &lt; $K76, AND(BJ$7 &gt;= $J76, BJ$7 &lt; $K76), IF(BJ$7 &lt; 2400, BJ$7 &gt;= $J76, BJ$7 - 2400 &lt; $K76))), 1, "")</f>
        <v/>
      </c>
      <c r="BK76" s="45" t="str">
        <f>IF(AND(OR($A76 &lt;&gt; "", $B76 &lt;&gt; ""), IF($J76 &lt; $K76, AND(BK$7 &gt;= $J76, BK$7 &lt; $K76), IF(BK$7 &lt; 2400, BK$7 &gt;= $J76, BK$7 - 2400 &lt; $K76))), 1, "")</f>
        <v/>
      </c>
      <c r="BL76" s="45" t="str">
        <f>IF(AND(OR($A76 &lt;&gt; "", $B76 &lt;&gt; ""), IF($J76 &lt; $K76, AND(BL$7 &gt;= $J76, BL$7 &lt; $K76), IF(BL$7 &lt; 2400, BL$7 &gt;= $J76, BL$7 - 2400 &lt; $K76))), 1, "")</f>
        <v/>
      </c>
      <c r="BM76" s="45" t="str">
        <f>IF(AND(OR($A76 &lt;&gt; "", $B76 &lt;&gt; ""), IF($J76 &lt; $K76, AND(BM$7 &gt;= $J76, BM$7 &lt; $K76), IF(BM$7 &lt; 2400, BM$7 &gt;= $J76, BM$7 - 2400 &lt; $K76))), 1, "")</f>
        <v/>
      </c>
      <c r="BN76" s="45" t="str">
        <f>IF(AND(OR($A76 &lt;&gt; "", $B76 &lt;&gt; ""), IF($J76 &lt; $K76, AND(BN$7 &gt;= $J76, BN$7 &lt; $K76), IF(BN$7 &lt; 2400, BN$7 &gt;= $J76, BN$7 - 2400 &lt; $K76))), 1, "")</f>
        <v/>
      </c>
      <c r="BO76" s="45" t="str">
        <f>IF(AND(OR($A76 &lt;&gt; "", $B76 &lt;&gt; ""), IF($J76 &lt; $K76, AND(BO$7 &gt;= $J76, BO$7 &lt; $K76), IF(BO$7 &lt; 2400, BO$7 &gt;= $J76, BO$7 - 2400 &lt; $K76))), 1, "")</f>
        <v/>
      </c>
      <c r="BP76" s="45" t="str">
        <f>IF(AND(OR($A76 &lt;&gt; "", $B76 &lt;&gt; ""), IF($J76 &lt; $K76, AND(BP$7 &gt;= $J76, BP$7 &lt; $K76), IF(BP$7 &lt; 2400, BP$7 &gt;= $J76, BP$7 - 2400 &lt; $K76))), 1, "")</f>
        <v/>
      </c>
      <c r="BQ76" s="45" t="str">
        <f>IF(AND(OR($A76 &lt;&gt; "", $B76 &lt;&gt; ""), IF($J76 &lt; $K76, AND(BQ$7 &gt;= $J76, BQ$7 &lt; $K76), IF(BQ$7 &lt; 2400, BQ$7 &gt;= $J76, BQ$7 - 2400 &lt; $K76))), 1, "")</f>
        <v/>
      </c>
      <c r="BR76" s="45" t="str">
        <f>IF(AND(OR($A76 &lt;&gt; "", $B76 &lt;&gt; ""), IF($J76 &lt; $K76, AND(BR$7 &gt;= $J76, BR$7 &lt; $K76), IF(BR$7 &lt; 2400, BR$7 &gt;= $J76, BR$7 - 2400 &lt; $K76))), 1, "")</f>
        <v/>
      </c>
      <c r="BS76" s="45" t="str">
        <f>IF(AND(OR($A76 &lt;&gt; "", $B76 &lt;&gt; ""), IF($J76 &lt; $K76, AND(BS$7 &gt;= $J76, BS$7 &lt; $K76), IF(BS$7 &lt; 2400, BS$7 &gt;= $J76, BS$7 - 2400 &lt; $K76))), 1, "")</f>
        <v/>
      </c>
      <c r="BT76" s="45" t="str">
        <f>IF(AND(OR($A76 &lt;&gt; "", $B76 &lt;&gt; ""), IF($J76 &lt; $K76, AND(BT$7 &gt;= $J76, BT$7 &lt; $K76), IF(BT$7 &lt; 2400, BT$7 &gt;= $J76, BT$7 - 2400 &lt; $K76))), 1, "")</f>
        <v/>
      </c>
      <c r="BU76" s="45" t="str">
        <f>IF(AND(OR($A76 &lt;&gt; "", $B76 &lt;&gt; ""), IF($J76 &lt; $K76, AND(BU$7 &gt;= $J76, BU$7 &lt; $K76), IF(BU$7 &lt; 2400, BU$7 &gt;= $J76, BU$7 - 2400 &lt; $K76))), 1, "")</f>
        <v/>
      </c>
      <c r="BV76" s="45" t="str">
        <f>IF(AND(OR($A76 &lt;&gt; "", $B76 &lt;&gt; ""), IF($J76 &lt; $K76, AND(BV$7 &gt;= $J76, BV$7 &lt; $K76), IF(BV$7 &lt; 2400, BV$7 &gt;= $J76, BV$7 - 2400 &lt; $K76))), 1, "")</f>
        <v/>
      </c>
      <c r="BW76" s="45" t="str">
        <f>IF(AND(OR($A76 &lt;&gt; "", $B76 &lt;&gt; ""), IF($J76 &lt; $K76, AND(BW$7 &gt;= $J76, BW$7 &lt; $K76), IF(BW$7 &lt; 2400, BW$7 &gt;= $J76, BW$7 - 2400 &lt; $K76))), 1, "")</f>
        <v/>
      </c>
      <c r="BX76" s="45" t="str">
        <f>IF(AND(OR($A76 &lt;&gt; "", $B76 &lt;&gt; ""), IF($J76 &lt; $K76, AND(BX$7 &gt;= $J76, BX$7 &lt; $K76), IF(BX$7 &lt; 2400, BX$7 &gt;= $J76, BX$7 - 2400 &lt; $K76))), 1, "")</f>
        <v/>
      </c>
      <c r="BY76" s="45" t="str">
        <f>IF(AND(OR($A76 &lt;&gt; "", $B76 &lt;&gt; ""), IF($J76 &lt; $K76, AND(BY$7 &gt;= $J76, BY$7 &lt; $K76), IF(BY$7 &lt; 2400, BY$7 &gt;= $J76, BY$7 - 2400 &lt; $K76))), 1, "")</f>
        <v/>
      </c>
      <c r="BZ76" s="45" t="str">
        <f>IF(AND(OR($A76 &lt;&gt; "", $B76 &lt;&gt; ""), IF($J76 &lt; $K76, AND(BZ$7 &gt;= $J76, BZ$7 &lt; $K76), IF(BZ$7 &lt; 2400, BZ$7 &gt;= $J76, BZ$7 - 2400 &lt; $K76))), 1, "")</f>
        <v/>
      </c>
      <c r="CA76" s="45" t="str">
        <f>IF(AND(OR($A76 &lt;&gt; "", $B76 &lt;&gt; ""), IF($J76 &lt; $K76, AND(CA$7 &gt;= $J76, CA$7 &lt; $K76), IF(CA$7 &lt; 2400, CA$7 &gt;= $J76, CA$7 - 2400 &lt; $K76))), 1, "")</f>
        <v/>
      </c>
      <c r="CB76" s="45" t="str">
        <f>IF(AND(OR($A76 &lt;&gt; "", $B76 &lt;&gt; ""), IF($J76 &lt; $K76, AND(CB$7 &gt;= $J76, CB$7 &lt; $K76), IF(CB$7 &lt; 2400, CB$7 &gt;= $J76, CB$7 - 2400 &lt; $K76))), 1, "")</f>
        <v/>
      </c>
      <c r="CC76" s="45" t="str">
        <f>IF(AND(OR($A76 &lt;&gt; "", $B76 &lt;&gt; ""), IF($J76 &lt; $K76, AND(CC$7 &gt;= $J76, CC$7 &lt; $K76), IF(CC$7 &lt; 2400, CC$7 &gt;= $J76, CC$7 - 2400 &lt; $K76))), 1, "")</f>
        <v/>
      </c>
      <c r="CD76" s="45" t="str">
        <f>IF(AND(OR($A76 &lt;&gt; "", $B76 &lt;&gt; ""), IF($J76 &lt; $K76, AND(CD$7 &gt;= $J76, CD$7 &lt; $K76), IF(CD$7 &lt; 2400, CD$7 &gt;= $J76, CD$7 - 2400 &lt; $K76))), 1, "")</f>
        <v/>
      </c>
      <c r="CE76" s="45" t="str">
        <f>IF(AND(OR($A76 &lt;&gt; "", $B76 &lt;&gt; ""), IF($J76 &lt; $K76, AND(CE$7 &gt;= $J76, CE$7 &lt; $K76), IF(CE$7 &lt; 2400, CE$7 &gt;= $J76, CE$7 - 2400 &lt; $K76))), 1, "")</f>
        <v/>
      </c>
      <c r="CF76" s="45" t="str">
        <f>IF(AND(OR($A76 &lt;&gt; "", $B76 &lt;&gt; ""), IF($J76 &lt; $K76, AND(CF$7 &gt;= $J76, CF$7 &lt; $K76), IF(CF$7 &lt; 2400, CF$7 &gt;= $J76, CF$7 - 2400 &lt; $K76))), 1, "")</f>
        <v/>
      </c>
      <c r="CG76" s="45" t="str">
        <f>IF(AND(OR($A76 &lt;&gt; "", $B76 &lt;&gt; ""), IF($J76 &lt; $K76, AND(CG$7 &gt;= $J76, CG$7 &lt; $K76), IF(CG$7 &lt; 2400, CG$7 &gt;= $J76, CG$7 - 2400 &lt; $K76))), 1, "")</f>
        <v/>
      </c>
      <c r="CH76" s="45" t="str">
        <f>IF(AND(OR($A76 &lt;&gt; "", $B76 &lt;&gt; ""), IF($J76 &lt; $K76, AND(CH$7 &gt;= $J76, CH$7 &lt; $K76), IF(CH$7 &lt; 2400, CH$7 &gt;= $J76, CH$7 - 2400 &lt; $K76))), 1, "")</f>
        <v/>
      </c>
      <c r="CI76" s="45" t="str">
        <f>IF(AND(OR($A76 &lt;&gt; "", $B76 &lt;&gt; ""), IF($J76 &lt; $K76, AND(CI$7 &gt;= $J76, CI$7 &lt; $K76), IF(CI$7 &lt; 2400, CI$7 &gt;= $J76, CI$7 - 2400 &lt; $K76))), 1, "")</f>
        <v/>
      </c>
      <c r="CJ76" s="45" t="str">
        <f>IF(AND(OR($A76 &lt;&gt; "", $B76 &lt;&gt; ""), IF($J76 &lt; $K76, AND(CJ$7 &gt;= $J76, CJ$7 &lt; $K76), IF(CJ$7 &lt; 2400, CJ$7 &gt;= $J76, CJ$7 - 2400 &lt; $K76))), 1, "")</f>
        <v/>
      </c>
      <c r="CK76" s="45" t="str">
        <f>IF(AND(OR($A76 &lt;&gt; "", $B76 &lt;&gt; ""), IF($J76 &lt; $K76, AND(CK$7 &gt;= $J76, CK$7 &lt; $K76), IF(CK$7 &lt; 2400, CK$7 &gt;= $J76, CK$7 - 2400 &lt; $K76))), 1, "")</f>
        <v/>
      </c>
      <c r="CL76" s="45" t="str">
        <f>IF(AND(OR($A76 &lt;&gt; "", $B76 &lt;&gt; ""), IF($J76 &lt; $K76, AND(CL$7 &gt;= $J76, CL$7 &lt; $K76), IF(CL$7 &lt; 2400, CL$7 &gt;= $J76, CL$7 - 2400 &lt; $K76))), 1, "")</f>
        <v/>
      </c>
      <c r="CM76" s="45" t="str">
        <f>IF(AND(OR($A76 &lt;&gt; "", $B76 &lt;&gt; ""), IF($J76 &lt; $K76, AND(CM$7 &gt;= $J76, CM$7 &lt; $K76), IF(CM$7 &lt; 2400, CM$7 &gt;= $J76, CM$7 - 2400 &lt; $K76))), 1, "")</f>
        <v/>
      </c>
      <c r="CN76" s="45" t="str">
        <f>IF(AND(OR($A76 &lt;&gt; "", $B76 &lt;&gt; ""), IF($J76 &lt; $K76, AND(CN$7 &gt;= $J76, CN$7 &lt; $K76), IF(CN$7 &lt; 2400, CN$7 &gt;= $J76, CN$7 - 2400 &lt; $K76))), 1, "")</f>
        <v/>
      </c>
      <c r="CO76" s="45" t="str">
        <f>IF(AND(OR($A76 &lt;&gt; "", $B76 &lt;&gt; ""), IF($J76 &lt; $K76, AND(CO$7 &gt;= $J76, CO$7 &lt; $K76), IF(CO$7 &lt; 2400, CO$7 &gt;= $J76, CO$7 - 2400 &lt; $K76))), 1, "")</f>
        <v/>
      </c>
      <c r="CP76" s="45" t="str">
        <f>IF(AND(OR($A76 &lt;&gt; "", $B76 &lt;&gt; ""), IF($J76 &lt; $K76, AND(CP$7 &gt;= $J76, CP$7 &lt; $K76), IF(CP$7 &lt; 2400, CP$7 &gt;= $J76, CP$7 - 2400 &lt; $K76))), 1, "")</f>
        <v/>
      </c>
      <c r="CQ76" s="45" t="str">
        <f>IF(AND(OR($A76 &lt;&gt; "", $B76 &lt;&gt; ""), IF($J76 &lt; $K76, AND(CQ$7 &gt;= $J76, CQ$7 &lt; $K76), IF(CQ$7 &lt; 2400, CQ$7 &gt;= $J76, CQ$7 - 2400 &lt; $K76))), 1, "")</f>
        <v/>
      </c>
      <c r="CR76" s="45" t="str">
        <f>IF(AND(OR($A76 &lt;&gt; "", $B76 &lt;&gt; ""), IF($J76 &lt; $K76, AND(CR$7 &gt;= $J76, CR$7 &lt; $K76), IF(CR$7 &lt; 2400, CR$7 &gt;= $J76, CR$7 - 2400 &lt; $K76))), 1, "")</f>
        <v/>
      </c>
      <c r="CS76" s="45" t="str">
        <f>IF(AND(OR($A76 &lt;&gt; "", $B76 &lt;&gt; ""), IF($J76 &lt; $K76, AND(CS$7 &gt;= $J76, CS$7 &lt; $K76), IF(CS$7 &lt; 2400, CS$7 &gt;= $J76, CS$7 - 2400 &lt; $K76))), 1, "")</f>
        <v/>
      </c>
      <c r="CT76" s="45" t="str">
        <f>IF(AND(OR($A76 &lt;&gt; "", $B76 &lt;&gt; ""), IF($J76 &lt; $K76, AND(CT$7 &gt;= $J76, CT$7 &lt; $K76), IF(CT$7 &lt; 2400, CT$7 &gt;= $J76, CT$7 - 2400 &lt; $K76))), 1, "")</f>
        <v/>
      </c>
      <c r="CU76" s="45" t="str">
        <f>IF(AND(OR($A76 &lt;&gt; "", $B76 &lt;&gt; ""), IF($J76 &lt; $K76, AND(CU$7 &gt;= $J76, CU$7 &lt; $K76), IF(CU$7 &lt; 2400, CU$7 &gt;= $J76, CU$7 - 2400 &lt; $K76))), 1, "")</f>
        <v/>
      </c>
      <c r="CV76" s="45" t="str">
        <f>IF(AND(OR($A76 &lt;&gt; "", $B76 &lt;&gt; ""), IF($J76 &lt; $K76, AND(CV$7 &gt;= $J76, CV$7 &lt; $K76), IF(CV$7 &lt; 2400, CV$7 &gt;= $J76, CV$7 - 2400 &lt; $K76))), 1, "")</f>
        <v/>
      </c>
      <c r="CW76" s="45" t="str">
        <f>IF(AND(OR($A76 &lt;&gt; "", $B76 &lt;&gt; ""), IF($J76 &lt; $K76, AND(CW$7 &gt;= $J76, CW$7 &lt; $K76), IF(CW$7 &lt; 2400, CW$7 &gt;= $J76, CW$7 - 2400 &lt; $K76))), 1, "")</f>
        <v/>
      </c>
      <c r="CX76" s="45" t="str">
        <f>IF(AND(OR($A76 &lt;&gt; "", $B76 &lt;&gt; ""), IF($J76 &lt; $K76, AND(CX$7 &gt;= $J76, CX$7 &lt; $K76), IF(CX$7 &lt; 2400, CX$7 &gt;= $J76, CX$7 - 2400 &lt; $K76))), 1, "")</f>
        <v/>
      </c>
      <c r="CY76" s="45" t="str">
        <f>IF(AND(OR($A76 &lt;&gt; "", $B76 &lt;&gt; ""), IF($J76 &lt; $K76, AND(CY$7 &gt;= $J76, CY$7 &lt; $K76), IF(CY$7 &lt; 2400, CY$7 &gt;= $J76, CY$7 - 2400 &lt; $K76))), 1, "")</f>
        <v/>
      </c>
      <c r="CZ76" s="45" t="str">
        <f>IF(AND(OR($A76 &lt;&gt; "", $B76 &lt;&gt; ""), IF($J76 &lt; $K76, AND(CZ$7 &gt;= $J76, CZ$7 &lt; $K76), IF(CZ$7 &lt; 2400, CZ$7 &gt;= $J76, CZ$7 - 2400 &lt; $K76))), 1, "")</f>
        <v/>
      </c>
      <c r="DA76" s="45" t="str">
        <f>IF(AND(OR($A76 &lt;&gt; "", $B76 &lt;&gt; ""), IF($J76 &lt; $K76, AND(DA$7 &gt;= $J76, DA$7 &lt; $K76), IF(DA$7 &lt; 2400, DA$7 &gt;= $J76, DA$7 - 2400 &lt; $K76))), 1, "")</f>
        <v/>
      </c>
      <c r="DB76" s="45" t="str">
        <f>IF(AND(OR($A76 &lt;&gt; "", $B76 &lt;&gt; ""), IF($J76 &lt; $K76, AND(DB$7 &gt;= $J76, DB$7 &lt; $K76), IF(DB$7 &lt; 2400, DB$7 &gt;= $J76, DB$7 - 2400 &lt; $K76))), 1, "")</f>
        <v/>
      </c>
      <c r="DC76" s="45" t="str">
        <f>IF(AND(OR($A76 &lt;&gt; "", $B76 &lt;&gt; ""), IF($J76 &lt; $K76, AND(DC$7 &gt;= $J76, DC$7 &lt; $K76), IF(DC$7 &lt; 2400, DC$7 &gt;= $J76, DC$7 - 2400 &lt; $K76))), 1, "")</f>
        <v/>
      </c>
      <c r="DD76" s="45" t="str">
        <f>IF(AND(OR($A76 &lt;&gt; "", $B76 &lt;&gt; ""), IF($J76 &lt; $K76, AND(DD$7 &gt;= $J76, DD$7 &lt; $K76), IF(DD$7 &lt; 2400, DD$7 &gt;= $J76, DD$7 - 2400 &lt; $K76))), 1, "")</f>
        <v/>
      </c>
      <c r="DE76" s="45" t="str">
        <f>IF(AND(OR($A76 &lt;&gt; "", $B76 &lt;&gt; ""), IF($J76 &lt; $K76, AND(DE$7 &gt;= $J76, DE$7 &lt; $K76), IF(DE$7 &lt; 2400, DE$7 &gt;= $J76, DE$7 - 2400 &lt; $K76))), 1, "")</f>
        <v/>
      </c>
      <c r="DF76" s="45" t="str">
        <f>IF(AND(OR($A76 &lt;&gt; "", $B76 &lt;&gt; ""), IF($J76 &lt; $K76, AND(DF$7 &gt;= $J76, DF$7 &lt; $K76), IF(DF$7 &lt; 2400, DF$7 &gt;= $J76, DF$7 - 2400 &lt; $K76))), 1, "")</f>
        <v/>
      </c>
      <c r="DG76" s="45" t="str">
        <f>IF(AND(OR($A76 &lt;&gt; "", $B76 &lt;&gt; ""), IF($J76 &lt; $K76, AND(DG$7 &gt;= $J76, DG$7 &lt; $K76), IF(DG$7 &lt; 2400, DG$7 &gt;= $J76, DG$7 - 2400 &lt; $K76))), 1, "")</f>
        <v/>
      </c>
      <c r="DH76" s="45" t="str">
        <f>IF(AND(OR($A76 &lt;&gt; "", $B76 &lt;&gt; ""), IF($J76 &lt; $K76, AND(DH$7 &gt;= $J76, DH$7 &lt; $K76), IF(DH$7 &lt; 2400, DH$7 &gt;= $J76, DH$7 - 2400 &lt; $K76))), 1, "")</f>
        <v/>
      </c>
      <c r="DI76" s="45" t="str">
        <f>IF(AND(OR($A76 &lt;&gt; "", $B76 &lt;&gt; ""), IF($J76 &lt; $K76, AND(DI$7 &gt;= $J76, DI$7 &lt; $K76), IF(DI$7 &lt; 2400, DI$7 &gt;= $J76, DI$7 - 2400 &lt; $K76))), 1, "")</f>
        <v/>
      </c>
      <c r="DJ76" s="45" t="str">
        <f>IF(AND(OR($A76 &lt;&gt; "", $B76 &lt;&gt; ""), IF($J76 &lt; $K76, AND(DJ$7 &gt;= $J76, DJ$7 &lt; $K76), IF(DJ$7 &lt; 2400, DJ$7 &gt;= $J76, DJ$7 - 2400 &lt; $K76))), 1, "")</f>
        <v/>
      </c>
      <c r="DK76" s="45" t="str">
        <f>IF(AND(OR($A76 &lt;&gt; "", $B76 &lt;&gt; ""), IF($J76 &lt; $K76, AND(DK$7 &gt;= $J76, DK$7 &lt; $K76), IF(DK$7 &lt; 2400, DK$7 &gt;= $J76, DK$7 - 2400 &lt; $K76))), 1, "")</f>
        <v/>
      </c>
      <c r="DL76" s="45" t="str">
        <f>IF(AND(OR($A76 &lt;&gt; "", $B76 &lt;&gt; ""), IF($J76 &lt; $K76, AND(DL$7 &gt;= $J76, DL$7 &lt; $K76), IF(DL$7 &lt; 2400, DL$7 &gt;= $J76, DL$7 - 2400 &lt; $K76))), 1, "")</f>
        <v/>
      </c>
      <c r="DM76" s="45" t="str">
        <f>IF(AND(OR($A76 &lt;&gt; "", $B76 &lt;&gt; ""), IF($J76 &lt; $K76, AND(DM$7 &gt;= $J76, DM$7 &lt; $K76), IF(DM$7 &lt; 2400, DM$7 &gt;= $J76, DM$7 - 2400 &lt; $K76))), 1, "")</f>
        <v/>
      </c>
      <c r="DN76" s="45" t="str">
        <f>IF(AND(OR($A76 &lt;&gt; "", $B76 &lt;&gt; ""), IF($J76 &lt; $K76, AND(DN$7 &gt;= $J76, DN$7 &lt; $K76), IF(DN$7 &lt; 2400, DN$7 &gt;= $J76, DN$7 - 2400 &lt; $K76))), 1, "")</f>
        <v/>
      </c>
      <c r="DO76" s="45" t="str">
        <f>IF(AND(OR($A76 &lt;&gt; "", $B76 &lt;&gt; ""), IF($J76 &lt; $K76, AND(DO$7 &gt;= $J76, DO$7 &lt; $K76), IF(DO$7 &lt; 2400, DO$7 &gt;= $J76, DO$7 - 2400 &lt; $K76))), 1, "")</f>
        <v/>
      </c>
      <c r="DP76" s="45" t="str">
        <f>IF(AND(OR($A76 &lt;&gt; "", $B76 &lt;&gt; ""), IF($J76 &lt; $K76, AND(DP$7 &gt;= $J76, DP$7 &lt; $K76), IF(DP$7 &lt; 2400, DP$7 &gt;= $J76, DP$7 - 2400 &lt; $K76))), 1, "")</f>
        <v/>
      </c>
      <c r="DQ76" s="45" t="str">
        <f>IF(AND(OR($A76 &lt;&gt; "", $B76 &lt;&gt; ""), IF($J76 &lt; $K76, AND(DQ$7 &gt;= $J76, DQ$7 &lt; $K76), IF(DQ$7 &lt; 2400, DQ$7 &gt;= $J76, DQ$7 - 2400 &lt; $K76))), 1, "")</f>
        <v/>
      </c>
      <c r="DR76" s="45" t="str">
        <f>IF(AND(OR($A76 &lt;&gt; "", $B76 &lt;&gt; ""), IF($J76 &lt; $K76, AND(DR$7 &gt;= $J76, DR$7 &lt; $K76), IF(DR$7 &lt; 2400, DR$7 &gt;= $J76, DR$7 - 2400 &lt; $K76))), 1, "")</f>
        <v/>
      </c>
      <c r="DS76" s="45" t="str">
        <f>IF(AND(OR($A76 &lt;&gt; "", $B76 &lt;&gt; ""), IF($J76 &lt; $K76, AND(DS$7 &gt;= $J76, DS$7 &lt; $K76), IF(DS$7 &lt; 2400, DS$7 &gt;= $J76, DS$7 - 2400 &lt; $K76))), 1, "")</f>
        <v/>
      </c>
      <c r="DT76" s="45" t="str">
        <f>IF(AND(OR($A76 &lt;&gt; "", $B76 &lt;&gt; ""), IF($J76 &lt; $K76, AND(DT$7 &gt;= $J76, DT$7 &lt; $K76), IF(DT$7 &lt; 2400, DT$7 &gt;= $J76, DT$7 - 2400 &lt; $K76))), 1, "")</f>
        <v/>
      </c>
      <c r="DU76" s="47" t="str">
        <f>IF(OR(A76 &lt;&gt; "", B76 &lt;&gt; ""), _xlfn.TEXTJOIN(":", TRUE, AI76, YEAR(H76), MONTH(H76), DAY(H76), J76), "")</f>
        <v/>
      </c>
      <c r="DV76" s="47" t="str">
        <f>IF(OR(A76 &lt;&gt; "", B76 &lt;&gt; ""), IF(AK76 &lt; 9000, CONCATENATE(AD76, AE76, "様（", F76, "）"), F76), "")</f>
        <v/>
      </c>
    </row>
    <row r="77" spans="1:126">
      <c r="A77" s="18"/>
      <c r="B77" s="18"/>
      <c r="C77" s="52"/>
      <c r="D77" s="18"/>
      <c r="E77" s="52"/>
      <c r="F77" s="18"/>
      <c r="G77" s="18"/>
      <c r="H77" s="19"/>
      <c r="I77" s="55" t="str">
        <f t="shared" si="88"/>
        <v/>
      </c>
      <c r="J77" s="22"/>
      <c r="K77" s="23"/>
      <c r="L77" s="42" t="str">
        <f t="shared" si="70"/>
        <v/>
      </c>
      <c r="M77" s="43" t="str">
        <f t="shared" si="71"/>
        <v/>
      </c>
      <c r="N77" s="43" t="str">
        <f t="shared" si="82"/>
        <v/>
      </c>
      <c r="O77" s="44" t="str">
        <f t="shared" si="83"/>
        <v/>
      </c>
      <c r="P77" s="26"/>
      <c r="Q77" s="27"/>
      <c r="R77" s="27"/>
      <c r="S77" s="43" t="str">
        <f t="shared" si="53"/>
        <v/>
      </c>
      <c r="T77" s="43" t="str">
        <f t="shared" si="53"/>
        <v/>
      </c>
      <c r="U77" s="43" t="str">
        <f t="shared" si="53"/>
        <v/>
      </c>
      <c r="V77" s="49"/>
      <c r="W77" s="44" t="str">
        <f>IF(OR(A77 &lt;&gt; "", B77 &lt;&gt; ""), IF(AK77 &lt; 8000, FLOOR(AY77 / 60, 1) * 100 + MOD(AY77, 60), M77), "")</f>
        <v/>
      </c>
      <c r="X77" s="82"/>
      <c r="Y77" s="82"/>
      <c r="Z77" s="82"/>
      <c r="AA77" s="82"/>
      <c r="AB77" s="18"/>
      <c r="AC77" s="53"/>
      <c r="AD77" s="45" t="str">
        <f>_xlfn.IFNA(VLOOKUP($A77, 利用者一覧!$A:$D, 2, FALSE), "-")</f>
        <v>-</v>
      </c>
      <c r="AE77" s="45" t="str">
        <f>_xlfn.IFNA(VLOOKUP($A77, 利用者一覧!$A:$D, 3, FALSE), "-")</f>
        <v>-</v>
      </c>
      <c r="AF77" s="45" t="str">
        <f>_xlfn.IFNA(VLOOKUP($A77, 利用者一覧!$A:$D, 4, FALSE), "-")</f>
        <v>-</v>
      </c>
      <c r="AG77" s="45" t="str">
        <f>_xlfn.IFNA(VLOOKUP($B77, スタッフ一覧!$A:$D, 2, FALSE), "-")</f>
        <v>-</v>
      </c>
      <c r="AH77" s="45" t="str">
        <f>_xlfn.IFNA(VLOOKUP($B77, スタッフ一覧!$A:$D, 3, FALSE), "-")</f>
        <v>-</v>
      </c>
      <c r="AI77" s="45" t="str">
        <f>_xlfn.IFNA(VLOOKUP($B77, スタッフ一覧!$A:$D, 4, FALSE), "-")</f>
        <v>-</v>
      </c>
      <c r="AJ77" s="45" t="str">
        <f>_xlfn.IFNA(VLOOKUP(AB77, スタッフ一覧!$A:$D, 4, FALSE), "-")</f>
        <v>-</v>
      </c>
      <c r="AK77" s="45" t="str">
        <f>_xlfn.IFNA(VLOOKUP(F77, 予定区分!$A:$C, 3, FALSE), "-")</f>
        <v>-</v>
      </c>
      <c r="AL77" s="46">
        <f t="shared" si="73"/>
        <v>0</v>
      </c>
      <c r="AM77" s="46">
        <f t="shared" si="74"/>
        <v>0</v>
      </c>
      <c r="AN77" s="46">
        <f t="shared" si="72"/>
        <v>0</v>
      </c>
      <c r="AO77" s="46">
        <f t="shared" si="75"/>
        <v>0</v>
      </c>
      <c r="AP77" s="46">
        <f t="shared" si="84"/>
        <v>0</v>
      </c>
      <c r="AQ77" s="46">
        <f t="shared" si="76"/>
        <v>0</v>
      </c>
      <c r="AR77" s="46">
        <f t="shared" si="77"/>
        <v>0</v>
      </c>
      <c r="AS77" s="46">
        <f t="shared" si="78"/>
        <v>0</v>
      </c>
      <c r="AT77" s="46">
        <f t="shared" si="79"/>
        <v>0</v>
      </c>
      <c r="AU77" s="46">
        <f t="shared" si="80"/>
        <v>0</v>
      </c>
      <c r="AV77" s="46">
        <f t="shared" si="85"/>
        <v>0</v>
      </c>
      <c r="AW77" s="46">
        <f t="shared" si="86"/>
        <v>0</v>
      </c>
      <c r="AX77" s="46">
        <f t="shared" si="81"/>
        <v>0</v>
      </c>
      <c r="AY77" s="40">
        <f t="shared" si="87"/>
        <v>0</v>
      </c>
      <c r="AZ77" s="45" t="str">
        <f>IF(AND(OR($A77 &lt;&gt; "", $B77 &lt;&gt; ""), IF($J77 &lt; $K77, AND(AZ$7 &gt;= $J77, AZ$7 &lt; $K77), IF(AZ$7 &lt; 2400, AZ$7 &gt;= $J77, AZ$7 - 2400 &lt; $K77))), 1, "")</f>
        <v/>
      </c>
      <c r="BA77" s="45" t="str">
        <f>IF(AND(OR($A77 &lt;&gt; "", $B77 &lt;&gt; ""), IF($J77 &lt; $K77, AND(BA$7 &gt;= $J77, BA$7 &lt; $K77), IF(BA$7 &lt; 2400, BA$7 &gt;= $J77, BA$7 - 2400 &lt; $K77))), 1, "")</f>
        <v/>
      </c>
      <c r="BB77" s="45" t="str">
        <f>IF(AND(OR($A77 &lt;&gt; "", $B77 &lt;&gt; ""), IF($J77 &lt; $K77, AND(BB$7 &gt;= $J77, BB$7 &lt; $K77), IF(BB$7 &lt; 2400, BB$7 &gt;= $J77, BB$7 - 2400 &lt; $K77))), 1, "")</f>
        <v/>
      </c>
      <c r="BC77" s="45" t="str">
        <f>IF(AND(OR($A77 &lt;&gt; "", $B77 &lt;&gt; ""), IF($J77 &lt; $K77, AND(BC$7 &gt;= $J77, BC$7 &lt; $K77), IF(BC$7 &lt; 2400, BC$7 &gt;= $J77, BC$7 - 2400 &lt; $K77))), 1, "")</f>
        <v/>
      </c>
      <c r="BD77" s="45" t="str">
        <f>IF(AND(OR($A77 &lt;&gt; "", $B77 &lt;&gt; ""), IF($J77 &lt; $K77, AND(BD$7 &gt;= $J77, BD$7 &lt; $K77), IF(BD$7 &lt; 2400, BD$7 &gt;= $J77, BD$7 - 2400 &lt; $K77))), 1, "")</f>
        <v/>
      </c>
      <c r="BE77" s="45" t="str">
        <f>IF(AND(OR($A77 &lt;&gt; "", $B77 &lt;&gt; ""), IF($J77 &lt; $K77, AND(BE$7 &gt;= $J77, BE$7 &lt; $K77), IF(BE$7 &lt; 2400, BE$7 &gt;= $J77, BE$7 - 2400 &lt; $K77))), 1, "")</f>
        <v/>
      </c>
      <c r="BF77" s="45" t="str">
        <f>IF(AND(OR($A77 &lt;&gt; "", $B77 &lt;&gt; ""), IF($J77 &lt; $K77, AND(BF$7 &gt;= $J77, BF$7 &lt; $K77), IF(BF$7 &lt; 2400, BF$7 &gt;= $J77, BF$7 - 2400 &lt; $K77))), 1, "")</f>
        <v/>
      </c>
      <c r="BG77" s="45" t="str">
        <f>IF(AND(OR($A77 &lt;&gt; "", $B77 &lt;&gt; ""), IF($J77 &lt; $K77, AND(BG$7 &gt;= $J77, BG$7 &lt; $K77), IF(BG$7 &lt; 2400, BG$7 &gt;= $J77, BG$7 - 2400 &lt; $K77))), 1, "")</f>
        <v/>
      </c>
      <c r="BH77" s="45" t="str">
        <f>IF(AND(OR($A77 &lt;&gt; "", $B77 &lt;&gt; ""), IF($J77 &lt; $K77, AND(BH$7 &gt;= $J77, BH$7 &lt; $K77), IF(BH$7 &lt; 2400, BH$7 &gt;= $J77, BH$7 - 2400 &lt; $K77))), 1, "")</f>
        <v/>
      </c>
      <c r="BI77" s="45" t="str">
        <f>IF(AND(OR($A77 &lt;&gt; "", $B77 &lt;&gt; ""), IF($J77 &lt; $K77, AND(BI$7 &gt;= $J77, BI$7 &lt; $K77), IF(BI$7 &lt; 2400, BI$7 &gt;= $J77, BI$7 - 2400 &lt; $K77))), 1, "")</f>
        <v/>
      </c>
      <c r="BJ77" s="45" t="str">
        <f>IF(AND(OR($A77 &lt;&gt; "", $B77 &lt;&gt; ""), IF($J77 &lt; $K77, AND(BJ$7 &gt;= $J77, BJ$7 &lt; $K77), IF(BJ$7 &lt; 2400, BJ$7 &gt;= $J77, BJ$7 - 2400 &lt; $K77))), 1, "")</f>
        <v/>
      </c>
      <c r="BK77" s="45" t="str">
        <f>IF(AND(OR($A77 &lt;&gt; "", $B77 &lt;&gt; ""), IF($J77 &lt; $K77, AND(BK$7 &gt;= $J77, BK$7 &lt; $K77), IF(BK$7 &lt; 2400, BK$7 &gt;= $J77, BK$7 - 2400 &lt; $K77))), 1, "")</f>
        <v/>
      </c>
      <c r="BL77" s="45" t="str">
        <f>IF(AND(OR($A77 &lt;&gt; "", $B77 &lt;&gt; ""), IF($J77 &lt; $K77, AND(BL$7 &gt;= $J77, BL$7 &lt; $K77), IF(BL$7 &lt; 2400, BL$7 &gt;= $J77, BL$7 - 2400 &lt; $K77))), 1, "")</f>
        <v/>
      </c>
      <c r="BM77" s="45" t="str">
        <f>IF(AND(OR($A77 &lt;&gt; "", $B77 &lt;&gt; ""), IF($J77 &lt; $K77, AND(BM$7 &gt;= $J77, BM$7 &lt; $K77), IF(BM$7 &lt; 2400, BM$7 &gt;= $J77, BM$7 - 2400 &lt; $K77))), 1, "")</f>
        <v/>
      </c>
      <c r="BN77" s="45" t="str">
        <f>IF(AND(OR($A77 &lt;&gt; "", $B77 &lt;&gt; ""), IF($J77 &lt; $K77, AND(BN$7 &gt;= $J77, BN$7 &lt; $K77), IF(BN$7 &lt; 2400, BN$7 &gt;= $J77, BN$7 - 2400 &lt; $K77))), 1, "")</f>
        <v/>
      </c>
      <c r="BO77" s="45" t="str">
        <f>IF(AND(OR($A77 &lt;&gt; "", $B77 &lt;&gt; ""), IF($J77 &lt; $K77, AND(BO$7 &gt;= $J77, BO$7 &lt; $K77), IF(BO$7 &lt; 2400, BO$7 &gt;= $J77, BO$7 - 2400 &lt; $K77))), 1, "")</f>
        <v/>
      </c>
      <c r="BP77" s="45" t="str">
        <f>IF(AND(OR($A77 &lt;&gt; "", $B77 &lt;&gt; ""), IF($J77 &lt; $K77, AND(BP$7 &gt;= $J77, BP$7 &lt; $K77), IF(BP$7 &lt; 2400, BP$7 &gt;= $J77, BP$7 - 2400 &lt; $K77))), 1, "")</f>
        <v/>
      </c>
      <c r="BQ77" s="45" t="str">
        <f>IF(AND(OR($A77 &lt;&gt; "", $B77 &lt;&gt; ""), IF($J77 &lt; $K77, AND(BQ$7 &gt;= $J77, BQ$7 &lt; $K77), IF(BQ$7 &lt; 2400, BQ$7 &gt;= $J77, BQ$7 - 2400 &lt; $K77))), 1, "")</f>
        <v/>
      </c>
      <c r="BR77" s="45" t="str">
        <f>IF(AND(OR($A77 &lt;&gt; "", $B77 &lt;&gt; ""), IF($J77 &lt; $K77, AND(BR$7 &gt;= $J77, BR$7 &lt; $K77), IF(BR$7 &lt; 2400, BR$7 &gt;= $J77, BR$7 - 2400 &lt; $K77))), 1, "")</f>
        <v/>
      </c>
      <c r="BS77" s="45" t="str">
        <f>IF(AND(OR($A77 &lt;&gt; "", $B77 &lt;&gt; ""), IF($J77 &lt; $K77, AND(BS$7 &gt;= $J77, BS$7 &lt; $K77), IF(BS$7 &lt; 2400, BS$7 &gt;= $J77, BS$7 - 2400 &lt; $K77))), 1, "")</f>
        <v/>
      </c>
      <c r="BT77" s="45" t="str">
        <f>IF(AND(OR($A77 &lt;&gt; "", $B77 &lt;&gt; ""), IF($J77 &lt; $K77, AND(BT$7 &gt;= $J77, BT$7 &lt; $K77), IF(BT$7 &lt; 2400, BT$7 &gt;= $J77, BT$7 - 2400 &lt; $K77))), 1, "")</f>
        <v/>
      </c>
      <c r="BU77" s="45" t="str">
        <f>IF(AND(OR($A77 &lt;&gt; "", $B77 &lt;&gt; ""), IF($J77 &lt; $K77, AND(BU$7 &gt;= $J77, BU$7 &lt; $K77), IF(BU$7 &lt; 2400, BU$7 &gt;= $J77, BU$7 - 2400 &lt; $K77))), 1, "")</f>
        <v/>
      </c>
      <c r="BV77" s="45" t="str">
        <f>IF(AND(OR($A77 &lt;&gt; "", $B77 &lt;&gt; ""), IF($J77 &lt; $K77, AND(BV$7 &gt;= $J77, BV$7 &lt; $K77), IF(BV$7 &lt; 2400, BV$7 &gt;= $J77, BV$7 - 2400 &lt; $K77))), 1, "")</f>
        <v/>
      </c>
      <c r="BW77" s="45" t="str">
        <f>IF(AND(OR($A77 &lt;&gt; "", $B77 &lt;&gt; ""), IF($J77 &lt; $K77, AND(BW$7 &gt;= $J77, BW$7 &lt; $K77), IF(BW$7 &lt; 2400, BW$7 &gt;= $J77, BW$7 - 2400 &lt; $K77))), 1, "")</f>
        <v/>
      </c>
      <c r="BX77" s="45" t="str">
        <f>IF(AND(OR($A77 &lt;&gt; "", $B77 &lt;&gt; ""), IF($J77 &lt; $K77, AND(BX$7 &gt;= $J77, BX$7 &lt; $K77), IF(BX$7 &lt; 2400, BX$7 &gt;= $J77, BX$7 - 2400 &lt; $K77))), 1, "")</f>
        <v/>
      </c>
      <c r="BY77" s="45" t="str">
        <f>IF(AND(OR($A77 &lt;&gt; "", $B77 &lt;&gt; ""), IF($J77 &lt; $K77, AND(BY$7 &gt;= $J77, BY$7 &lt; $K77), IF(BY$7 &lt; 2400, BY$7 &gt;= $J77, BY$7 - 2400 &lt; $K77))), 1, "")</f>
        <v/>
      </c>
      <c r="BZ77" s="45" t="str">
        <f>IF(AND(OR($A77 &lt;&gt; "", $B77 &lt;&gt; ""), IF($J77 &lt; $K77, AND(BZ$7 &gt;= $J77, BZ$7 &lt; $K77), IF(BZ$7 &lt; 2400, BZ$7 &gt;= $J77, BZ$7 - 2400 &lt; $K77))), 1, "")</f>
        <v/>
      </c>
      <c r="CA77" s="45" t="str">
        <f>IF(AND(OR($A77 &lt;&gt; "", $B77 &lt;&gt; ""), IF($J77 &lt; $K77, AND(CA$7 &gt;= $J77, CA$7 &lt; $K77), IF(CA$7 &lt; 2400, CA$7 &gt;= $J77, CA$7 - 2400 &lt; $K77))), 1, "")</f>
        <v/>
      </c>
      <c r="CB77" s="45" t="str">
        <f>IF(AND(OR($A77 &lt;&gt; "", $B77 &lt;&gt; ""), IF($J77 &lt; $K77, AND(CB$7 &gt;= $J77, CB$7 &lt; $K77), IF(CB$7 &lt; 2400, CB$7 &gt;= $J77, CB$7 - 2400 &lt; $K77))), 1, "")</f>
        <v/>
      </c>
      <c r="CC77" s="45" t="str">
        <f>IF(AND(OR($A77 &lt;&gt; "", $B77 &lt;&gt; ""), IF($J77 &lt; $K77, AND(CC$7 &gt;= $J77, CC$7 &lt; $K77), IF(CC$7 &lt; 2400, CC$7 &gt;= $J77, CC$7 - 2400 &lt; $K77))), 1, "")</f>
        <v/>
      </c>
      <c r="CD77" s="45" t="str">
        <f>IF(AND(OR($A77 &lt;&gt; "", $B77 &lt;&gt; ""), IF($J77 &lt; $K77, AND(CD$7 &gt;= $J77, CD$7 &lt; $K77), IF(CD$7 &lt; 2400, CD$7 &gt;= $J77, CD$7 - 2400 &lt; $K77))), 1, "")</f>
        <v/>
      </c>
      <c r="CE77" s="45" t="str">
        <f>IF(AND(OR($A77 &lt;&gt; "", $B77 &lt;&gt; ""), IF($J77 &lt; $K77, AND(CE$7 &gt;= $J77, CE$7 &lt; $K77), IF(CE$7 &lt; 2400, CE$7 &gt;= $J77, CE$7 - 2400 &lt; $K77))), 1, "")</f>
        <v/>
      </c>
      <c r="CF77" s="45" t="str">
        <f>IF(AND(OR($A77 &lt;&gt; "", $B77 &lt;&gt; ""), IF($J77 &lt; $K77, AND(CF$7 &gt;= $J77, CF$7 &lt; $K77), IF(CF$7 &lt; 2400, CF$7 &gt;= $J77, CF$7 - 2400 &lt; $K77))), 1, "")</f>
        <v/>
      </c>
      <c r="CG77" s="45" t="str">
        <f>IF(AND(OR($A77 &lt;&gt; "", $B77 &lt;&gt; ""), IF($J77 &lt; $K77, AND(CG$7 &gt;= $J77, CG$7 &lt; $K77), IF(CG$7 &lt; 2400, CG$7 &gt;= $J77, CG$7 - 2400 &lt; $K77))), 1, "")</f>
        <v/>
      </c>
      <c r="CH77" s="45" t="str">
        <f>IF(AND(OR($A77 &lt;&gt; "", $B77 &lt;&gt; ""), IF($J77 &lt; $K77, AND(CH$7 &gt;= $J77, CH$7 &lt; $K77), IF(CH$7 &lt; 2400, CH$7 &gt;= $J77, CH$7 - 2400 &lt; $K77))), 1, "")</f>
        <v/>
      </c>
      <c r="CI77" s="45" t="str">
        <f>IF(AND(OR($A77 &lt;&gt; "", $B77 &lt;&gt; ""), IF($J77 &lt; $K77, AND(CI$7 &gt;= $J77, CI$7 &lt; $K77), IF(CI$7 &lt; 2400, CI$7 &gt;= $J77, CI$7 - 2400 &lt; $K77))), 1, "")</f>
        <v/>
      </c>
      <c r="CJ77" s="45" t="str">
        <f>IF(AND(OR($A77 &lt;&gt; "", $B77 &lt;&gt; ""), IF($J77 &lt; $K77, AND(CJ$7 &gt;= $J77, CJ$7 &lt; $K77), IF(CJ$7 &lt; 2400, CJ$7 &gt;= $J77, CJ$7 - 2400 &lt; $K77))), 1, "")</f>
        <v/>
      </c>
      <c r="CK77" s="45" t="str">
        <f>IF(AND(OR($A77 &lt;&gt; "", $B77 &lt;&gt; ""), IF($J77 &lt; $K77, AND(CK$7 &gt;= $J77, CK$7 &lt; $K77), IF(CK$7 &lt; 2400, CK$7 &gt;= $J77, CK$7 - 2400 &lt; $K77))), 1, "")</f>
        <v/>
      </c>
      <c r="CL77" s="45" t="str">
        <f>IF(AND(OR($A77 &lt;&gt; "", $B77 &lt;&gt; ""), IF($J77 &lt; $K77, AND(CL$7 &gt;= $J77, CL$7 &lt; $K77), IF(CL$7 &lt; 2400, CL$7 &gt;= $J77, CL$7 - 2400 &lt; $K77))), 1, "")</f>
        <v/>
      </c>
      <c r="CM77" s="45" t="str">
        <f>IF(AND(OR($A77 &lt;&gt; "", $B77 &lt;&gt; ""), IF($J77 &lt; $K77, AND(CM$7 &gt;= $J77, CM$7 &lt; $K77), IF(CM$7 &lt; 2400, CM$7 &gt;= $J77, CM$7 - 2400 &lt; $K77))), 1, "")</f>
        <v/>
      </c>
      <c r="CN77" s="45" t="str">
        <f>IF(AND(OR($A77 &lt;&gt; "", $B77 &lt;&gt; ""), IF($J77 &lt; $K77, AND(CN$7 &gt;= $J77, CN$7 &lt; $K77), IF(CN$7 &lt; 2400, CN$7 &gt;= $J77, CN$7 - 2400 &lt; $K77))), 1, "")</f>
        <v/>
      </c>
      <c r="CO77" s="45" t="str">
        <f>IF(AND(OR($A77 &lt;&gt; "", $B77 &lt;&gt; ""), IF($J77 &lt; $K77, AND(CO$7 &gt;= $J77, CO$7 &lt; $K77), IF(CO$7 &lt; 2400, CO$7 &gt;= $J77, CO$7 - 2400 &lt; $K77))), 1, "")</f>
        <v/>
      </c>
      <c r="CP77" s="45" t="str">
        <f>IF(AND(OR($A77 &lt;&gt; "", $B77 &lt;&gt; ""), IF($J77 &lt; $K77, AND(CP$7 &gt;= $J77, CP$7 &lt; $K77), IF(CP$7 &lt; 2400, CP$7 &gt;= $J77, CP$7 - 2400 &lt; $K77))), 1, "")</f>
        <v/>
      </c>
      <c r="CQ77" s="45" t="str">
        <f>IF(AND(OR($A77 &lt;&gt; "", $B77 &lt;&gt; ""), IF($J77 &lt; $K77, AND(CQ$7 &gt;= $J77, CQ$7 &lt; $K77), IF(CQ$7 &lt; 2400, CQ$7 &gt;= $J77, CQ$7 - 2400 &lt; $K77))), 1, "")</f>
        <v/>
      </c>
      <c r="CR77" s="45" t="str">
        <f>IF(AND(OR($A77 &lt;&gt; "", $B77 &lt;&gt; ""), IF($J77 &lt; $K77, AND(CR$7 &gt;= $J77, CR$7 &lt; $K77), IF(CR$7 &lt; 2400, CR$7 &gt;= $J77, CR$7 - 2400 &lt; $K77))), 1, "")</f>
        <v/>
      </c>
      <c r="CS77" s="45" t="str">
        <f>IF(AND(OR($A77 &lt;&gt; "", $B77 &lt;&gt; ""), IF($J77 &lt; $K77, AND(CS$7 &gt;= $J77, CS$7 &lt; $K77), IF(CS$7 &lt; 2400, CS$7 &gt;= $J77, CS$7 - 2400 &lt; $K77))), 1, "")</f>
        <v/>
      </c>
      <c r="CT77" s="45" t="str">
        <f>IF(AND(OR($A77 &lt;&gt; "", $B77 &lt;&gt; ""), IF($J77 &lt; $K77, AND(CT$7 &gt;= $J77, CT$7 &lt; $K77), IF(CT$7 &lt; 2400, CT$7 &gt;= $J77, CT$7 - 2400 &lt; $K77))), 1, "")</f>
        <v/>
      </c>
      <c r="CU77" s="45" t="str">
        <f>IF(AND(OR($A77 &lt;&gt; "", $B77 &lt;&gt; ""), IF($J77 &lt; $K77, AND(CU$7 &gt;= $J77, CU$7 &lt; $K77), IF(CU$7 &lt; 2400, CU$7 &gt;= $J77, CU$7 - 2400 &lt; $K77))), 1, "")</f>
        <v/>
      </c>
      <c r="CV77" s="45" t="str">
        <f>IF(AND(OR($A77 &lt;&gt; "", $B77 &lt;&gt; ""), IF($J77 &lt; $K77, AND(CV$7 &gt;= $J77, CV$7 &lt; $K77), IF(CV$7 &lt; 2400, CV$7 &gt;= $J77, CV$7 - 2400 &lt; $K77))), 1, "")</f>
        <v/>
      </c>
      <c r="CW77" s="45" t="str">
        <f>IF(AND(OR($A77 &lt;&gt; "", $B77 &lt;&gt; ""), IF($J77 &lt; $K77, AND(CW$7 &gt;= $J77, CW$7 &lt; $K77), IF(CW$7 &lt; 2400, CW$7 &gt;= $J77, CW$7 - 2400 &lt; $K77))), 1, "")</f>
        <v/>
      </c>
      <c r="CX77" s="45" t="str">
        <f>IF(AND(OR($A77 &lt;&gt; "", $B77 &lt;&gt; ""), IF($J77 &lt; $K77, AND(CX$7 &gt;= $J77, CX$7 &lt; $K77), IF(CX$7 &lt; 2400, CX$7 &gt;= $J77, CX$7 - 2400 &lt; $K77))), 1, "")</f>
        <v/>
      </c>
      <c r="CY77" s="45" t="str">
        <f>IF(AND(OR($A77 &lt;&gt; "", $B77 &lt;&gt; ""), IF($J77 &lt; $K77, AND(CY$7 &gt;= $J77, CY$7 &lt; $K77), IF(CY$7 &lt; 2400, CY$7 &gt;= $J77, CY$7 - 2400 &lt; $K77))), 1, "")</f>
        <v/>
      </c>
      <c r="CZ77" s="45" t="str">
        <f>IF(AND(OR($A77 &lt;&gt; "", $B77 &lt;&gt; ""), IF($J77 &lt; $K77, AND(CZ$7 &gt;= $J77, CZ$7 &lt; $K77), IF(CZ$7 &lt; 2400, CZ$7 &gt;= $J77, CZ$7 - 2400 &lt; $K77))), 1, "")</f>
        <v/>
      </c>
      <c r="DA77" s="45" t="str">
        <f>IF(AND(OR($A77 &lt;&gt; "", $B77 &lt;&gt; ""), IF($J77 &lt; $K77, AND(DA$7 &gt;= $J77, DA$7 &lt; $K77), IF(DA$7 &lt; 2400, DA$7 &gt;= $J77, DA$7 - 2400 &lt; $K77))), 1, "")</f>
        <v/>
      </c>
      <c r="DB77" s="45" t="str">
        <f>IF(AND(OR($A77 &lt;&gt; "", $B77 &lt;&gt; ""), IF($J77 &lt; $K77, AND(DB$7 &gt;= $J77, DB$7 &lt; $K77), IF(DB$7 &lt; 2400, DB$7 &gt;= $J77, DB$7 - 2400 &lt; $K77))), 1, "")</f>
        <v/>
      </c>
      <c r="DC77" s="45" t="str">
        <f>IF(AND(OR($A77 &lt;&gt; "", $B77 &lt;&gt; ""), IF($J77 &lt; $K77, AND(DC$7 &gt;= $J77, DC$7 &lt; $K77), IF(DC$7 &lt; 2400, DC$7 &gt;= $J77, DC$7 - 2400 &lt; $K77))), 1, "")</f>
        <v/>
      </c>
      <c r="DD77" s="45" t="str">
        <f>IF(AND(OR($A77 &lt;&gt; "", $B77 &lt;&gt; ""), IF($J77 &lt; $K77, AND(DD$7 &gt;= $J77, DD$7 &lt; $K77), IF(DD$7 &lt; 2400, DD$7 &gt;= $J77, DD$7 - 2400 &lt; $K77))), 1, "")</f>
        <v/>
      </c>
      <c r="DE77" s="45" t="str">
        <f>IF(AND(OR($A77 &lt;&gt; "", $B77 &lt;&gt; ""), IF($J77 &lt; $K77, AND(DE$7 &gt;= $J77, DE$7 &lt; $K77), IF(DE$7 &lt; 2400, DE$7 &gt;= $J77, DE$7 - 2400 &lt; $K77))), 1, "")</f>
        <v/>
      </c>
      <c r="DF77" s="45" t="str">
        <f>IF(AND(OR($A77 &lt;&gt; "", $B77 &lt;&gt; ""), IF($J77 &lt; $K77, AND(DF$7 &gt;= $J77, DF$7 &lt; $K77), IF(DF$7 &lt; 2400, DF$7 &gt;= $J77, DF$7 - 2400 &lt; $K77))), 1, "")</f>
        <v/>
      </c>
      <c r="DG77" s="45" t="str">
        <f>IF(AND(OR($A77 &lt;&gt; "", $B77 &lt;&gt; ""), IF($J77 &lt; $K77, AND(DG$7 &gt;= $J77, DG$7 &lt; $K77), IF(DG$7 &lt; 2400, DG$7 &gt;= $J77, DG$7 - 2400 &lt; $K77))), 1, "")</f>
        <v/>
      </c>
      <c r="DH77" s="45" t="str">
        <f>IF(AND(OR($A77 &lt;&gt; "", $B77 &lt;&gt; ""), IF($J77 &lt; $K77, AND(DH$7 &gt;= $J77, DH$7 &lt; $K77), IF(DH$7 &lt; 2400, DH$7 &gt;= $J77, DH$7 - 2400 &lt; $K77))), 1, "")</f>
        <v/>
      </c>
      <c r="DI77" s="45" t="str">
        <f>IF(AND(OR($A77 &lt;&gt; "", $B77 &lt;&gt; ""), IF($J77 &lt; $K77, AND(DI$7 &gt;= $J77, DI$7 &lt; $K77), IF(DI$7 &lt; 2400, DI$7 &gt;= $J77, DI$7 - 2400 &lt; $K77))), 1, "")</f>
        <v/>
      </c>
      <c r="DJ77" s="45" t="str">
        <f>IF(AND(OR($A77 &lt;&gt; "", $B77 &lt;&gt; ""), IF($J77 &lt; $K77, AND(DJ$7 &gt;= $J77, DJ$7 &lt; $K77), IF(DJ$7 &lt; 2400, DJ$7 &gt;= $J77, DJ$7 - 2400 &lt; $K77))), 1, "")</f>
        <v/>
      </c>
      <c r="DK77" s="45" t="str">
        <f>IF(AND(OR($A77 &lt;&gt; "", $B77 &lt;&gt; ""), IF($J77 &lt; $K77, AND(DK$7 &gt;= $J77, DK$7 &lt; $K77), IF(DK$7 &lt; 2400, DK$7 &gt;= $J77, DK$7 - 2400 &lt; $K77))), 1, "")</f>
        <v/>
      </c>
      <c r="DL77" s="45" t="str">
        <f>IF(AND(OR($A77 &lt;&gt; "", $B77 &lt;&gt; ""), IF($J77 &lt; $K77, AND(DL$7 &gt;= $J77, DL$7 &lt; $K77), IF(DL$7 &lt; 2400, DL$7 &gt;= $J77, DL$7 - 2400 &lt; $K77))), 1, "")</f>
        <v/>
      </c>
      <c r="DM77" s="45" t="str">
        <f>IF(AND(OR($A77 &lt;&gt; "", $B77 &lt;&gt; ""), IF($J77 &lt; $K77, AND(DM$7 &gt;= $J77, DM$7 &lt; $K77), IF(DM$7 &lt; 2400, DM$7 &gt;= $J77, DM$7 - 2400 &lt; $K77))), 1, "")</f>
        <v/>
      </c>
      <c r="DN77" s="45" t="str">
        <f>IF(AND(OR($A77 &lt;&gt; "", $B77 &lt;&gt; ""), IF($J77 &lt; $K77, AND(DN$7 &gt;= $J77, DN$7 &lt; $K77), IF(DN$7 &lt; 2400, DN$7 &gt;= $J77, DN$7 - 2400 &lt; $K77))), 1, "")</f>
        <v/>
      </c>
      <c r="DO77" s="45" t="str">
        <f>IF(AND(OR($A77 &lt;&gt; "", $B77 &lt;&gt; ""), IF($J77 &lt; $K77, AND(DO$7 &gt;= $J77, DO$7 &lt; $K77), IF(DO$7 &lt; 2400, DO$7 &gt;= $J77, DO$7 - 2400 &lt; $K77))), 1, "")</f>
        <v/>
      </c>
      <c r="DP77" s="45" t="str">
        <f>IF(AND(OR($A77 &lt;&gt; "", $B77 &lt;&gt; ""), IF($J77 &lt; $K77, AND(DP$7 &gt;= $J77, DP$7 &lt; $K77), IF(DP$7 &lt; 2400, DP$7 &gt;= $J77, DP$7 - 2400 &lt; $K77))), 1, "")</f>
        <v/>
      </c>
      <c r="DQ77" s="45" t="str">
        <f>IF(AND(OR($A77 &lt;&gt; "", $B77 &lt;&gt; ""), IF($J77 &lt; $K77, AND(DQ$7 &gt;= $J77, DQ$7 &lt; $K77), IF(DQ$7 &lt; 2400, DQ$7 &gt;= $J77, DQ$7 - 2400 &lt; $K77))), 1, "")</f>
        <v/>
      </c>
      <c r="DR77" s="45" t="str">
        <f>IF(AND(OR($A77 &lt;&gt; "", $B77 &lt;&gt; ""), IF($J77 &lt; $K77, AND(DR$7 &gt;= $J77, DR$7 &lt; $K77), IF(DR$7 &lt; 2400, DR$7 &gt;= $J77, DR$7 - 2400 &lt; $K77))), 1, "")</f>
        <v/>
      </c>
      <c r="DS77" s="45" t="str">
        <f>IF(AND(OR($A77 &lt;&gt; "", $B77 &lt;&gt; ""), IF($J77 &lt; $K77, AND(DS$7 &gt;= $J77, DS$7 &lt; $K77), IF(DS$7 &lt; 2400, DS$7 &gt;= $J77, DS$7 - 2400 &lt; $K77))), 1, "")</f>
        <v/>
      </c>
      <c r="DT77" s="45" t="str">
        <f>IF(AND(OR($A77 &lt;&gt; "", $B77 &lt;&gt; ""), IF($J77 &lt; $K77, AND(DT$7 &gt;= $J77, DT$7 &lt; $K77), IF(DT$7 &lt; 2400, DT$7 &gt;= $J77, DT$7 - 2400 &lt; $K77))), 1, "")</f>
        <v/>
      </c>
      <c r="DU77" s="47" t="str">
        <f>IF(OR(A77 &lt;&gt; "", B77 &lt;&gt; ""), _xlfn.TEXTJOIN(":", TRUE, AI77, YEAR(H77), MONTH(H77), DAY(H77), J77), "")</f>
        <v/>
      </c>
      <c r="DV77" s="47" t="str">
        <f>IF(OR(A77 &lt;&gt; "", B77 &lt;&gt; ""), IF(AK77 &lt; 9000, CONCATENATE(AD77, AE77, "様（", F77, "）"), F77), "")</f>
        <v/>
      </c>
    </row>
    <row r="78" spans="1:126">
      <c r="A78" s="18"/>
      <c r="B78" s="18"/>
      <c r="C78" s="52"/>
      <c r="D78" s="18"/>
      <c r="E78" s="52"/>
      <c r="F78" s="18"/>
      <c r="G78" s="18"/>
      <c r="H78" s="19"/>
      <c r="I78" s="55" t="str">
        <f t="shared" si="88"/>
        <v/>
      </c>
      <c r="J78" s="22"/>
      <c r="K78" s="23"/>
      <c r="L78" s="42" t="str">
        <f t="shared" si="70"/>
        <v/>
      </c>
      <c r="M78" s="43" t="str">
        <f t="shared" si="71"/>
        <v/>
      </c>
      <c r="N78" s="43" t="str">
        <f t="shared" si="82"/>
        <v/>
      </c>
      <c r="O78" s="44" t="str">
        <f t="shared" si="83"/>
        <v/>
      </c>
      <c r="P78" s="26"/>
      <c r="Q78" s="27"/>
      <c r="R78" s="27"/>
      <c r="S78" s="43" t="str">
        <f t="shared" si="53"/>
        <v/>
      </c>
      <c r="T78" s="43" t="str">
        <f t="shared" si="53"/>
        <v/>
      </c>
      <c r="U78" s="43" t="str">
        <f t="shared" si="53"/>
        <v/>
      </c>
      <c r="V78" s="49"/>
      <c r="W78" s="44" t="str">
        <f>IF(OR(A78 &lt;&gt; "", B78 &lt;&gt; ""), IF(AK78 &lt; 8000, FLOOR(AY78 / 60, 1) * 100 + MOD(AY78, 60), M78), "")</f>
        <v/>
      </c>
      <c r="X78" s="82"/>
      <c r="Y78" s="82"/>
      <c r="Z78" s="82"/>
      <c r="AA78" s="82"/>
      <c r="AB78" s="18"/>
      <c r="AC78" s="53"/>
      <c r="AD78" s="45" t="str">
        <f>_xlfn.IFNA(VLOOKUP($A78, 利用者一覧!$A:$D, 2, FALSE), "-")</f>
        <v>-</v>
      </c>
      <c r="AE78" s="45" t="str">
        <f>_xlfn.IFNA(VLOOKUP($A78, 利用者一覧!$A:$D, 3, FALSE), "-")</f>
        <v>-</v>
      </c>
      <c r="AF78" s="45" t="str">
        <f>_xlfn.IFNA(VLOOKUP($A78, 利用者一覧!$A:$D, 4, FALSE), "-")</f>
        <v>-</v>
      </c>
      <c r="AG78" s="45" t="str">
        <f>_xlfn.IFNA(VLOOKUP($B78, スタッフ一覧!$A:$D, 2, FALSE), "-")</f>
        <v>-</v>
      </c>
      <c r="AH78" s="45" t="str">
        <f>_xlfn.IFNA(VLOOKUP($B78, スタッフ一覧!$A:$D, 3, FALSE), "-")</f>
        <v>-</v>
      </c>
      <c r="AI78" s="45" t="str">
        <f>_xlfn.IFNA(VLOOKUP($B78, スタッフ一覧!$A:$D, 4, FALSE), "-")</f>
        <v>-</v>
      </c>
      <c r="AJ78" s="45" t="str">
        <f>_xlfn.IFNA(VLOOKUP(AB78, スタッフ一覧!$A:$D, 4, FALSE), "-")</f>
        <v>-</v>
      </c>
      <c r="AK78" s="45" t="str">
        <f>_xlfn.IFNA(VLOOKUP(F78, 予定区分!$A:$C, 3, FALSE), "-")</f>
        <v>-</v>
      </c>
      <c r="AL78" s="46">
        <f t="shared" si="73"/>
        <v>0</v>
      </c>
      <c r="AM78" s="46">
        <f t="shared" si="74"/>
        <v>0</v>
      </c>
      <c r="AN78" s="46">
        <f t="shared" si="72"/>
        <v>0</v>
      </c>
      <c r="AO78" s="46">
        <f t="shared" si="75"/>
        <v>0</v>
      </c>
      <c r="AP78" s="46">
        <f t="shared" si="84"/>
        <v>0</v>
      </c>
      <c r="AQ78" s="46">
        <f t="shared" si="76"/>
        <v>0</v>
      </c>
      <c r="AR78" s="46">
        <f t="shared" si="77"/>
        <v>0</v>
      </c>
      <c r="AS78" s="46">
        <f t="shared" si="78"/>
        <v>0</v>
      </c>
      <c r="AT78" s="46">
        <f t="shared" si="79"/>
        <v>0</v>
      </c>
      <c r="AU78" s="46">
        <f t="shared" si="80"/>
        <v>0</v>
      </c>
      <c r="AV78" s="46">
        <f t="shared" si="85"/>
        <v>0</v>
      </c>
      <c r="AW78" s="46">
        <f t="shared" si="86"/>
        <v>0</v>
      </c>
      <c r="AX78" s="46">
        <f t="shared" si="81"/>
        <v>0</v>
      </c>
      <c r="AY78" s="40">
        <f t="shared" si="87"/>
        <v>0</v>
      </c>
      <c r="AZ78" s="45" t="str">
        <f>IF(AND(OR($A78 &lt;&gt; "", $B78 &lt;&gt; ""), IF($J78 &lt; $K78, AND(AZ$7 &gt;= $J78, AZ$7 &lt; $K78), IF(AZ$7 &lt; 2400, AZ$7 &gt;= $J78, AZ$7 - 2400 &lt; $K78))), 1, "")</f>
        <v/>
      </c>
      <c r="BA78" s="45" t="str">
        <f>IF(AND(OR($A78 &lt;&gt; "", $B78 &lt;&gt; ""), IF($J78 &lt; $K78, AND(BA$7 &gt;= $J78, BA$7 &lt; $K78), IF(BA$7 &lt; 2400, BA$7 &gt;= $J78, BA$7 - 2400 &lt; $K78))), 1, "")</f>
        <v/>
      </c>
      <c r="BB78" s="45" t="str">
        <f>IF(AND(OR($A78 &lt;&gt; "", $B78 &lt;&gt; ""), IF($J78 &lt; $K78, AND(BB$7 &gt;= $J78, BB$7 &lt; $K78), IF(BB$7 &lt; 2400, BB$7 &gt;= $J78, BB$7 - 2400 &lt; $K78))), 1, "")</f>
        <v/>
      </c>
      <c r="BC78" s="45" t="str">
        <f>IF(AND(OR($A78 &lt;&gt; "", $B78 &lt;&gt; ""), IF($J78 &lt; $K78, AND(BC$7 &gt;= $J78, BC$7 &lt; $K78), IF(BC$7 &lt; 2400, BC$7 &gt;= $J78, BC$7 - 2400 &lt; $K78))), 1, "")</f>
        <v/>
      </c>
      <c r="BD78" s="45" t="str">
        <f>IF(AND(OR($A78 &lt;&gt; "", $B78 &lt;&gt; ""), IF($J78 &lt; $K78, AND(BD$7 &gt;= $J78, BD$7 &lt; $K78), IF(BD$7 &lt; 2400, BD$7 &gt;= $J78, BD$7 - 2400 &lt; $K78))), 1, "")</f>
        <v/>
      </c>
      <c r="BE78" s="45" t="str">
        <f>IF(AND(OR($A78 &lt;&gt; "", $B78 &lt;&gt; ""), IF($J78 &lt; $K78, AND(BE$7 &gt;= $J78, BE$7 &lt; $K78), IF(BE$7 &lt; 2400, BE$7 &gt;= $J78, BE$7 - 2400 &lt; $K78))), 1, "")</f>
        <v/>
      </c>
      <c r="BF78" s="45" t="str">
        <f>IF(AND(OR($A78 &lt;&gt; "", $B78 &lt;&gt; ""), IF($J78 &lt; $K78, AND(BF$7 &gt;= $J78, BF$7 &lt; $K78), IF(BF$7 &lt; 2400, BF$7 &gt;= $J78, BF$7 - 2400 &lt; $K78))), 1, "")</f>
        <v/>
      </c>
      <c r="BG78" s="45" t="str">
        <f>IF(AND(OR($A78 &lt;&gt; "", $B78 &lt;&gt; ""), IF($J78 &lt; $K78, AND(BG$7 &gt;= $J78, BG$7 &lt; $K78), IF(BG$7 &lt; 2400, BG$7 &gt;= $J78, BG$7 - 2400 &lt; $K78))), 1, "")</f>
        <v/>
      </c>
      <c r="BH78" s="45" t="str">
        <f>IF(AND(OR($A78 &lt;&gt; "", $B78 &lt;&gt; ""), IF($J78 &lt; $K78, AND(BH$7 &gt;= $J78, BH$7 &lt; $K78), IF(BH$7 &lt; 2400, BH$7 &gt;= $J78, BH$7 - 2400 &lt; $K78))), 1, "")</f>
        <v/>
      </c>
      <c r="BI78" s="45" t="str">
        <f>IF(AND(OR($A78 &lt;&gt; "", $B78 &lt;&gt; ""), IF($J78 &lt; $K78, AND(BI$7 &gt;= $J78, BI$7 &lt; $K78), IF(BI$7 &lt; 2400, BI$7 &gt;= $J78, BI$7 - 2400 &lt; $K78))), 1, "")</f>
        <v/>
      </c>
      <c r="BJ78" s="45" t="str">
        <f>IF(AND(OR($A78 &lt;&gt; "", $B78 &lt;&gt; ""), IF($J78 &lt; $K78, AND(BJ$7 &gt;= $J78, BJ$7 &lt; $K78), IF(BJ$7 &lt; 2400, BJ$7 &gt;= $J78, BJ$7 - 2400 &lt; $K78))), 1, "")</f>
        <v/>
      </c>
      <c r="BK78" s="45" t="str">
        <f>IF(AND(OR($A78 &lt;&gt; "", $B78 &lt;&gt; ""), IF($J78 &lt; $K78, AND(BK$7 &gt;= $J78, BK$7 &lt; $K78), IF(BK$7 &lt; 2400, BK$7 &gt;= $J78, BK$7 - 2400 &lt; $K78))), 1, "")</f>
        <v/>
      </c>
      <c r="BL78" s="45" t="str">
        <f>IF(AND(OR($A78 &lt;&gt; "", $B78 &lt;&gt; ""), IF($J78 &lt; $K78, AND(BL$7 &gt;= $J78, BL$7 &lt; $K78), IF(BL$7 &lt; 2400, BL$7 &gt;= $J78, BL$7 - 2400 &lt; $K78))), 1, "")</f>
        <v/>
      </c>
      <c r="BM78" s="45" t="str">
        <f>IF(AND(OR($A78 &lt;&gt; "", $B78 &lt;&gt; ""), IF($J78 &lt; $K78, AND(BM$7 &gt;= $J78, BM$7 &lt; $K78), IF(BM$7 &lt; 2400, BM$7 &gt;= $J78, BM$7 - 2400 &lt; $K78))), 1, "")</f>
        <v/>
      </c>
      <c r="BN78" s="45" t="str">
        <f>IF(AND(OR($A78 &lt;&gt; "", $B78 &lt;&gt; ""), IF($J78 &lt; $K78, AND(BN$7 &gt;= $J78, BN$7 &lt; $K78), IF(BN$7 &lt; 2400, BN$7 &gt;= $J78, BN$7 - 2400 &lt; $K78))), 1, "")</f>
        <v/>
      </c>
      <c r="BO78" s="45" t="str">
        <f>IF(AND(OR($A78 &lt;&gt; "", $B78 &lt;&gt; ""), IF($J78 &lt; $K78, AND(BO$7 &gt;= $J78, BO$7 &lt; $K78), IF(BO$7 &lt; 2400, BO$7 &gt;= $J78, BO$7 - 2400 &lt; $K78))), 1, "")</f>
        <v/>
      </c>
      <c r="BP78" s="45" t="str">
        <f>IF(AND(OR($A78 &lt;&gt; "", $B78 &lt;&gt; ""), IF($J78 &lt; $K78, AND(BP$7 &gt;= $J78, BP$7 &lt; $K78), IF(BP$7 &lt; 2400, BP$7 &gt;= $J78, BP$7 - 2400 &lt; $K78))), 1, "")</f>
        <v/>
      </c>
      <c r="BQ78" s="45" t="str">
        <f>IF(AND(OR($A78 &lt;&gt; "", $B78 &lt;&gt; ""), IF($J78 &lt; $K78, AND(BQ$7 &gt;= $J78, BQ$7 &lt; $K78), IF(BQ$7 &lt; 2400, BQ$7 &gt;= $J78, BQ$7 - 2400 &lt; $K78))), 1, "")</f>
        <v/>
      </c>
      <c r="BR78" s="45" t="str">
        <f>IF(AND(OR($A78 &lt;&gt; "", $B78 &lt;&gt; ""), IF($J78 &lt; $K78, AND(BR$7 &gt;= $J78, BR$7 &lt; $K78), IF(BR$7 &lt; 2400, BR$7 &gt;= $J78, BR$7 - 2400 &lt; $K78))), 1, "")</f>
        <v/>
      </c>
      <c r="BS78" s="45" t="str">
        <f>IF(AND(OR($A78 &lt;&gt; "", $B78 &lt;&gt; ""), IF($J78 &lt; $K78, AND(BS$7 &gt;= $J78, BS$7 &lt; $K78), IF(BS$7 &lt; 2400, BS$7 &gt;= $J78, BS$7 - 2400 &lt; $K78))), 1, "")</f>
        <v/>
      </c>
      <c r="BT78" s="45" t="str">
        <f>IF(AND(OR($A78 &lt;&gt; "", $B78 &lt;&gt; ""), IF($J78 &lt; $K78, AND(BT$7 &gt;= $J78, BT$7 &lt; $K78), IF(BT$7 &lt; 2400, BT$7 &gt;= $J78, BT$7 - 2400 &lt; $K78))), 1, "")</f>
        <v/>
      </c>
      <c r="BU78" s="45" t="str">
        <f>IF(AND(OR($A78 &lt;&gt; "", $B78 &lt;&gt; ""), IF($J78 &lt; $K78, AND(BU$7 &gt;= $J78, BU$7 &lt; $K78), IF(BU$7 &lt; 2400, BU$7 &gt;= $J78, BU$7 - 2400 &lt; $K78))), 1, "")</f>
        <v/>
      </c>
      <c r="BV78" s="45" t="str">
        <f>IF(AND(OR($A78 &lt;&gt; "", $B78 &lt;&gt; ""), IF($J78 &lt; $K78, AND(BV$7 &gt;= $J78, BV$7 &lt; $K78), IF(BV$7 &lt; 2400, BV$7 &gt;= $J78, BV$7 - 2400 &lt; $K78))), 1, "")</f>
        <v/>
      </c>
      <c r="BW78" s="45" t="str">
        <f>IF(AND(OR($A78 &lt;&gt; "", $B78 &lt;&gt; ""), IF($J78 &lt; $K78, AND(BW$7 &gt;= $J78, BW$7 &lt; $K78), IF(BW$7 &lt; 2400, BW$7 &gt;= $J78, BW$7 - 2400 &lt; $K78))), 1, "")</f>
        <v/>
      </c>
      <c r="BX78" s="45" t="str">
        <f>IF(AND(OR($A78 &lt;&gt; "", $B78 &lt;&gt; ""), IF($J78 &lt; $K78, AND(BX$7 &gt;= $J78, BX$7 &lt; $K78), IF(BX$7 &lt; 2400, BX$7 &gt;= $J78, BX$7 - 2400 &lt; $K78))), 1, "")</f>
        <v/>
      </c>
      <c r="BY78" s="45" t="str">
        <f>IF(AND(OR($A78 &lt;&gt; "", $B78 &lt;&gt; ""), IF($J78 &lt; $K78, AND(BY$7 &gt;= $J78, BY$7 &lt; $K78), IF(BY$7 &lt; 2400, BY$7 &gt;= $J78, BY$7 - 2400 &lt; $K78))), 1, "")</f>
        <v/>
      </c>
      <c r="BZ78" s="45" t="str">
        <f>IF(AND(OR($A78 &lt;&gt; "", $B78 &lt;&gt; ""), IF($J78 &lt; $K78, AND(BZ$7 &gt;= $J78, BZ$7 &lt; $K78), IF(BZ$7 &lt; 2400, BZ$7 &gt;= $J78, BZ$7 - 2400 &lt; $K78))), 1, "")</f>
        <v/>
      </c>
      <c r="CA78" s="45" t="str">
        <f>IF(AND(OR($A78 &lt;&gt; "", $B78 &lt;&gt; ""), IF($J78 &lt; $K78, AND(CA$7 &gt;= $J78, CA$7 &lt; $K78), IF(CA$7 &lt; 2400, CA$7 &gt;= $J78, CA$7 - 2400 &lt; $K78))), 1, "")</f>
        <v/>
      </c>
      <c r="CB78" s="45" t="str">
        <f>IF(AND(OR($A78 &lt;&gt; "", $B78 &lt;&gt; ""), IF($J78 &lt; $K78, AND(CB$7 &gt;= $J78, CB$7 &lt; $K78), IF(CB$7 &lt; 2400, CB$7 &gt;= $J78, CB$7 - 2400 &lt; $K78))), 1, "")</f>
        <v/>
      </c>
      <c r="CC78" s="45" t="str">
        <f>IF(AND(OR($A78 &lt;&gt; "", $B78 &lt;&gt; ""), IF($J78 &lt; $K78, AND(CC$7 &gt;= $J78, CC$7 &lt; $K78), IF(CC$7 &lt; 2400, CC$7 &gt;= $J78, CC$7 - 2400 &lt; $K78))), 1, "")</f>
        <v/>
      </c>
      <c r="CD78" s="45" t="str">
        <f>IF(AND(OR($A78 &lt;&gt; "", $B78 &lt;&gt; ""), IF($J78 &lt; $K78, AND(CD$7 &gt;= $J78, CD$7 &lt; $K78), IF(CD$7 &lt; 2400, CD$7 &gt;= $J78, CD$7 - 2400 &lt; $K78))), 1, "")</f>
        <v/>
      </c>
      <c r="CE78" s="45" t="str">
        <f>IF(AND(OR($A78 &lt;&gt; "", $B78 &lt;&gt; ""), IF($J78 &lt; $K78, AND(CE$7 &gt;= $J78, CE$7 &lt; $K78), IF(CE$7 &lt; 2400, CE$7 &gt;= $J78, CE$7 - 2400 &lt; $K78))), 1, "")</f>
        <v/>
      </c>
      <c r="CF78" s="45" t="str">
        <f>IF(AND(OR($A78 &lt;&gt; "", $B78 &lt;&gt; ""), IF($J78 &lt; $K78, AND(CF$7 &gt;= $J78, CF$7 &lt; $K78), IF(CF$7 &lt; 2400, CF$7 &gt;= $J78, CF$7 - 2400 &lt; $K78))), 1, "")</f>
        <v/>
      </c>
      <c r="CG78" s="45" t="str">
        <f>IF(AND(OR($A78 &lt;&gt; "", $B78 &lt;&gt; ""), IF($J78 &lt; $K78, AND(CG$7 &gt;= $J78, CG$7 &lt; $K78), IF(CG$7 &lt; 2400, CG$7 &gt;= $J78, CG$7 - 2400 &lt; $K78))), 1, "")</f>
        <v/>
      </c>
      <c r="CH78" s="45" t="str">
        <f>IF(AND(OR($A78 &lt;&gt; "", $B78 &lt;&gt; ""), IF($J78 &lt; $K78, AND(CH$7 &gt;= $J78, CH$7 &lt; $K78), IF(CH$7 &lt; 2400, CH$7 &gt;= $J78, CH$7 - 2400 &lt; $K78))), 1, "")</f>
        <v/>
      </c>
      <c r="CI78" s="45" t="str">
        <f>IF(AND(OR($A78 &lt;&gt; "", $B78 &lt;&gt; ""), IF($J78 &lt; $K78, AND(CI$7 &gt;= $J78, CI$7 &lt; $K78), IF(CI$7 &lt; 2400, CI$7 &gt;= $J78, CI$7 - 2400 &lt; $K78))), 1, "")</f>
        <v/>
      </c>
      <c r="CJ78" s="45" t="str">
        <f>IF(AND(OR($A78 &lt;&gt; "", $B78 &lt;&gt; ""), IF($J78 &lt; $K78, AND(CJ$7 &gt;= $J78, CJ$7 &lt; $K78), IF(CJ$7 &lt; 2400, CJ$7 &gt;= $J78, CJ$7 - 2400 &lt; $K78))), 1, "")</f>
        <v/>
      </c>
      <c r="CK78" s="45" t="str">
        <f>IF(AND(OR($A78 &lt;&gt; "", $B78 &lt;&gt; ""), IF($J78 &lt; $K78, AND(CK$7 &gt;= $J78, CK$7 &lt; $K78), IF(CK$7 &lt; 2400, CK$7 &gt;= $J78, CK$7 - 2400 &lt; $K78))), 1, "")</f>
        <v/>
      </c>
      <c r="CL78" s="45" t="str">
        <f>IF(AND(OR($A78 &lt;&gt; "", $B78 &lt;&gt; ""), IF($J78 &lt; $K78, AND(CL$7 &gt;= $J78, CL$7 &lt; $K78), IF(CL$7 &lt; 2400, CL$7 &gt;= $J78, CL$7 - 2400 &lt; $K78))), 1, "")</f>
        <v/>
      </c>
      <c r="CM78" s="45" t="str">
        <f>IF(AND(OR($A78 &lt;&gt; "", $B78 &lt;&gt; ""), IF($J78 &lt; $K78, AND(CM$7 &gt;= $J78, CM$7 &lt; $K78), IF(CM$7 &lt; 2400, CM$7 &gt;= $J78, CM$7 - 2400 &lt; $K78))), 1, "")</f>
        <v/>
      </c>
      <c r="CN78" s="45" t="str">
        <f>IF(AND(OR($A78 &lt;&gt; "", $B78 &lt;&gt; ""), IF($J78 &lt; $K78, AND(CN$7 &gt;= $J78, CN$7 &lt; $K78), IF(CN$7 &lt; 2400, CN$7 &gt;= $J78, CN$7 - 2400 &lt; $K78))), 1, "")</f>
        <v/>
      </c>
      <c r="CO78" s="45" t="str">
        <f>IF(AND(OR($A78 &lt;&gt; "", $B78 &lt;&gt; ""), IF($J78 &lt; $K78, AND(CO$7 &gt;= $J78, CO$7 &lt; $K78), IF(CO$7 &lt; 2400, CO$7 &gt;= $J78, CO$7 - 2400 &lt; $K78))), 1, "")</f>
        <v/>
      </c>
      <c r="CP78" s="45" t="str">
        <f>IF(AND(OR($A78 &lt;&gt; "", $B78 &lt;&gt; ""), IF($J78 &lt; $K78, AND(CP$7 &gt;= $J78, CP$7 &lt; $K78), IF(CP$7 &lt; 2400, CP$7 &gt;= $J78, CP$7 - 2400 &lt; $K78))), 1, "")</f>
        <v/>
      </c>
      <c r="CQ78" s="45" t="str">
        <f>IF(AND(OR($A78 &lt;&gt; "", $B78 &lt;&gt; ""), IF($J78 &lt; $K78, AND(CQ$7 &gt;= $J78, CQ$7 &lt; $K78), IF(CQ$7 &lt; 2400, CQ$7 &gt;= $J78, CQ$7 - 2400 &lt; $K78))), 1, "")</f>
        <v/>
      </c>
      <c r="CR78" s="45" t="str">
        <f>IF(AND(OR($A78 &lt;&gt; "", $B78 &lt;&gt; ""), IF($J78 &lt; $K78, AND(CR$7 &gt;= $J78, CR$7 &lt; $K78), IF(CR$7 &lt; 2400, CR$7 &gt;= $J78, CR$7 - 2400 &lt; $K78))), 1, "")</f>
        <v/>
      </c>
      <c r="CS78" s="45" t="str">
        <f>IF(AND(OR($A78 &lt;&gt; "", $B78 &lt;&gt; ""), IF($J78 &lt; $K78, AND(CS$7 &gt;= $J78, CS$7 &lt; $K78), IF(CS$7 &lt; 2400, CS$7 &gt;= $J78, CS$7 - 2400 &lt; $K78))), 1, "")</f>
        <v/>
      </c>
      <c r="CT78" s="45" t="str">
        <f>IF(AND(OR($A78 &lt;&gt; "", $B78 &lt;&gt; ""), IF($J78 &lt; $K78, AND(CT$7 &gt;= $J78, CT$7 &lt; $K78), IF(CT$7 &lt; 2400, CT$7 &gt;= $J78, CT$7 - 2400 &lt; $K78))), 1, "")</f>
        <v/>
      </c>
      <c r="CU78" s="45" t="str">
        <f>IF(AND(OR($A78 &lt;&gt; "", $B78 &lt;&gt; ""), IF($J78 &lt; $K78, AND(CU$7 &gt;= $J78, CU$7 &lt; $K78), IF(CU$7 &lt; 2400, CU$7 &gt;= $J78, CU$7 - 2400 &lt; $K78))), 1, "")</f>
        <v/>
      </c>
      <c r="CV78" s="45" t="str">
        <f>IF(AND(OR($A78 &lt;&gt; "", $B78 &lt;&gt; ""), IF($J78 &lt; $K78, AND(CV$7 &gt;= $J78, CV$7 &lt; $K78), IF(CV$7 &lt; 2400, CV$7 &gt;= $J78, CV$7 - 2400 &lt; $K78))), 1, "")</f>
        <v/>
      </c>
      <c r="CW78" s="45" t="str">
        <f>IF(AND(OR($A78 &lt;&gt; "", $B78 &lt;&gt; ""), IF($J78 &lt; $K78, AND(CW$7 &gt;= $J78, CW$7 &lt; $K78), IF(CW$7 &lt; 2400, CW$7 &gt;= $J78, CW$7 - 2400 &lt; $K78))), 1, "")</f>
        <v/>
      </c>
      <c r="CX78" s="45" t="str">
        <f>IF(AND(OR($A78 &lt;&gt; "", $B78 &lt;&gt; ""), IF($J78 &lt; $K78, AND(CX$7 &gt;= $J78, CX$7 &lt; $K78), IF(CX$7 &lt; 2400, CX$7 &gt;= $J78, CX$7 - 2400 &lt; $K78))), 1, "")</f>
        <v/>
      </c>
      <c r="CY78" s="45" t="str">
        <f>IF(AND(OR($A78 &lt;&gt; "", $B78 &lt;&gt; ""), IF($J78 &lt; $K78, AND(CY$7 &gt;= $J78, CY$7 &lt; $K78), IF(CY$7 &lt; 2400, CY$7 &gt;= $J78, CY$7 - 2400 &lt; $K78))), 1, "")</f>
        <v/>
      </c>
      <c r="CZ78" s="45" t="str">
        <f>IF(AND(OR($A78 &lt;&gt; "", $B78 &lt;&gt; ""), IF($J78 &lt; $K78, AND(CZ$7 &gt;= $J78, CZ$7 &lt; $K78), IF(CZ$7 &lt; 2400, CZ$7 &gt;= $J78, CZ$7 - 2400 &lt; $K78))), 1, "")</f>
        <v/>
      </c>
      <c r="DA78" s="45" t="str">
        <f>IF(AND(OR($A78 &lt;&gt; "", $B78 &lt;&gt; ""), IF($J78 &lt; $K78, AND(DA$7 &gt;= $J78, DA$7 &lt; $K78), IF(DA$7 &lt; 2400, DA$7 &gt;= $J78, DA$7 - 2400 &lt; $K78))), 1, "")</f>
        <v/>
      </c>
      <c r="DB78" s="45" t="str">
        <f>IF(AND(OR($A78 &lt;&gt; "", $B78 &lt;&gt; ""), IF($J78 &lt; $K78, AND(DB$7 &gt;= $J78, DB$7 &lt; $K78), IF(DB$7 &lt; 2400, DB$7 &gt;= $J78, DB$7 - 2400 &lt; $K78))), 1, "")</f>
        <v/>
      </c>
      <c r="DC78" s="45" t="str">
        <f>IF(AND(OR($A78 &lt;&gt; "", $B78 &lt;&gt; ""), IF($J78 &lt; $K78, AND(DC$7 &gt;= $J78, DC$7 &lt; $K78), IF(DC$7 &lt; 2400, DC$7 &gt;= $J78, DC$7 - 2400 &lt; $K78))), 1, "")</f>
        <v/>
      </c>
      <c r="DD78" s="45" t="str">
        <f>IF(AND(OR($A78 &lt;&gt; "", $B78 &lt;&gt; ""), IF($J78 &lt; $K78, AND(DD$7 &gt;= $J78, DD$7 &lt; $K78), IF(DD$7 &lt; 2400, DD$7 &gt;= $J78, DD$7 - 2400 &lt; $K78))), 1, "")</f>
        <v/>
      </c>
      <c r="DE78" s="45" t="str">
        <f>IF(AND(OR($A78 &lt;&gt; "", $B78 &lt;&gt; ""), IF($J78 &lt; $K78, AND(DE$7 &gt;= $J78, DE$7 &lt; $K78), IF(DE$7 &lt; 2400, DE$7 &gt;= $J78, DE$7 - 2400 &lt; $K78))), 1, "")</f>
        <v/>
      </c>
      <c r="DF78" s="45" t="str">
        <f>IF(AND(OR($A78 &lt;&gt; "", $B78 &lt;&gt; ""), IF($J78 &lt; $K78, AND(DF$7 &gt;= $J78, DF$7 &lt; $K78), IF(DF$7 &lt; 2400, DF$7 &gt;= $J78, DF$7 - 2400 &lt; $K78))), 1, "")</f>
        <v/>
      </c>
      <c r="DG78" s="45" t="str">
        <f>IF(AND(OR($A78 &lt;&gt; "", $B78 &lt;&gt; ""), IF($J78 &lt; $K78, AND(DG$7 &gt;= $J78, DG$7 &lt; $K78), IF(DG$7 &lt; 2400, DG$7 &gt;= $J78, DG$7 - 2400 &lt; $K78))), 1, "")</f>
        <v/>
      </c>
      <c r="DH78" s="45" t="str">
        <f>IF(AND(OR($A78 &lt;&gt; "", $B78 &lt;&gt; ""), IF($J78 &lt; $K78, AND(DH$7 &gt;= $J78, DH$7 &lt; $K78), IF(DH$7 &lt; 2400, DH$7 &gt;= $J78, DH$7 - 2400 &lt; $K78))), 1, "")</f>
        <v/>
      </c>
      <c r="DI78" s="45" t="str">
        <f>IF(AND(OR($A78 &lt;&gt; "", $B78 &lt;&gt; ""), IF($J78 &lt; $K78, AND(DI$7 &gt;= $J78, DI$7 &lt; $K78), IF(DI$7 &lt; 2400, DI$7 &gt;= $J78, DI$7 - 2400 &lt; $K78))), 1, "")</f>
        <v/>
      </c>
      <c r="DJ78" s="45" t="str">
        <f>IF(AND(OR($A78 &lt;&gt; "", $B78 &lt;&gt; ""), IF($J78 &lt; $K78, AND(DJ$7 &gt;= $J78, DJ$7 &lt; $K78), IF(DJ$7 &lt; 2400, DJ$7 &gt;= $J78, DJ$7 - 2400 &lt; $K78))), 1, "")</f>
        <v/>
      </c>
      <c r="DK78" s="45" t="str">
        <f>IF(AND(OR($A78 &lt;&gt; "", $B78 &lt;&gt; ""), IF($J78 &lt; $K78, AND(DK$7 &gt;= $J78, DK$7 &lt; $K78), IF(DK$7 &lt; 2400, DK$7 &gt;= $J78, DK$7 - 2400 &lt; $K78))), 1, "")</f>
        <v/>
      </c>
      <c r="DL78" s="45" t="str">
        <f>IF(AND(OR($A78 &lt;&gt; "", $B78 &lt;&gt; ""), IF($J78 &lt; $K78, AND(DL$7 &gt;= $J78, DL$7 &lt; $K78), IF(DL$7 &lt; 2400, DL$7 &gt;= $J78, DL$7 - 2400 &lt; $K78))), 1, "")</f>
        <v/>
      </c>
      <c r="DM78" s="45" t="str">
        <f>IF(AND(OR($A78 &lt;&gt; "", $B78 &lt;&gt; ""), IF($J78 &lt; $K78, AND(DM$7 &gt;= $J78, DM$7 &lt; $K78), IF(DM$7 &lt; 2400, DM$7 &gt;= $J78, DM$7 - 2400 &lt; $K78))), 1, "")</f>
        <v/>
      </c>
      <c r="DN78" s="45" t="str">
        <f>IF(AND(OR($A78 &lt;&gt; "", $B78 &lt;&gt; ""), IF($J78 &lt; $K78, AND(DN$7 &gt;= $J78, DN$7 &lt; $K78), IF(DN$7 &lt; 2400, DN$7 &gt;= $J78, DN$7 - 2400 &lt; $K78))), 1, "")</f>
        <v/>
      </c>
      <c r="DO78" s="45" t="str">
        <f>IF(AND(OR($A78 &lt;&gt; "", $B78 &lt;&gt; ""), IF($J78 &lt; $K78, AND(DO$7 &gt;= $J78, DO$7 &lt; $K78), IF(DO$7 &lt; 2400, DO$7 &gt;= $J78, DO$7 - 2400 &lt; $K78))), 1, "")</f>
        <v/>
      </c>
      <c r="DP78" s="45" t="str">
        <f>IF(AND(OR($A78 &lt;&gt; "", $B78 &lt;&gt; ""), IF($J78 &lt; $K78, AND(DP$7 &gt;= $J78, DP$7 &lt; $K78), IF(DP$7 &lt; 2400, DP$7 &gt;= $J78, DP$7 - 2400 &lt; $K78))), 1, "")</f>
        <v/>
      </c>
      <c r="DQ78" s="45" t="str">
        <f>IF(AND(OR($A78 &lt;&gt; "", $B78 &lt;&gt; ""), IF($J78 &lt; $K78, AND(DQ$7 &gt;= $J78, DQ$7 &lt; $K78), IF(DQ$7 &lt; 2400, DQ$7 &gt;= $J78, DQ$7 - 2400 &lt; $K78))), 1, "")</f>
        <v/>
      </c>
      <c r="DR78" s="45" t="str">
        <f>IF(AND(OR($A78 &lt;&gt; "", $B78 &lt;&gt; ""), IF($J78 &lt; $K78, AND(DR$7 &gt;= $J78, DR$7 &lt; $K78), IF(DR$7 &lt; 2400, DR$7 &gt;= $J78, DR$7 - 2400 &lt; $K78))), 1, "")</f>
        <v/>
      </c>
      <c r="DS78" s="45" t="str">
        <f>IF(AND(OR($A78 &lt;&gt; "", $B78 &lt;&gt; ""), IF($J78 &lt; $K78, AND(DS$7 &gt;= $J78, DS$7 &lt; $K78), IF(DS$7 &lt; 2400, DS$7 &gt;= $J78, DS$7 - 2400 &lt; $K78))), 1, "")</f>
        <v/>
      </c>
      <c r="DT78" s="45" t="str">
        <f>IF(AND(OR($A78 &lt;&gt; "", $B78 &lt;&gt; ""), IF($J78 &lt; $K78, AND(DT$7 &gt;= $J78, DT$7 &lt; $K78), IF(DT$7 &lt; 2400, DT$7 &gt;= $J78, DT$7 - 2400 &lt; $K78))), 1, "")</f>
        <v/>
      </c>
      <c r="DU78" s="47" t="str">
        <f>IF(OR(A78 &lt;&gt; "", B78 &lt;&gt; ""), _xlfn.TEXTJOIN(":", TRUE, AI78, YEAR(H78), MONTH(H78), DAY(H78), J78), "")</f>
        <v/>
      </c>
      <c r="DV78" s="47" t="str">
        <f>IF(OR(A78 &lt;&gt; "", B78 &lt;&gt; ""), IF(AK78 &lt; 9000, CONCATENATE(AD78, AE78, "様（", F78, "）"), F78), "")</f>
        <v/>
      </c>
    </row>
    <row r="79" spans="1:126">
      <c r="A79" s="18"/>
      <c r="B79" s="18"/>
      <c r="C79" s="52"/>
      <c r="D79" s="18"/>
      <c r="E79" s="52"/>
      <c r="F79" s="18"/>
      <c r="G79" s="18"/>
      <c r="H79" s="19"/>
      <c r="I79" s="55" t="str">
        <f t="shared" si="88"/>
        <v/>
      </c>
      <c r="J79" s="22"/>
      <c r="K79" s="23"/>
      <c r="L79" s="42" t="str">
        <f t="shared" si="70"/>
        <v/>
      </c>
      <c r="M79" s="43" t="str">
        <f t="shared" si="71"/>
        <v/>
      </c>
      <c r="N79" s="43" t="str">
        <f t="shared" si="82"/>
        <v/>
      </c>
      <c r="O79" s="44" t="str">
        <f t="shared" si="83"/>
        <v/>
      </c>
      <c r="P79" s="26"/>
      <c r="Q79" s="27"/>
      <c r="R79" s="27"/>
      <c r="S79" s="43" t="str">
        <f t="shared" si="53"/>
        <v/>
      </c>
      <c r="T79" s="43" t="str">
        <f t="shared" si="53"/>
        <v/>
      </c>
      <c r="U79" s="43" t="str">
        <f t="shared" si="53"/>
        <v/>
      </c>
      <c r="V79" s="49"/>
      <c r="W79" s="44" t="str">
        <f>IF(OR(A79 &lt;&gt; "", B79 &lt;&gt; ""), IF(AK79 &lt; 8000, FLOOR(AY79 / 60, 1) * 100 + MOD(AY79, 60), M79), "")</f>
        <v/>
      </c>
      <c r="X79" s="82"/>
      <c r="Y79" s="82"/>
      <c r="Z79" s="82"/>
      <c r="AA79" s="82"/>
      <c r="AB79" s="18"/>
      <c r="AC79" s="53"/>
      <c r="AD79" s="45" t="str">
        <f>_xlfn.IFNA(VLOOKUP($A79, 利用者一覧!$A:$D, 2, FALSE), "-")</f>
        <v>-</v>
      </c>
      <c r="AE79" s="45" t="str">
        <f>_xlfn.IFNA(VLOOKUP($A79, 利用者一覧!$A:$D, 3, FALSE), "-")</f>
        <v>-</v>
      </c>
      <c r="AF79" s="45" t="str">
        <f>_xlfn.IFNA(VLOOKUP($A79, 利用者一覧!$A:$D, 4, FALSE), "-")</f>
        <v>-</v>
      </c>
      <c r="AG79" s="45" t="str">
        <f>_xlfn.IFNA(VLOOKUP($B79, スタッフ一覧!$A:$D, 2, FALSE), "-")</f>
        <v>-</v>
      </c>
      <c r="AH79" s="45" t="str">
        <f>_xlfn.IFNA(VLOOKUP($B79, スタッフ一覧!$A:$D, 3, FALSE), "-")</f>
        <v>-</v>
      </c>
      <c r="AI79" s="45" t="str">
        <f>_xlfn.IFNA(VLOOKUP($B79, スタッフ一覧!$A:$D, 4, FALSE), "-")</f>
        <v>-</v>
      </c>
      <c r="AJ79" s="45" t="str">
        <f>_xlfn.IFNA(VLOOKUP(AB79, スタッフ一覧!$A:$D, 4, FALSE), "-")</f>
        <v>-</v>
      </c>
      <c r="AK79" s="45" t="str">
        <f>_xlfn.IFNA(VLOOKUP(F79, 予定区分!$A:$C, 3, FALSE), "-")</f>
        <v>-</v>
      </c>
      <c r="AL79" s="46">
        <f t="shared" si="73"/>
        <v>0</v>
      </c>
      <c r="AM79" s="46">
        <f t="shared" si="74"/>
        <v>0</v>
      </c>
      <c r="AN79" s="46">
        <f t="shared" si="72"/>
        <v>0</v>
      </c>
      <c r="AO79" s="46">
        <f t="shared" si="75"/>
        <v>0</v>
      </c>
      <c r="AP79" s="46">
        <f t="shared" si="84"/>
        <v>0</v>
      </c>
      <c r="AQ79" s="46">
        <f t="shared" si="76"/>
        <v>0</v>
      </c>
      <c r="AR79" s="46">
        <f t="shared" si="77"/>
        <v>0</v>
      </c>
      <c r="AS79" s="46">
        <f t="shared" si="78"/>
        <v>0</v>
      </c>
      <c r="AT79" s="46">
        <f t="shared" si="79"/>
        <v>0</v>
      </c>
      <c r="AU79" s="46">
        <f t="shared" si="80"/>
        <v>0</v>
      </c>
      <c r="AV79" s="46">
        <f t="shared" si="85"/>
        <v>0</v>
      </c>
      <c r="AW79" s="46">
        <f t="shared" si="86"/>
        <v>0</v>
      </c>
      <c r="AX79" s="46">
        <f t="shared" si="81"/>
        <v>0</v>
      </c>
      <c r="AY79" s="40">
        <f t="shared" si="87"/>
        <v>0</v>
      </c>
      <c r="AZ79" s="45" t="str">
        <f>IF(AND(OR($A79 &lt;&gt; "", $B79 &lt;&gt; ""), IF($J79 &lt; $K79, AND(AZ$7 &gt;= $J79, AZ$7 &lt; $K79), IF(AZ$7 &lt; 2400, AZ$7 &gt;= $J79, AZ$7 - 2400 &lt; $K79))), 1, "")</f>
        <v/>
      </c>
      <c r="BA79" s="45" t="str">
        <f>IF(AND(OR($A79 &lt;&gt; "", $B79 &lt;&gt; ""), IF($J79 &lt; $K79, AND(BA$7 &gt;= $J79, BA$7 &lt; $K79), IF(BA$7 &lt; 2400, BA$7 &gt;= $J79, BA$7 - 2400 &lt; $K79))), 1, "")</f>
        <v/>
      </c>
      <c r="BB79" s="45" t="str">
        <f>IF(AND(OR($A79 &lt;&gt; "", $B79 &lt;&gt; ""), IF($J79 &lt; $K79, AND(BB$7 &gt;= $J79, BB$7 &lt; $K79), IF(BB$7 &lt; 2400, BB$7 &gt;= $J79, BB$7 - 2400 &lt; $K79))), 1, "")</f>
        <v/>
      </c>
      <c r="BC79" s="45" t="str">
        <f>IF(AND(OR($A79 &lt;&gt; "", $B79 &lt;&gt; ""), IF($J79 &lt; $K79, AND(BC$7 &gt;= $J79, BC$7 &lt; $K79), IF(BC$7 &lt; 2400, BC$7 &gt;= $J79, BC$7 - 2400 &lt; $K79))), 1, "")</f>
        <v/>
      </c>
      <c r="BD79" s="45" t="str">
        <f>IF(AND(OR($A79 &lt;&gt; "", $B79 &lt;&gt; ""), IF($J79 &lt; $K79, AND(BD$7 &gt;= $J79, BD$7 &lt; $K79), IF(BD$7 &lt; 2400, BD$7 &gt;= $J79, BD$7 - 2400 &lt; $K79))), 1, "")</f>
        <v/>
      </c>
      <c r="BE79" s="45" t="str">
        <f>IF(AND(OR($A79 &lt;&gt; "", $B79 &lt;&gt; ""), IF($J79 &lt; $K79, AND(BE$7 &gt;= $J79, BE$7 &lt; $K79), IF(BE$7 &lt; 2400, BE$7 &gt;= $J79, BE$7 - 2400 &lt; $K79))), 1, "")</f>
        <v/>
      </c>
      <c r="BF79" s="45" t="str">
        <f>IF(AND(OR($A79 &lt;&gt; "", $B79 &lt;&gt; ""), IF($J79 &lt; $K79, AND(BF$7 &gt;= $J79, BF$7 &lt; $K79), IF(BF$7 &lt; 2400, BF$7 &gt;= $J79, BF$7 - 2400 &lt; $K79))), 1, "")</f>
        <v/>
      </c>
      <c r="BG79" s="45" t="str">
        <f>IF(AND(OR($A79 &lt;&gt; "", $B79 &lt;&gt; ""), IF($J79 &lt; $K79, AND(BG$7 &gt;= $J79, BG$7 &lt; $K79), IF(BG$7 &lt; 2400, BG$7 &gt;= $J79, BG$7 - 2400 &lt; $K79))), 1, "")</f>
        <v/>
      </c>
      <c r="BH79" s="45" t="str">
        <f>IF(AND(OR($A79 &lt;&gt; "", $B79 &lt;&gt; ""), IF($J79 &lt; $K79, AND(BH$7 &gt;= $J79, BH$7 &lt; $K79), IF(BH$7 &lt; 2400, BH$7 &gt;= $J79, BH$7 - 2400 &lt; $K79))), 1, "")</f>
        <v/>
      </c>
      <c r="BI79" s="45" t="str">
        <f>IF(AND(OR($A79 &lt;&gt; "", $B79 &lt;&gt; ""), IF($J79 &lt; $K79, AND(BI$7 &gt;= $J79, BI$7 &lt; $K79), IF(BI$7 &lt; 2400, BI$7 &gt;= $J79, BI$7 - 2400 &lt; $K79))), 1, "")</f>
        <v/>
      </c>
      <c r="BJ79" s="45" t="str">
        <f>IF(AND(OR($A79 &lt;&gt; "", $B79 &lt;&gt; ""), IF($J79 &lt; $K79, AND(BJ$7 &gt;= $J79, BJ$7 &lt; $K79), IF(BJ$7 &lt; 2400, BJ$7 &gt;= $J79, BJ$7 - 2400 &lt; $K79))), 1, "")</f>
        <v/>
      </c>
      <c r="BK79" s="45" t="str">
        <f>IF(AND(OR($A79 &lt;&gt; "", $B79 &lt;&gt; ""), IF($J79 &lt; $K79, AND(BK$7 &gt;= $J79, BK$7 &lt; $K79), IF(BK$7 &lt; 2400, BK$7 &gt;= $J79, BK$7 - 2400 &lt; $K79))), 1, "")</f>
        <v/>
      </c>
      <c r="BL79" s="45" t="str">
        <f>IF(AND(OR($A79 &lt;&gt; "", $B79 &lt;&gt; ""), IF($J79 &lt; $K79, AND(BL$7 &gt;= $J79, BL$7 &lt; $K79), IF(BL$7 &lt; 2400, BL$7 &gt;= $J79, BL$7 - 2400 &lt; $K79))), 1, "")</f>
        <v/>
      </c>
      <c r="BM79" s="45" t="str">
        <f>IF(AND(OR($A79 &lt;&gt; "", $B79 &lt;&gt; ""), IF($J79 &lt; $K79, AND(BM$7 &gt;= $J79, BM$7 &lt; $K79), IF(BM$7 &lt; 2400, BM$7 &gt;= $J79, BM$7 - 2400 &lt; $K79))), 1, "")</f>
        <v/>
      </c>
      <c r="BN79" s="45" t="str">
        <f>IF(AND(OR($A79 &lt;&gt; "", $B79 &lt;&gt; ""), IF($J79 &lt; $K79, AND(BN$7 &gt;= $J79, BN$7 &lt; $K79), IF(BN$7 &lt; 2400, BN$7 &gt;= $J79, BN$7 - 2400 &lt; $K79))), 1, "")</f>
        <v/>
      </c>
      <c r="BO79" s="45" t="str">
        <f>IF(AND(OR($A79 &lt;&gt; "", $B79 &lt;&gt; ""), IF($J79 &lt; $K79, AND(BO$7 &gt;= $J79, BO$7 &lt; $K79), IF(BO$7 &lt; 2400, BO$7 &gt;= $J79, BO$7 - 2400 &lt; $K79))), 1, "")</f>
        <v/>
      </c>
      <c r="BP79" s="45" t="str">
        <f>IF(AND(OR($A79 &lt;&gt; "", $B79 &lt;&gt; ""), IF($J79 &lt; $K79, AND(BP$7 &gt;= $J79, BP$7 &lt; $K79), IF(BP$7 &lt; 2400, BP$7 &gt;= $J79, BP$7 - 2400 &lt; $K79))), 1, "")</f>
        <v/>
      </c>
      <c r="BQ79" s="45" t="str">
        <f>IF(AND(OR($A79 &lt;&gt; "", $B79 &lt;&gt; ""), IF($J79 &lt; $K79, AND(BQ$7 &gt;= $J79, BQ$7 &lt; $K79), IF(BQ$7 &lt; 2400, BQ$7 &gt;= $J79, BQ$7 - 2400 &lt; $K79))), 1, "")</f>
        <v/>
      </c>
      <c r="BR79" s="45" t="str">
        <f>IF(AND(OR($A79 &lt;&gt; "", $B79 &lt;&gt; ""), IF($J79 &lt; $K79, AND(BR$7 &gt;= $J79, BR$7 &lt; $K79), IF(BR$7 &lt; 2400, BR$7 &gt;= $J79, BR$7 - 2400 &lt; $K79))), 1, "")</f>
        <v/>
      </c>
      <c r="BS79" s="45" t="str">
        <f>IF(AND(OR($A79 &lt;&gt; "", $B79 &lt;&gt; ""), IF($J79 &lt; $K79, AND(BS$7 &gt;= $J79, BS$7 &lt; $K79), IF(BS$7 &lt; 2400, BS$7 &gt;= $J79, BS$7 - 2400 &lt; $K79))), 1, "")</f>
        <v/>
      </c>
      <c r="BT79" s="45" t="str">
        <f>IF(AND(OR($A79 &lt;&gt; "", $B79 &lt;&gt; ""), IF($J79 &lt; $K79, AND(BT$7 &gt;= $J79, BT$7 &lt; $K79), IF(BT$7 &lt; 2400, BT$7 &gt;= $J79, BT$7 - 2400 &lt; $K79))), 1, "")</f>
        <v/>
      </c>
      <c r="BU79" s="45" t="str">
        <f>IF(AND(OR($A79 &lt;&gt; "", $B79 &lt;&gt; ""), IF($J79 &lt; $K79, AND(BU$7 &gt;= $J79, BU$7 &lt; $K79), IF(BU$7 &lt; 2400, BU$7 &gt;= $J79, BU$7 - 2400 &lt; $K79))), 1, "")</f>
        <v/>
      </c>
      <c r="BV79" s="45" t="str">
        <f>IF(AND(OR($A79 &lt;&gt; "", $B79 &lt;&gt; ""), IF($J79 &lt; $K79, AND(BV$7 &gt;= $J79, BV$7 &lt; $K79), IF(BV$7 &lt; 2400, BV$7 &gt;= $J79, BV$7 - 2400 &lt; $K79))), 1, "")</f>
        <v/>
      </c>
      <c r="BW79" s="45" t="str">
        <f>IF(AND(OR($A79 &lt;&gt; "", $B79 &lt;&gt; ""), IF($J79 &lt; $K79, AND(BW$7 &gt;= $J79, BW$7 &lt; $K79), IF(BW$7 &lt; 2400, BW$7 &gt;= $J79, BW$7 - 2400 &lt; $K79))), 1, "")</f>
        <v/>
      </c>
      <c r="BX79" s="45" t="str">
        <f>IF(AND(OR($A79 &lt;&gt; "", $B79 &lt;&gt; ""), IF($J79 &lt; $K79, AND(BX$7 &gt;= $J79, BX$7 &lt; $K79), IF(BX$7 &lt; 2400, BX$7 &gt;= $J79, BX$7 - 2400 &lt; $K79))), 1, "")</f>
        <v/>
      </c>
      <c r="BY79" s="45" t="str">
        <f>IF(AND(OR($A79 &lt;&gt; "", $B79 &lt;&gt; ""), IF($J79 &lt; $K79, AND(BY$7 &gt;= $J79, BY$7 &lt; $K79), IF(BY$7 &lt; 2400, BY$7 &gt;= $J79, BY$7 - 2400 &lt; $K79))), 1, "")</f>
        <v/>
      </c>
      <c r="BZ79" s="45" t="str">
        <f>IF(AND(OR($A79 &lt;&gt; "", $B79 &lt;&gt; ""), IF($J79 &lt; $K79, AND(BZ$7 &gt;= $J79, BZ$7 &lt; $K79), IF(BZ$7 &lt; 2400, BZ$7 &gt;= $J79, BZ$7 - 2400 &lt; $K79))), 1, "")</f>
        <v/>
      </c>
      <c r="CA79" s="45" t="str">
        <f>IF(AND(OR($A79 &lt;&gt; "", $B79 &lt;&gt; ""), IF($J79 &lt; $K79, AND(CA$7 &gt;= $J79, CA$7 &lt; $K79), IF(CA$7 &lt; 2400, CA$7 &gt;= $J79, CA$7 - 2400 &lt; $K79))), 1, "")</f>
        <v/>
      </c>
      <c r="CB79" s="45" t="str">
        <f>IF(AND(OR($A79 &lt;&gt; "", $B79 &lt;&gt; ""), IF($J79 &lt; $K79, AND(CB$7 &gt;= $J79, CB$7 &lt; $K79), IF(CB$7 &lt; 2400, CB$7 &gt;= $J79, CB$7 - 2400 &lt; $K79))), 1, "")</f>
        <v/>
      </c>
      <c r="CC79" s="45" t="str">
        <f>IF(AND(OR($A79 &lt;&gt; "", $B79 &lt;&gt; ""), IF($J79 &lt; $K79, AND(CC$7 &gt;= $J79, CC$7 &lt; $K79), IF(CC$7 &lt; 2400, CC$7 &gt;= $J79, CC$7 - 2400 &lt; $K79))), 1, "")</f>
        <v/>
      </c>
      <c r="CD79" s="45" t="str">
        <f>IF(AND(OR($A79 &lt;&gt; "", $B79 &lt;&gt; ""), IF($J79 &lt; $K79, AND(CD$7 &gt;= $J79, CD$7 &lt; $K79), IF(CD$7 &lt; 2400, CD$7 &gt;= $J79, CD$7 - 2400 &lt; $K79))), 1, "")</f>
        <v/>
      </c>
      <c r="CE79" s="45" t="str">
        <f>IF(AND(OR($A79 &lt;&gt; "", $B79 &lt;&gt; ""), IF($J79 &lt; $K79, AND(CE$7 &gt;= $J79, CE$7 &lt; $K79), IF(CE$7 &lt; 2400, CE$7 &gt;= $J79, CE$7 - 2400 &lt; $K79))), 1, "")</f>
        <v/>
      </c>
      <c r="CF79" s="45" t="str">
        <f>IF(AND(OR($A79 &lt;&gt; "", $B79 &lt;&gt; ""), IF($J79 &lt; $K79, AND(CF$7 &gt;= $J79, CF$7 &lt; $K79), IF(CF$7 &lt; 2400, CF$7 &gt;= $J79, CF$7 - 2400 &lt; $K79))), 1, "")</f>
        <v/>
      </c>
      <c r="CG79" s="45" t="str">
        <f>IF(AND(OR($A79 &lt;&gt; "", $B79 &lt;&gt; ""), IF($J79 &lt; $K79, AND(CG$7 &gt;= $J79, CG$7 &lt; $K79), IF(CG$7 &lt; 2400, CG$7 &gt;= $J79, CG$7 - 2400 &lt; $K79))), 1, "")</f>
        <v/>
      </c>
      <c r="CH79" s="45" t="str">
        <f>IF(AND(OR($A79 &lt;&gt; "", $B79 &lt;&gt; ""), IF($J79 &lt; $K79, AND(CH$7 &gt;= $J79, CH$7 &lt; $K79), IF(CH$7 &lt; 2400, CH$7 &gt;= $J79, CH$7 - 2400 &lt; $K79))), 1, "")</f>
        <v/>
      </c>
      <c r="CI79" s="45" t="str">
        <f>IF(AND(OR($A79 &lt;&gt; "", $B79 &lt;&gt; ""), IF($J79 &lt; $K79, AND(CI$7 &gt;= $J79, CI$7 &lt; $K79), IF(CI$7 &lt; 2400, CI$7 &gt;= $J79, CI$7 - 2400 &lt; $K79))), 1, "")</f>
        <v/>
      </c>
      <c r="CJ79" s="45" t="str">
        <f>IF(AND(OR($A79 &lt;&gt; "", $B79 &lt;&gt; ""), IF($J79 &lt; $K79, AND(CJ$7 &gt;= $J79, CJ$7 &lt; $K79), IF(CJ$7 &lt; 2400, CJ$7 &gt;= $J79, CJ$7 - 2400 &lt; $K79))), 1, "")</f>
        <v/>
      </c>
      <c r="CK79" s="45" t="str">
        <f>IF(AND(OR($A79 &lt;&gt; "", $B79 &lt;&gt; ""), IF($J79 &lt; $K79, AND(CK$7 &gt;= $J79, CK$7 &lt; $K79), IF(CK$7 &lt; 2400, CK$7 &gt;= $J79, CK$7 - 2400 &lt; $K79))), 1, "")</f>
        <v/>
      </c>
      <c r="CL79" s="45" t="str">
        <f>IF(AND(OR($A79 &lt;&gt; "", $B79 &lt;&gt; ""), IF($J79 &lt; $K79, AND(CL$7 &gt;= $J79, CL$7 &lt; $K79), IF(CL$7 &lt; 2400, CL$7 &gt;= $J79, CL$7 - 2400 &lt; $K79))), 1, "")</f>
        <v/>
      </c>
      <c r="CM79" s="45" t="str">
        <f>IF(AND(OR($A79 &lt;&gt; "", $B79 &lt;&gt; ""), IF($J79 &lt; $K79, AND(CM$7 &gt;= $J79, CM$7 &lt; $K79), IF(CM$7 &lt; 2400, CM$7 &gt;= $J79, CM$7 - 2400 &lt; $K79))), 1, "")</f>
        <v/>
      </c>
      <c r="CN79" s="45" t="str">
        <f>IF(AND(OR($A79 &lt;&gt; "", $B79 &lt;&gt; ""), IF($J79 &lt; $K79, AND(CN$7 &gt;= $J79, CN$7 &lt; $K79), IF(CN$7 &lt; 2400, CN$7 &gt;= $J79, CN$7 - 2400 &lt; $K79))), 1, "")</f>
        <v/>
      </c>
      <c r="CO79" s="45" t="str">
        <f>IF(AND(OR($A79 &lt;&gt; "", $B79 &lt;&gt; ""), IF($J79 &lt; $K79, AND(CO$7 &gt;= $J79, CO$7 &lt; $K79), IF(CO$7 &lt; 2400, CO$7 &gt;= $J79, CO$7 - 2400 &lt; $K79))), 1, "")</f>
        <v/>
      </c>
      <c r="CP79" s="45" t="str">
        <f>IF(AND(OR($A79 &lt;&gt; "", $B79 &lt;&gt; ""), IF($J79 &lt; $K79, AND(CP$7 &gt;= $J79, CP$7 &lt; $K79), IF(CP$7 &lt; 2400, CP$7 &gt;= $J79, CP$7 - 2400 &lt; $K79))), 1, "")</f>
        <v/>
      </c>
      <c r="CQ79" s="45" t="str">
        <f>IF(AND(OR($A79 &lt;&gt; "", $B79 &lt;&gt; ""), IF($J79 &lt; $K79, AND(CQ$7 &gt;= $J79, CQ$7 &lt; $K79), IF(CQ$7 &lt; 2400, CQ$7 &gt;= $J79, CQ$7 - 2400 &lt; $K79))), 1, "")</f>
        <v/>
      </c>
      <c r="CR79" s="45" t="str">
        <f>IF(AND(OR($A79 &lt;&gt; "", $B79 &lt;&gt; ""), IF($J79 &lt; $K79, AND(CR$7 &gt;= $J79, CR$7 &lt; $K79), IF(CR$7 &lt; 2400, CR$7 &gt;= $J79, CR$7 - 2400 &lt; $K79))), 1, "")</f>
        <v/>
      </c>
      <c r="CS79" s="45" t="str">
        <f>IF(AND(OR($A79 &lt;&gt; "", $B79 &lt;&gt; ""), IF($J79 &lt; $K79, AND(CS$7 &gt;= $J79, CS$7 &lt; $K79), IF(CS$7 &lt; 2400, CS$7 &gt;= $J79, CS$7 - 2400 &lt; $K79))), 1, "")</f>
        <v/>
      </c>
      <c r="CT79" s="45" t="str">
        <f>IF(AND(OR($A79 &lt;&gt; "", $B79 &lt;&gt; ""), IF($J79 &lt; $K79, AND(CT$7 &gt;= $J79, CT$7 &lt; $K79), IF(CT$7 &lt; 2400, CT$7 &gt;= $J79, CT$7 - 2400 &lt; $K79))), 1, "")</f>
        <v/>
      </c>
      <c r="CU79" s="45" t="str">
        <f>IF(AND(OR($A79 &lt;&gt; "", $B79 &lt;&gt; ""), IF($J79 &lt; $K79, AND(CU$7 &gt;= $J79, CU$7 &lt; $K79), IF(CU$7 &lt; 2400, CU$7 &gt;= $J79, CU$7 - 2400 &lt; $K79))), 1, "")</f>
        <v/>
      </c>
      <c r="CV79" s="45" t="str">
        <f>IF(AND(OR($A79 &lt;&gt; "", $B79 &lt;&gt; ""), IF($J79 &lt; $K79, AND(CV$7 &gt;= $J79, CV$7 &lt; $K79), IF(CV$7 &lt; 2400, CV$7 &gt;= $J79, CV$7 - 2400 &lt; $K79))), 1, "")</f>
        <v/>
      </c>
      <c r="CW79" s="45" t="str">
        <f>IF(AND(OR($A79 &lt;&gt; "", $B79 &lt;&gt; ""), IF($J79 &lt; $K79, AND(CW$7 &gt;= $J79, CW$7 &lt; $K79), IF(CW$7 &lt; 2400, CW$7 &gt;= $J79, CW$7 - 2400 &lt; $K79))), 1, "")</f>
        <v/>
      </c>
      <c r="CX79" s="45" t="str">
        <f>IF(AND(OR($A79 &lt;&gt; "", $B79 &lt;&gt; ""), IF($J79 &lt; $K79, AND(CX$7 &gt;= $J79, CX$7 &lt; $K79), IF(CX$7 &lt; 2400, CX$7 &gt;= $J79, CX$7 - 2400 &lt; $K79))), 1, "")</f>
        <v/>
      </c>
      <c r="CY79" s="45" t="str">
        <f>IF(AND(OR($A79 &lt;&gt; "", $B79 &lt;&gt; ""), IF($J79 &lt; $K79, AND(CY$7 &gt;= $J79, CY$7 &lt; $K79), IF(CY$7 &lt; 2400, CY$7 &gt;= $J79, CY$7 - 2400 &lt; $K79))), 1, "")</f>
        <v/>
      </c>
      <c r="CZ79" s="45" t="str">
        <f>IF(AND(OR($A79 &lt;&gt; "", $B79 &lt;&gt; ""), IF($J79 &lt; $K79, AND(CZ$7 &gt;= $J79, CZ$7 &lt; $K79), IF(CZ$7 &lt; 2400, CZ$7 &gt;= $J79, CZ$7 - 2400 &lt; $K79))), 1, "")</f>
        <v/>
      </c>
      <c r="DA79" s="45" t="str">
        <f>IF(AND(OR($A79 &lt;&gt; "", $B79 &lt;&gt; ""), IF($J79 &lt; $K79, AND(DA$7 &gt;= $J79, DA$7 &lt; $K79), IF(DA$7 &lt; 2400, DA$7 &gt;= $J79, DA$7 - 2400 &lt; $K79))), 1, "")</f>
        <v/>
      </c>
      <c r="DB79" s="45" t="str">
        <f>IF(AND(OR($A79 &lt;&gt; "", $B79 &lt;&gt; ""), IF($J79 &lt; $K79, AND(DB$7 &gt;= $J79, DB$7 &lt; $K79), IF(DB$7 &lt; 2400, DB$7 &gt;= $J79, DB$7 - 2400 &lt; $K79))), 1, "")</f>
        <v/>
      </c>
      <c r="DC79" s="45" t="str">
        <f>IF(AND(OR($A79 &lt;&gt; "", $B79 &lt;&gt; ""), IF($J79 &lt; $K79, AND(DC$7 &gt;= $J79, DC$7 &lt; $K79), IF(DC$7 &lt; 2400, DC$7 &gt;= $J79, DC$7 - 2400 &lt; $K79))), 1, "")</f>
        <v/>
      </c>
      <c r="DD79" s="45" t="str">
        <f>IF(AND(OR($A79 &lt;&gt; "", $B79 &lt;&gt; ""), IF($J79 &lt; $K79, AND(DD$7 &gt;= $J79, DD$7 &lt; $K79), IF(DD$7 &lt; 2400, DD$7 &gt;= $J79, DD$7 - 2400 &lt; $K79))), 1, "")</f>
        <v/>
      </c>
      <c r="DE79" s="45" t="str">
        <f>IF(AND(OR($A79 &lt;&gt; "", $B79 &lt;&gt; ""), IF($J79 &lt; $K79, AND(DE$7 &gt;= $J79, DE$7 &lt; $K79), IF(DE$7 &lt; 2400, DE$7 &gt;= $J79, DE$7 - 2400 &lt; $K79))), 1, "")</f>
        <v/>
      </c>
      <c r="DF79" s="45" t="str">
        <f>IF(AND(OR($A79 &lt;&gt; "", $B79 &lt;&gt; ""), IF($J79 &lt; $K79, AND(DF$7 &gt;= $J79, DF$7 &lt; $K79), IF(DF$7 &lt; 2400, DF$7 &gt;= $J79, DF$7 - 2400 &lt; $K79))), 1, "")</f>
        <v/>
      </c>
      <c r="DG79" s="45" t="str">
        <f>IF(AND(OR($A79 &lt;&gt; "", $B79 &lt;&gt; ""), IF($J79 &lt; $K79, AND(DG$7 &gt;= $J79, DG$7 &lt; $K79), IF(DG$7 &lt; 2400, DG$7 &gt;= $J79, DG$7 - 2400 &lt; $K79))), 1, "")</f>
        <v/>
      </c>
      <c r="DH79" s="45" t="str">
        <f>IF(AND(OR($A79 &lt;&gt; "", $B79 &lt;&gt; ""), IF($J79 &lt; $K79, AND(DH$7 &gt;= $J79, DH$7 &lt; $K79), IF(DH$7 &lt; 2400, DH$7 &gt;= $J79, DH$7 - 2400 &lt; $K79))), 1, "")</f>
        <v/>
      </c>
      <c r="DI79" s="45" t="str">
        <f>IF(AND(OR($A79 &lt;&gt; "", $B79 &lt;&gt; ""), IF($J79 &lt; $K79, AND(DI$7 &gt;= $J79, DI$7 &lt; $K79), IF(DI$7 &lt; 2400, DI$7 &gt;= $J79, DI$7 - 2400 &lt; $K79))), 1, "")</f>
        <v/>
      </c>
      <c r="DJ79" s="45" t="str">
        <f>IF(AND(OR($A79 &lt;&gt; "", $B79 &lt;&gt; ""), IF($J79 &lt; $K79, AND(DJ$7 &gt;= $J79, DJ$7 &lt; $K79), IF(DJ$7 &lt; 2400, DJ$7 &gt;= $J79, DJ$7 - 2400 &lt; $K79))), 1, "")</f>
        <v/>
      </c>
      <c r="DK79" s="45" t="str">
        <f>IF(AND(OR($A79 &lt;&gt; "", $B79 &lt;&gt; ""), IF($J79 &lt; $K79, AND(DK$7 &gt;= $J79, DK$7 &lt; $K79), IF(DK$7 &lt; 2400, DK$7 &gt;= $J79, DK$7 - 2400 &lt; $K79))), 1, "")</f>
        <v/>
      </c>
      <c r="DL79" s="45" t="str">
        <f>IF(AND(OR($A79 &lt;&gt; "", $B79 &lt;&gt; ""), IF($J79 &lt; $K79, AND(DL$7 &gt;= $J79, DL$7 &lt; $K79), IF(DL$7 &lt; 2400, DL$7 &gt;= $J79, DL$7 - 2400 &lt; $K79))), 1, "")</f>
        <v/>
      </c>
      <c r="DM79" s="45" t="str">
        <f>IF(AND(OR($A79 &lt;&gt; "", $B79 &lt;&gt; ""), IF($J79 &lt; $K79, AND(DM$7 &gt;= $J79, DM$7 &lt; $K79), IF(DM$7 &lt; 2400, DM$7 &gt;= $J79, DM$7 - 2400 &lt; $K79))), 1, "")</f>
        <v/>
      </c>
      <c r="DN79" s="45" t="str">
        <f>IF(AND(OR($A79 &lt;&gt; "", $B79 &lt;&gt; ""), IF($J79 &lt; $K79, AND(DN$7 &gt;= $J79, DN$7 &lt; $K79), IF(DN$7 &lt; 2400, DN$7 &gt;= $J79, DN$7 - 2400 &lt; $K79))), 1, "")</f>
        <v/>
      </c>
      <c r="DO79" s="45" t="str">
        <f>IF(AND(OR($A79 &lt;&gt; "", $B79 &lt;&gt; ""), IF($J79 &lt; $K79, AND(DO$7 &gt;= $J79, DO$7 &lt; $K79), IF(DO$7 &lt; 2400, DO$7 &gt;= $J79, DO$7 - 2400 &lt; $K79))), 1, "")</f>
        <v/>
      </c>
      <c r="DP79" s="45" t="str">
        <f>IF(AND(OR($A79 &lt;&gt; "", $B79 &lt;&gt; ""), IF($J79 &lt; $K79, AND(DP$7 &gt;= $J79, DP$7 &lt; $K79), IF(DP$7 &lt; 2400, DP$7 &gt;= $J79, DP$7 - 2400 &lt; $K79))), 1, "")</f>
        <v/>
      </c>
      <c r="DQ79" s="45" t="str">
        <f>IF(AND(OR($A79 &lt;&gt; "", $B79 &lt;&gt; ""), IF($J79 &lt; $K79, AND(DQ$7 &gt;= $J79, DQ$7 &lt; $K79), IF(DQ$7 &lt; 2400, DQ$7 &gt;= $J79, DQ$7 - 2400 &lt; $K79))), 1, "")</f>
        <v/>
      </c>
      <c r="DR79" s="45" t="str">
        <f>IF(AND(OR($A79 &lt;&gt; "", $B79 &lt;&gt; ""), IF($J79 &lt; $K79, AND(DR$7 &gt;= $J79, DR$7 &lt; $K79), IF(DR$7 &lt; 2400, DR$7 &gt;= $J79, DR$7 - 2400 &lt; $K79))), 1, "")</f>
        <v/>
      </c>
      <c r="DS79" s="45" t="str">
        <f>IF(AND(OR($A79 &lt;&gt; "", $B79 &lt;&gt; ""), IF($J79 &lt; $K79, AND(DS$7 &gt;= $J79, DS$7 &lt; $K79), IF(DS$7 &lt; 2400, DS$7 &gt;= $J79, DS$7 - 2400 &lt; $K79))), 1, "")</f>
        <v/>
      </c>
      <c r="DT79" s="45" t="str">
        <f>IF(AND(OR($A79 &lt;&gt; "", $B79 &lt;&gt; ""), IF($J79 &lt; $K79, AND(DT$7 &gt;= $J79, DT$7 &lt; $K79), IF(DT$7 &lt; 2400, DT$7 &gt;= $J79, DT$7 - 2400 &lt; $K79))), 1, "")</f>
        <v/>
      </c>
      <c r="DU79" s="47" t="str">
        <f>IF(OR(A79 &lt;&gt; "", B79 &lt;&gt; ""), _xlfn.TEXTJOIN(":", TRUE, AI79, YEAR(H79), MONTH(H79), DAY(H79), J79), "")</f>
        <v/>
      </c>
      <c r="DV79" s="47" t="str">
        <f>IF(OR(A79 &lt;&gt; "", B79 &lt;&gt; ""), IF(AK79 &lt; 9000, CONCATENATE(AD79, AE79, "様（", F79, "）"), F79), "")</f>
        <v/>
      </c>
    </row>
    <row r="80" spans="1:126">
      <c r="A80" s="18"/>
      <c r="B80" s="18"/>
      <c r="C80" s="52"/>
      <c r="D80" s="18"/>
      <c r="E80" s="52"/>
      <c r="F80" s="18"/>
      <c r="G80" s="18"/>
      <c r="H80" s="19"/>
      <c r="I80" s="55" t="str">
        <f t="shared" si="88"/>
        <v/>
      </c>
      <c r="J80" s="22"/>
      <c r="K80" s="23"/>
      <c r="L80" s="42" t="str">
        <f t="shared" si="70"/>
        <v/>
      </c>
      <c r="M80" s="43" t="str">
        <f t="shared" si="71"/>
        <v/>
      </c>
      <c r="N80" s="43" t="str">
        <f t="shared" si="82"/>
        <v/>
      </c>
      <c r="O80" s="44" t="str">
        <f t="shared" si="83"/>
        <v/>
      </c>
      <c r="P80" s="26"/>
      <c r="Q80" s="27"/>
      <c r="R80" s="27"/>
      <c r="S80" s="43" t="str">
        <f t="shared" si="53"/>
        <v/>
      </c>
      <c r="T80" s="43" t="str">
        <f t="shared" si="53"/>
        <v/>
      </c>
      <c r="U80" s="43" t="str">
        <f t="shared" si="53"/>
        <v/>
      </c>
      <c r="V80" s="49"/>
      <c r="W80" s="44" t="str">
        <f>IF(OR(A80 &lt;&gt; "", B80 &lt;&gt; ""), IF(AK80 &lt; 8000, FLOOR(AY80 / 60, 1) * 100 + MOD(AY80, 60), M80), "")</f>
        <v/>
      </c>
      <c r="X80" s="82"/>
      <c r="Y80" s="82"/>
      <c r="Z80" s="82"/>
      <c r="AA80" s="82"/>
      <c r="AB80" s="18"/>
      <c r="AC80" s="53"/>
      <c r="AD80" s="45" t="str">
        <f>_xlfn.IFNA(VLOOKUP($A80, 利用者一覧!$A:$D, 2, FALSE), "-")</f>
        <v>-</v>
      </c>
      <c r="AE80" s="45" t="str">
        <f>_xlfn.IFNA(VLOOKUP($A80, 利用者一覧!$A:$D, 3, FALSE), "-")</f>
        <v>-</v>
      </c>
      <c r="AF80" s="45" t="str">
        <f>_xlfn.IFNA(VLOOKUP($A80, 利用者一覧!$A:$D, 4, FALSE), "-")</f>
        <v>-</v>
      </c>
      <c r="AG80" s="45" t="str">
        <f>_xlfn.IFNA(VLOOKUP($B80, スタッフ一覧!$A:$D, 2, FALSE), "-")</f>
        <v>-</v>
      </c>
      <c r="AH80" s="45" t="str">
        <f>_xlfn.IFNA(VLOOKUP($B80, スタッフ一覧!$A:$D, 3, FALSE), "-")</f>
        <v>-</v>
      </c>
      <c r="AI80" s="45" t="str">
        <f>_xlfn.IFNA(VLOOKUP($B80, スタッフ一覧!$A:$D, 4, FALSE), "-")</f>
        <v>-</v>
      </c>
      <c r="AJ80" s="45" t="str">
        <f>_xlfn.IFNA(VLOOKUP(AB80, スタッフ一覧!$A:$D, 4, FALSE), "-")</f>
        <v>-</v>
      </c>
      <c r="AK80" s="45" t="str">
        <f>_xlfn.IFNA(VLOOKUP(F80, 予定区分!$A:$C, 3, FALSE), "-")</f>
        <v>-</v>
      </c>
      <c r="AL80" s="46">
        <f t="shared" si="73"/>
        <v>0</v>
      </c>
      <c r="AM80" s="46">
        <f t="shared" si="74"/>
        <v>0</v>
      </c>
      <c r="AN80" s="46">
        <f t="shared" si="72"/>
        <v>0</v>
      </c>
      <c r="AO80" s="46">
        <f t="shared" si="75"/>
        <v>0</v>
      </c>
      <c r="AP80" s="46">
        <f t="shared" si="84"/>
        <v>0</v>
      </c>
      <c r="AQ80" s="46">
        <f t="shared" si="76"/>
        <v>0</v>
      </c>
      <c r="AR80" s="46">
        <f t="shared" si="77"/>
        <v>0</v>
      </c>
      <c r="AS80" s="46">
        <f t="shared" si="78"/>
        <v>0</v>
      </c>
      <c r="AT80" s="46">
        <f t="shared" si="79"/>
        <v>0</v>
      </c>
      <c r="AU80" s="46">
        <f t="shared" si="80"/>
        <v>0</v>
      </c>
      <c r="AV80" s="46">
        <f t="shared" si="85"/>
        <v>0</v>
      </c>
      <c r="AW80" s="46">
        <f t="shared" si="86"/>
        <v>0</v>
      </c>
      <c r="AX80" s="46">
        <f t="shared" si="81"/>
        <v>0</v>
      </c>
      <c r="AY80" s="40">
        <f t="shared" si="87"/>
        <v>0</v>
      </c>
      <c r="AZ80" s="45" t="str">
        <f>IF(AND(OR($A80 &lt;&gt; "", $B80 &lt;&gt; ""), IF($J80 &lt; $K80, AND(AZ$7 &gt;= $J80, AZ$7 &lt; $K80), IF(AZ$7 &lt; 2400, AZ$7 &gt;= $J80, AZ$7 - 2400 &lt; $K80))), 1, "")</f>
        <v/>
      </c>
      <c r="BA80" s="45" t="str">
        <f>IF(AND(OR($A80 &lt;&gt; "", $B80 &lt;&gt; ""), IF($J80 &lt; $K80, AND(BA$7 &gt;= $J80, BA$7 &lt; $K80), IF(BA$7 &lt; 2400, BA$7 &gt;= $J80, BA$7 - 2400 &lt; $K80))), 1, "")</f>
        <v/>
      </c>
      <c r="BB80" s="45" t="str">
        <f>IF(AND(OR($A80 &lt;&gt; "", $B80 &lt;&gt; ""), IF($J80 &lt; $K80, AND(BB$7 &gt;= $J80, BB$7 &lt; $K80), IF(BB$7 &lt; 2400, BB$7 &gt;= $J80, BB$7 - 2400 &lt; $K80))), 1, "")</f>
        <v/>
      </c>
      <c r="BC80" s="45" t="str">
        <f>IF(AND(OR($A80 &lt;&gt; "", $B80 &lt;&gt; ""), IF($J80 &lt; $K80, AND(BC$7 &gt;= $J80, BC$7 &lt; $K80), IF(BC$7 &lt; 2400, BC$7 &gt;= $J80, BC$7 - 2400 &lt; $K80))), 1, "")</f>
        <v/>
      </c>
      <c r="BD80" s="45" t="str">
        <f>IF(AND(OR($A80 &lt;&gt; "", $B80 &lt;&gt; ""), IF($J80 &lt; $K80, AND(BD$7 &gt;= $J80, BD$7 &lt; $K80), IF(BD$7 &lt; 2400, BD$7 &gt;= $J80, BD$7 - 2400 &lt; $K80))), 1, "")</f>
        <v/>
      </c>
      <c r="BE80" s="45" t="str">
        <f>IF(AND(OR($A80 &lt;&gt; "", $B80 &lt;&gt; ""), IF($J80 &lt; $K80, AND(BE$7 &gt;= $J80, BE$7 &lt; $K80), IF(BE$7 &lt; 2400, BE$7 &gt;= $J80, BE$7 - 2400 &lt; $K80))), 1, "")</f>
        <v/>
      </c>
      <c r="BF80" s="45" t="str">
        <f>IF(AND(OR($A80 &lt;&gt; "", $B80 &lt;&gt; ""), IF($J80 &lt; $K80, AND(BF$7 &gt;= $J80, BF$7 &lt; $K80), IF(BF$7 &lt; 2400, BF$7 &gt;= $J80, BF$7 - 2400 &lt; $K80))), 1, "")</f>
        <v/>
      </c>
      <c r="BG80" s="45" t="str">
        <f>IF(AND(OR($A80 &lt;&gt; "", $B80 &lt;&gt; ""), IF($J80 &lt; $K80, AND(BG$7 &gt;= $J80, BG$7 &lt; $K80), IF(BG$7 &lt; 2400, BG$7 &gt;= $J80, BG$7 - 2400 &lt; $K80))), 1, "")</f>
        <v/>
      </c>
      <c r="BH80" s="45" t="str">
        <f>IF(AND(OR($A80 &lt;&gt; "", $B80 &lt;&gt; ""), IF($J80 &lt; $K80, AND(BH$7 &gt;= $J80, BH$7 &lt; $K80), IF(BH$7 &lt; 2400, BH$7 &gt;= $J80, BH$7 - 2400 &lt; $K80))), 1, "")</f>
        <v/>
      </c>
      <c r="BI80" s="45" t="str">
        <f>IF(AND(OR($A80 &lt;&gt; "", $B80 &lt;&gt; ""), IF($J80 &lt; $K80, AND(BI$7 &gt;= $J80, BI$7 &lt; $K80), IF(BI$7 &lt; 2400, BI$7 &gt;= $J80, BI$7 - 2400 &lt; $K80))), 1, "")</f>
        <v/>
      </c>
      <c r="BJ80" s="45" t="str">
        <f>IF(AND(OR($A80 &lt;&gt; "", $B80 &lt;&gt; ""), IF($J80 &lt; $K80, AND(BJ$7 &gt;= $J80, BJ$7 &lt; $K80), IF(BJ$7 &lt; 2400, BJ$7 &gt;= $J80, BJ$7 - 2400 &lt; $K80))), 1, "")</f>
        <v/>
      </c>
      <c r="BK80" s="45" t="str">
        <f>IF(AND(OR($A80 &lt;&gt; "", $B80 &lt;&gt; ""), IF($J80 &lt; $K80, AND(BK$7 &gt;= $J80, BK$7 &lt; $K80), IF(BK$7 &lt; 2400, BK$7 &gt;= $J80, BK$7 - 2400 &lt; $K80))), 1, "")</f>
        <v/>
      </c>
      <c r="BL80" s="45" t="str">
        <f>IF(AND(OR($A80 &lt;&gt; "", $B80 &lt;&gt; ""), IF($J80 &lt; $K80, AND(BL$7 &gt;= $J80, BL$7 &lt; $K80), IF(BL$7 &lt; 2400, BL$7 &gt;= $J80, BL$7 - 2400 &lt; $K80))), 1, "")</f>
        <v/>
      </c>
      <c r="BM80" s="45" t="str">
        <f>IF(AND(OR($A80 &lt;&gt; "", $B80 &lt;&gt; ""), IF($J80 &lt; $K80, AND(BM$7 &gt;= $J80, BM$7 &lt; $K80), IF(BM$7 &lt; 2400, BM$7 &gt;= $J80, BM$7 - 2400 &lt; $K80))), 1, "")</f>
        <v/>
      </c>
      <c r="BN80" s="45" t="str">
        <f>IF(AND(OR($A80 &lt;&gt; "", $B80 &lt;&gt; ""), IF($J80 &lt; $K80, AND(BN$7 &gt;= $J80, BN$7 &lt; $K80), IF(BN$7 &lt; 2400, BN$7 &gt;= $J80, BN$7 - 2400 &lt; $K80))), 1, "")</f>
        <v/>
      </c>
      <c r="BO80" s="45" t="str">
        <f>IF(AND(OR($A80 &lt;&gt; "", $B80 &lt;&gt; ""), IF($J80 &lt; $K80, AND(BO$7 &gt;= $J80, BO$7 &lt; $K80), IF(BO$7 &lt; 2400, BO$7 &gt;= $J80, BO$7 - 2400 &lt; $K80))), 1, "")</f>
        <v/>
      </c>
      <c r="BP80" s="45" t="str">
        <f>IF(AND(OR($A80 &lt;&gt; "", $B80 &lt;&gt; ""), IF($J80 &lt; $K80, AND(BP$7 &gt;= $J80, BP$7 &lt; $K80), IF(BP$7 &lt; 2400, BP$7 &gt;= $J80, BP$7 - 2400 &lt; $K80))), 1, "")</f>
        <v/>
      </c>
      <c r="BQ80" s="45" t="str">
        <f>IF(AND(OR($A80 &lt;&gt; "", $B80 &lt;&gt; ""), IF($J80 &lt; $K80, AND(BQ$7 &gt;= $J80, BQ$7 &lt; $K80), IF(BQ$7 &lt; 2400, BQ$7 &gt;= $J80, BQ$7 - 2400 &lt; $K80))), 1, "")</f>
        <v/>
      </c>
      <c r="BR80" s="45" t="str">
        <f>IF(AND(OR($A80 &lt;&gt; "", $B80 &lt;&gt; ""), IF($J80 &lt; $K80, AND(BR$7 &gt;= $J80, BR$7 &lt; $K80), IF(BR$7 &lt; 2400, BR$7 &gt;= $J80, BR$7 - 2400 &lt; $K80))), 1, "")</f>
        <v/>
      </c>
      <c r="BS80" s="45" t="str">
        <f>IF(AND(OR($A80 &lt;&gt; "", $B80 &lt;&gt; ""), IF($J80 &lt; $K80, AND(BS$7 &gt;= $J80, BS$7 &lt; $K80), IF(BS$7 &lt; 2400, BS$7 &gt;= $J80, BS$7 - 2400 &lt; $K80))), 1, "")</f>
        <v/>
      </c>
      <c r="BT80" s="45" t="str">
        <f>IF(AND(OR($A80 &lt;&gt; "", $B80 &lt;&gt; ""), IF($J80 &lt; $K80, AND(BT$7 &gt;= $J80, BT$7 &lt; $K80), IF(BT$7 &lt; 2400, BT$7 &gt;= $J80, BT$7 - 2400 &lt; $K80))), 1, "")</f>
        <v/>
      </c>
      <c r="BU80" s="45" t="str">
        <f>IF(AND(OR($A80 &lt;&gt; "", $B80 &lt;&gt; ""), IF($J80 &lt; $K80, AND(BU$7 &gt;= $J80, BU$7 &lt; $K80), IF(BU$7 &lt; 2400, BU$7 &gt;= $J80, BU$7 - 2400 &lt; $K80))), 1, "")</f>
        <v/>
      </c>
      <c r="BV80" s="45" t="str">
        <f>IF(AND(OR($A80 &lt;&gt; "", $B80 &lt;&gt; ""), IF($J80 &lt; $K80, AND(BV$7 &gt;= $J80, BV$7 &lt; $K80), IF(BV$7 &lt; 2400, BV$7 &gt;= $J80, BV$7 - 2400 &lt; $K80))), 1, "")</f>
        <v/>
      </c>
      <c r="BW80" s="45" t="str">
        <f>IF(AND(OR($A80 &lt;&gt; "", $B80 &lt;&gt; ""), IF($J80 &lt; $K80, AND(BW$7 &gt;= $J80, BW$7 &lt; $K80), IF(BW$7 &lt; 2400, BW$7 &gt;= $J80, BW$7 - 2400 &lt; $K80))), 1, "")</f>
        <v/>
      </c>
      <c r="BX80" s="45" t="str">
        <f>IF(AND(OR($A80 &lt;&gt; "", $B80 &lt;&gt; ""), IF($J80 &lt; $K80, AND(BX$7 &gt;= $J80, BX$7 &lt; $K80), IF(BX$7 &lt; 2400, BX$7 &gt;= $J80, BX$7 - 2400 &lt; $K80))), 1, "")</f>
        <v/>
      </c>
      <c r="BY80" s="45" t="str">
        <f>IF(AND(OR($A80 &lt;&gt; "", $B80 &lt;&gt; ""), IF($J80 &lt; $K80, AND(BY$7 &gt;= $J80, BY$7 &lt; $K80), IF(BY$7 &lt; 2400, BY$7 &gt;= $J80, BY$7 - 2400 &lt; $K80))), 1, "")</f>
        <v/>
      </c>
      <c r="BZ80" s="45" t="str">
        <f>IF(AND(OR($A80 &lt;&gt; "", $B80 &lt;&gt; ""), IF($J80 &lt; $K80, AND(BZ$7 &gt;= $J80, BZ$7 &lt; $K80), IF(BZ$7 &lt; 2400, BZ$7 &gt;= $J80, BZ$7 - 2400 &lt; $K80))), 1, "")</f>
        <v/>
      </c>
      <c r="CA80" s="45" t="str">
        <f>IF(AND(OR($A80 &lt;&gt; "", $B80 &lt;&gt; ""), IF($J80 &lt; $K80, AND(CA$7 &gt;= $J80, CA$7 &lt; $K80), IF(CA$7 &lt; 2400, CA$7 &gt;= $J80, CA$7 - 2400 &lt; $K80))), 1, "")</f>
        <v/>
      </c>
      <c r="CB80" s="45" t="str">
        <f>IF(AND(OR($A80 &lt;&gt; "", $B80 &lt;&gt; ""), IF($J80 &lt; $K80, AND(CB$7 &gt;= $J80, CB$7 &lt; $K80), IF(CB$7 &lt; 2400, CB$7 &gt;= $J80, CB$7 - 2400 &lt; $K80))), 1, "")</f>
        <v/>
      </c>
      <c r="CC80" s="45" t="str">
        <f>IF(AND(OR($A80 &lt;&gt; "", $B80 &lt;&gt; ""), IF($J80 &lt; $K80, AND(CC$7 &gt;= $J80, CC$7 &lt; $K80), IF(CC$7 &lt; 2400, CC$7 &gt;= $J80, CC$7 - 2400 &lt; $K80))), 1, "")</f>
        <v/>
      </c>
      <c r="CD80" s="45" t="str">
        <f>IF(AND(OR($A80 &lt;&gt; "", $B80 &lt;&gt; ""), IF($J80 &lt; $K80, AND(CD$7 &gt;= $J80, CD$7 &lt; $K80), IF(CD$7 &lt; 2400, CD$7 &gt;= $J80, CD$7 - 2400 &lt; $K80))), 1, "")</f>
        <v/>
      </c>
      <c r="CE80" s="45" t="str">
        <f>IF(AND(OR($A80 &lt;&gt; "", $B80 &lt;&gt; ""), IF($J80 &lt; $K80, AND(CE$7 &gt;= $J80, CE$7 &lt; $K80), IF(CE$7 &lt; 2400, CE$7 &gt;= $J80, CE$7 - 2400 &lt; $K80))), 1, "")</f>
        <v/>
      </c>
      <c r="CF80" s="45" t="str">
        <f>IF(AND(OR($A80 &lt;&gt; "", $B80 &lt;&gt; ""), IF($J80 &lt; $K80, AND(CF$7 &gt;= $J80, CF$7 &lt; $K80), IF(CF$7 &lt; 2400, CF$7 &gt;= $J80, CF$7 - 2400 &lt; $K80))), 1, "")</f>
        <v/>
      </c>
      <c r="CG80" s="45" t="str">
        <f>IF(AND(OR($A80 &lt;&gt; "", $B80 &lt;&gt; ""), IF($J80 &lt; $K80, AND(CG$7 &gt;= $J80, CG$7 &lt; $K80), IF(CG$7 &lt; 2400, CG$7 &gt;= $J80, CG$7 - 2400 &lt; $K80))), 1, "")</f>
        <v/>
      </c>
      <c r="CH80" s="45" t="str">
        <f>IF(AND(OR($A80 &lt;&gt; "", $B80 &lt;&gt; ""), IF($J80 &lt; $K80, AND(CH$7 &gt;= $J80, CH$7 &lt; $K80), IF(CH$7 &lt; 2400, CH$7 &gt;= $J80, CH$7 - 2400 &lt; $K80))), 1, "")</f>
        <v/>
      </c>
      <c r="CI80" s="45" t="str">
        <f>IF(AND(OR($A80 &lt;&gt; "", $B80 &lt;&gt; ""), IF($J80 &lt; $K80, AND(CI$7 &gt;= $J80, CI$7 &lt; $K80), IF(CI$7 &lt; 2400, CI$7 &gt;= $J80, CI$7 - 2400 &lt; $K80))), 1, "")</f>
        <v/>
      </c>
      <c r="CJ80" s="45" t="str">
        <f>IF(AND(OR($A80 &lt;&gt; "", $B80 &lt;&gt; ""), IF($J80 &lt; $K80, AND(CJ$7 &gt;= $J80, CJ$7 &lt; $K80), IF(CJ$7 &lt; 2400, CJ$7 &gt;= $J80, CJ$7 - 2400 &lt; $K80))), 1, "")</f>
        <v/>
      </c>
      <c r="CK80" s="45" t="str">
        <f>IF(AND(OR($A80 &lt;&gt; "", $B80 &lt;&gt; ""), IF($J80 &lt; $K80, AND(CK$7 &gt;= $J80, CK$7 &lt; $K80), IF(CK$7 &lt; 2400, CK$7 &gt;= $J80, CK$7 - 2400 &lt; $K80))), 1, "")</f>
        <v/>
      </c>
      <c r="CL80" s="45" t="str">
        <f>IF(AND(OR($A80 &lt;&gt; "", $B80 &lt;&gt; ""), IF($J80 &lt; $K80, AND(CL$7 &gt;= $J80, CL$7 &lt; $K80), IF(CL$7 &lt; 2400, CL$7 &gt;= $J80, CL$7 - 2400 &lt; $K80))), 1, "")</f>
        <v/>
      </c>
      <c r="CM80" s="45" t="str">
        <f>IF(AND(OR($A80 &lt;&gt; "", $B80 &lt;&gt; ""), IF($J80 &lt; $K80, AND(CM$7 &gt;= $J80, CM$7 &lt; $K80), IF(CM$7 &lt; 2400, CM$7 &gt;= $J80, CM$7 - 2400 &lt; $K80))), 1, "")</f>
        <v/>
      </c>
      <c r="CN80" s="45" t="str">
        <f>IF(AND(OR($A80 &lt;&gt; "", $B80 &lt;&gt; ""), IF($J80 &lt; $K80, AND(CN$7 &gt;= $J80, CN$7 &lt; $K80), IF(CN$7 &lt; 2400, CN$7 &gt;= $J80, CN$7 - 2400 &lt; $K80))), 1, "")</f>
        <v/>
      </c>
      <c r="CO80" s="45" t="str">
        <f>IF(AND(OR($A80 &lt;&gt; "", $B80 &lt;&gt; ""), IF($J80 &lt; $K80, AND(CO$7 &gt;= $J80, CO$7 &lt; $K80), IF(CO$7 &lt; 2400, CO$7 &gt;= $J80, CO$7 - 2400 &lt; $K80))), 1, "")</f>
        <v/>
      </c>
      <c r="CP80" s="45" t="str">
        <f>IF(AND(OR($A80 &lt;&gt; "", $B80 &lt;&gt; ""), IF($J80 &lt; $K80, AND(CP$7 &gt;= $J80, CP$7 &lt; $K80), IF(CP$7 &lt; 2400, CP$7 &gt;= $J80, CP$7 - 2400 &lt; $K80))), 1, "")</f>
        <v/>
      </c>
      <c r="CQ80" s="45" t="str">
        <f>IF(AND(OR($A80 &lt;&gt; "", $B80 &lt;&gt; ""), IF($J80 &lt; $K80, AND(CQ$7 &gt;= $J80, CQ$7 &lt; $K80), IF(CQ$7 &lt; 2400, CQ$7 &gt;= $J80, CQ$7 - 2400 &lt; $K80))), 1, "")</f>
        <v/>
      </c>
      <c r="CR80" s="45" t="str">
        <f>IF(AND(OR($A80 &lt;&gt; "", $B80 &lt;&gt; ""), IF($J80 &lt; $K80, AND(CR$7 &gt;= $J80, CR$7 &lt; $K80), IF(CR$7 &lt; 2400, CR$7 &gt;= $J80, CR$7 - 2400 &lt; $K80))), 1, "")</f>
        <v/>
      </c>
      <c r="CS80" s="45" t="str">
        <f>IF(AND(OR($A80 &lt;&gt; "", $B80 &lt;&gt; ""), IF($J80 &lt; $K80, AND(CS$7 &gt;= $J80, CS$7 &lt; $K80), IF(CS$7 &lt; 2400, CS$7 &gt;= $J80, CS$7 - 2400 &lt; $K80))), 1, "")</f>
        <v/>
      </c>
      <c r="CT80" s="45" t="str">
        <f>IF(AND(OR($A80 &lt;&gt; "", $B80 &lt;&gt; ""), IF($J80 &lt; $K80, AND(CT$7 &gt;= $J80, CT$7 &lt; $K80), IF(CT$7 &lt; 2400, CT$7 &gt;= $J80, CT$7 - 2400 &lt; $K80))), 1, "")</f>
        <v/>
      </c>
      <c r="CU80" s="45" t="str">
        <f>IF(AND(OR($A80 &lt;&gt; "", $B80 &lt;&gt; ""), IF($J80 &lt; $K80, AND(CU$7 &gt;= $J80, CU$7 &lt; $K80), IF(CU$7 &lt; 2400, CU$7 &gt;= $J80, CU$7 - 2400 &lt; $K80))), 1, "")</f>
        <v/>
      </c>
      <c r="CV80" s="45" t="str">
        <f>IF(AND(OR($A80 &lt;&gt; "", $B80 &lt;&gt; ""), IF($J80 &lt; $K80, AND(CV$7 &gt;= $J80, CV$7 &lt; $K80), IF(CV$7 &lt; 2400, CV$7 &gt;= $J80, CV$7 - 2400 &lt; $K80))), 1, "")</f>
        <v/>
      </c>
      <c r="CW80" s="45" t="str">
        <f>IF(AND(OR($A80 &lt;&gt; "", $B80 &lt;&gt; ""), IF($J80 &lt; $K80, AND(CW$7 &gt;= $J80, CW$7 &lt; $K80), IF(CW$7 &lt; 2400, CW$7 &gt;= $J80, CW$7 - 2400 &lt; $K80))), 1, "")</f>
        <v/>
      </c>
      <c r="CX80" s="45" t="str">
        <f>IF(AND(OR($A80 &lt;&gt; "", $B80 &lt;&gt; ""), IF($J80 &lt; $K80, AND(CX$7 &gt;= $J80, CX$7 &lt; $K80), IF(CX$7 &lt; 2400, CX$7 &gt;= $J80, CX$7 - 2400 &lt; $K80))), 1, "")</f>
        <v/>
      </c>
      <c r="CY80" s="45" t="str">
        <f>IF(AND(OR($A80 &lt;&gt; "", $B80 &lt;&gt; ""), IF($J80 &lt; $K80, AND(CY$7 &gt;= $J80, CY$7 &lt; $K80), IF(CY$7 &lt; 2400, CY$7 &gt;= $J80, CY$7 - 2400 &lt; $K80))), 1, "")</f>
        <v/>
      </c>
      <c r="CZ80" s="45" t="str">
        <f>IF(AND(OR($A80 &lt;&gt; "", $B80 &lt;&gt; ""), IF($J80 &lt; $K80, AND(CZ$7 &gt;= $J80, CZ$7 &lt; $K80), IF(CZ$7 &lt; 2400, CZ$7 &gt;= $J80, CZ$7 - 2400 &lt; $K80))), 1, "")</f>
        <v/>
      </c>
      <c r="DA80" s="45" t="str">
        <f>IF(AND(OR($A80 &lt;&gt; "", $B80 &lt;&gt; ""), IF($J80 &lt; $K80, AND(DA$7 &gt;= $J80, DA$7 &lt; $K80), IF(DA$7 &lt; 2400, DA$7 &gt;= $J80, DA$7 - 2400 &lt; $K80))), 1, "")</f>
        <v/>
      </c>
      <c r="DB80" s="45" t="str">
        <f>IF(AND(OR($A80 &lt;&gt; "", $B80 &lt;&gt; ""), IF($J80 &lt; $K80, AND(DB$7 &gt;= $J80, DB$7 &lt; $K80), IF(DB$7 &lt; 2400, DB$7 &gt;= $J80, DB$7 - 2400 &lt; $K80))), 1, "")</f>
        <v/>
      </c>
      <c r="DC80" s="45" t="str">
        <f>IF(AND(OR($A80 &lt;&gt; "", $B80 &lt;&gt; ""), IF($J80 &lt; $K80, AND(DC$7 &gt;= $J80, DC$7 &lt; $K80), IF(DC$7 &lt; 2400, DC$7 &gt;= $J80, DC$7 - 2400 &lt; $K80))), 1, "")</f>
        <v/>
      </c>
      <c r="DD80" s="45" t="str">
        <f>IF(AND(OR($A80 &lt;&gt; "", $B80 &lt;&gt; ""), IF($J80 &lt; $K80, AND(DD$7 &gt;= $J80, DD$7 &lt; $K80), IF(DD$7 &lt; 2400, DD$7 &gt;= $J80, DD$7 - 2400 &lt; $K80))), 1, "")</f>
        <v/>
      </c>
      <c r="DE80" s="45" t="str">
        <f>IF(AND(OR($A80 &lt;&gt; "", $B80 &lt;&gt; ""), IF($J80 &lt; $K80, AND(DE$7 &gt;= $J80, DE$7 &lt; $K80), IF(DE$7 &lt; 2400, DE$7 &gt;= $J80, DE$7 - 2400 &lt; $K80))), 1, "")</f>
        <v/>
      </c>
      <c r="DF80" s="45" t="str">
        <f>IF(AND(OR($A80 &lt;&gt; "", $B80 &lt;&gt; ""), IF($J80 &lt; $K80, AND(DF$7 &gt;= $J80, DF$7 &lt; $K80), IF(DF$7 &lt; 2400, DF$7 &gt;= $J80, DF$7 - 2400 &lt; $K80))), 1, "")</f>
        <v/>
      </c>
      <c r="DG80" s="45" t="str">
        <f>IF(AND(OR($A80 &lt;&gt; "", $B80 &lt;&gt; ""), IF($J80 &lt; $K80, AND(DG$7 &gt;= $J80, DG$7 &lt; $K80), IF(DG$7 &lt; 2400, DG$7 &gt;= $J80, DG$7 - 2400 &lt; $K80))), 1, "")</f>
        <v/>
      </c>
      <c r="DH80" s="45" t="str">
        <f>IF(AND(OR($A80 &lt;&gt; "", $B80 &lt;&gt; ""), IF($J80 &lt; $K80, AND(DH$7 &gt;= $J80, DH$7 &lt; $K80), IF(DH$7 &lt; 2400, DH$7 &gt;= $J80, DH$7 - 2400 &lt; $K80))), 1, "")</f>
        <v/>
      </c>
      <c r="DI80" s="45" t="str">
        <f>IF(AND(OR($A80 &lt;&gt; "", $B80 &lt;&gt; ""), IF($J80 &lt; $K80, AND(DI$7 &gt;= $J80, DI$7 &lt; $K80), IF(DI$7 &lt; 2400, DI$7 &gt;= $J80, DI$7 - 2400 &lt; $K80))), 1, "")</f>
        <v/>
      </c>
      <c r="DJ80" s="45" t="str">
        <f>IF(AND(OR($A80 &lt;&gt; "", $B80 &lt;&gt; ""), IF($J80 &lt; $K80, AND(DJ$7 &gt;= $J80, DJ$7 &lt; $K80), IF(DJ$7 &lt; 2400, DJ$7 &gt;= $J80, DJ$7 - 2400 &lt; $K80))), 1, "")</f>
        <v/>
      </c>
      <c r="DK80" s="45" t="str">
        <f>IF(AND(OR($A80 &lt;&gt; "", $B80 &lt;&gt; ""), IF($J80 &lt; $K80, AND(DK$7 &gt;= $J80, DK$7 &lt; $K80), IF(DK$7 &lt; 2400, DK$7 &gt;= $J80, DK$7 - 2400 &lt; $K80))), 1, "")</f>
        <v/>
      </c>
      <c r="DL80" s="45" t="str">
        <f>IF(AND(OR($A80 &lt;&gt; "", $B80 &lt;&gt; ""), IF($J80 &lt; $K80, AND(DL$7 &gt;= $J80, DL$7 &lt; $K80), IF(DL$7 &lt; 2400, DL$7 &gt;= $J80, DL$7 - 2400 &lt; $K80))), 1, "")</f>
        <v/>
      </c>
      <c r="DM80" s="45" t="str">
        <f>IF(AND(OR($A80 &lt;&gt; "", $B80 &lt;&gt; ""), IF($J80 &lt; $K80, AND(DM$7 &gt;= $J80, DM$7 &lt; $K80), IF(DM$7 &lt; 2400, DM$7 &gt;= $J80, DM$7 - 2400 &lt; $K80))), 1, "")</f>
        <v/>
      </c>
      <c r="DN80" s="45" t="str">
        <f>IF(AND(OR($A80 &lt;&gt; "", $B80 &lt;&gt; ""), IF($J80 &lt; $K80, AND(DN$7 &gt;= $J80, DN$7 &lt; $K80), IF(DN$7 &lt; 2400, DN$7 &gt;= $J80, DN$7 - 2400 &lt; $K80))), 1, "")</f>
        <v/>
      </c>
      <c r="DO80" s="45" t="str">
        <f>IF(AND(OR($A80 &lt;&gt; "", $B80 &lt;&gt; ""), IF($J80 &lt; $K80, AND(DO$7 &gt;= $J80, DO$7 &lt; $K80), IF(DO$7 &lt; 2400, DO$7 &gt;= $J80, DO$7 - 2400 &lt; $K80))), 1, "")</f>
        <v/>
      </c>
      <c r="DP80" s="45" t="str">
        <f>IF(AND(OR($A80 &lt;&gt; "", $B80 &lt;&gt; ""), IF($J80 &lt; $K80, AND(DP$7 &gt;= $J80, DP$7 &lt; $K80), IF(DP$7 &lt; 2400, DP$7 &gt;= $J80, DP$7 - 2400 &lt; $K80))), 1, "")</f>
        <v/>
      </c>
      <c r="DQ80" s="45" t="str">
        <f>IF(AND(OR($A80 &lt;&gt; "", $B80 &lt;&gt; ""), IF($J80 &lt; $K80, AND(DQ$7 &gt;= $J80, DQ$7 &lt; $K80), IF(DQ$7 &lt; 2400, DQ$7 &gt;= $J80, DQ$7 - 2400 &lt; $K80))), 1, "")</f>
        <v/>
      </c>
      <c r="DR80" s="45" t="str">
        <f>IF(AND(OR($A80 &lt;&gt; "", $B80 &lt;&gt; ""), IF($J80 &lt; $K80, AND(DR$7 &gt;= $J80, DR$7 &lt; $K80), IF(DR$7 &lt; 2400, DR$7 &gt;= $J80, DR$7 - 2400 &lt; $K80))), 1, "")</f>
        <v/>
      </c>
      <c r="DS80" s="45" t="str">
        <f>IF(AND(OR($A80 &lt;&gt; "", $B80 &lt;&gt; ""), IF($J80 &lt; $K80, AND(DS$7 &gt;= $J80, DS$7 &lt; $K80), IF(DS$7 &lt; 2400, DS$7 &gt;= $J80, DS$7 - 2400 &lt; $K80))), 1, "")</f>
        <v/>
      </c>
      <c r="DT80" s="45" t="str">
        <f>IF(AND(OR($A80 &lt;&gt; "", $B80 &lt;&gt; ""), IF($J80 &lt; $K80, AND(DT$7 &gt;= $J80, DT$7 &lt; $K80), IF(DT$7 &lt; 2400, DT$7 &gt;= $J80, DT$7 - 2400 &lt; $K80))), 1, "")</f>
        <v/>
      </c>
      <c r="DU80" s="47" t="str">
        <f>IF(OR(A80 &lt;&gt; "", B80 &lt;&gt; ""), _xlfn.TEXTJOIN(":", TRUE, AI80, YEAR(H80), MONTH(H80), DAY(H80), J80), "")</f>
        <v/>
      </c>
      <c r="DV80" s="47" t="str">
        <f>IF(OR(A80 &lt;&gt; "", B80 &lt;&gt; ""), IF(AK80 &lt; 9000, CONCATENATE(AD80, AE80, "様（", F80, "）"), F80), "")</f>
        <v/>
      </c>
    </row>
    <row r="81" spans="1:126">
      <c r="A81" s="18"/>
      <c r="B81" s="18"/>
      <c r="C81" s="52"/>
      <c r="D81" s="18"/>
      <c r="E81" s="52"/>
      <c r="F81" s="18"/>
      <c r="G81" s="18"/>
      <c r="H81" s="19"/>
      <c r="I81" s="55" t="str">
        <f t="shared" si="88"/>
        <v/>
      </c>
      <c r="J81" s="22"/>
      <c r="K81" s="23"/>
      <c r="L81" s="42" t="str">
        <f t="shared" si="70"/>
        <v/>
      </c>
      <c r="M81" s="43" t="str">
        <f t="shared" si="71"/>
        <v/>
      </c>
      <c r="N81" s="43" t="str">
        <f t="shared" si="82"/>
        <v/>
      </c>
      <c r="O81" s="44" t="str">
        <f t="shared" si="83"/>
        <v/>
      </c>
      <c r="P81" s="26"/>
      <c r="Q81" s="27"/>
      <c r="R81" s="27"/>
      <c r="S81" s="43" t="str">
        <f t="shared" si="53"/>
        <v/>
      </c>
      <c r="T81" s="43" t="str">
        <f t="shared" si="53"/>
        <v/>
      </c>
      <c r="U81" s="43" t="str">
        <f t="shared" si="53"/>
        <v/>
      </c>
      <c r="V81" s="49"/>
      <c r="W81" s="44" t="str">
        <f>IF(OR(A81 &lt;&gt; "", B81 &lt;&gt; ""), IF(AK81 &lt; 8000, FLOOR(AY81 / 60, 1) * 100 + MOD(AY81, 60), M81), "")</f>
        <v/>
      </c>
      <c r="X81" s="82"/>
      <c r="Y81" s="82"/>
      <c r="Z81" s="82"/>
      <c r="AA81" s="82"/>
      <c r="AB81" s="18"/>
      <c r="AC81" s="53"/>
      <c r="AD81" s="45" t="str">
        <f>_xlfn.IFNA(VLOOKUP($A81, 利用者一覧!$A:$D, 2, FALSE), "-")</f>
        <v>-</v>
      </c>
      <c r="AE81" s="45" t="str">
        <f>_xlfn.IFNA(VLOOKUP($A81, 利用者一覧!$A:$D, 3, FALSE), "-")</f>
        <v>-</v>
      </c>
      <c r="AF81" s="45" t="str">
        <f>_xlfn.IFNA(VLOOKUP($A81, 利用者一覧!$A:$D, 4, FALSE), "-")</f>
        <v>-</v>
      </c>
      <c r="AG81" s="45" t="str">
        <f>_xlfn.IFNA(VLOOKUP($B81, スタッフ一覧!$A:$D, 2, FALSE), "-")</f>
        <v>-</v>
      </c>
      <c r="AH81" s="45" t="str">
        <f>_xlfn.IFNA(VLOOKUP($B81, スタッフ一覧!$A:$D, 3, FALSE), "-")</f>
        <v>-</v>
      </c>
      <c r="AI81" s="45" t="str">
        <f>_xlfn.IFNA(VLOOKUP($B81, スタッフ一覧!$A:$D, 4, FALSE), "-")</f>
        <v>-</v>
      </c>
      <c r="AJ81" s="45" t="str">
        <f>_xlfn.IFNA(VLOOKUP(AB81, スタッフ一覧!$A:$D, 4, FALSE), "-")</f>
        <v>-</v>
      </c>
      <c r="AK81" s="45" t="str">
        <f>_xlfn.IFNA(VLOOKUP(F81, 予定区分!$A:$C, 3, FALSE), "-")</f>
        <v>-</v>
      </c>
      <c r="AL81" s="46">
        <f t="shared" si="73"/>
        <v>0</v>
      </c>
      <c r="AM81" s="46">
        <f t="shared" si="74"/>
        <v>0</v>
      </c>
      <c r="AN81" s="46">
        <f t="shared" si="72"/>
        <v>0</v>
      </c>
      <c r="AO81" s="46">
        <f t="shared" si="75"/>
        <v>0</v>
      </c>
      <c r="AP81" s="46">
        <f t="shared" si="84"/>
        <v>0</v>
      </c>
      <c r="AQ81" s="46">
        <f t="shared" si="76"/>
        <v>0</v>
      </c>
      <c r="AR81" s="46">
        <f t="shared" si="77"/>
        <v>0</v>
      </c>
      <c r="AS81" s="46">
        <f t="shared" si="78"/>
        <v>0</v>
      </c>
      <c r="AT81" s="46">
        <f t="shared" si="79"/>
        <v>0</v>
      </c>
      <c r="AU81" s="46">
        <f t="shared" si="80"/>
        <v>0</v>
      </c>
      <c r="AV81" s="46">
        <f t="shared" si="85"/>
        <v>0</v>
      </c>
      <c r="AW81" s="46">
        <f t="shared" si="86"/>
        <v>0</v>
      </c>
      <c r="AX81" s="46">
        <f t="shared" si="81"/>
        <v>0</v>
      </c>
      <c r="AY81" s="40">
        <f t="shared" si="87"/>
        <v>0</v>
      </c>
      <c r="AZ81" s="45" t="str">
        <f>IF(AND(OR($A81 &lt;&gt; "", $B81 &lt;&gt; ""), IF($J81 &lt; $K81, AND(AZ$7 &gt;= $J81, AZ$7 &lt; $K81), IF(AZ$7 &lt; 2400, AZ$7 &gt;= $J81, AZ$7 - 2400 &lt; $K81))), 1, "")</f>
        <v/>
      </c>
      <c r="BA81" s="45" t="str">
        <f>IF(AND(OR($A81 &lt;&gt; "", $B81 &lt;&gt; ""), IF($J81 &lt; $K81, AND(BA$7 &gt;= $J81, BA$7 &lt; $K81), IF(BA$7 &lt; 2400, BA$7 &gt;= $J81, BA$7 - 2400 &lt; $K81))), 1, "")</f>
        <v/>
      </c>
      <c r="BB81" s="45" t="str">
        <f>IF(AND(OR($A81 &lt;&gt; "", $B81 &lt;&gt; ""), IF($J81 &lt; $K81, AND(BB$7 &gt;= $J81, BB$7 &lt; $K81), IF(BB$7 &lt; 2400, BB$7 &gt;= $J81, BB$7 - 2400 &lt; $K81))), 1, "")</f>
        <v/>
      </c>
      <c r="BC81" s="45" t="str">
        <f>IF(AND(OR($A81 &lt;&gt; "", $B81 &lt;&gt; ""), IF($J81 &lt; $K81, AND(BC$7 &gt;= $J81, BC$7 &lt; $K81), IF(BC$7 &lt; 2400, BC$7 &gt;= $J81, BC$7 - 2400 &lt; $K81))), 1, "")</f>
        <v/>
      </c>
      <c r="BD81" s="45" t="str">
        <f>IF(AND(OR($A81 &lt;&gt; "", $B81 &lt;&gt; ""), IF($J81 &lt; $K81, AND(BD$7 &gt;= $J81, BD$7 &lt; $K81), IF(BD$7 &lt; 2400, BD$7 &gt;= $J81, BD$7 - 2400 &lt; $K81))), 1, "")</f>
        <v/>
      </c>
      <c r="BE81" s="45" t="str">
        <f>IF(AND(OR($A81 &lt;&gt; "", $B81 &lt;&gt; ""), IF($J81 &lt; $K81, AND(BE$7 &gt;= $J81, BE$7 &lt; $K81), IF(BE$7 &lt; 2400, BE$7 &gt;= $J81, BE$7 - 2400 &lt; $K81))), 1, "")</f>
        <v/>
      </c>
      <c r="BF81" s="45" t="str">
        <f>IF(AND(OR($A81 &lt;&gt; "", $B81 &lt;&gt; ""), IF($J81 &lt; $K81, AND(BF$7 &gt;= $J81, BF$7 &lt; $K81), IF(BF$7 &lt; 2400, BF$7 &gt;= $J81, BF$7 - 2400 &lt; $K81))), 1, "")</f>
        <v/>
      </c>
      <c r="BG81" s="45" t="str">
        <f>IF(AND(OR($A81 &lt;&gt; "", $B81 &lt;&gt; ""), IF($J81 &lt; $K81, AND(BG$7 &gt;= $J81, BG$7 &lt; $K81), IF(BG$7 &lt; 2400, BG$7 &gt;= $J81, BG$7 - 2400 &lt; $K81))), 1, "")</f>
        <v/>
      </c>
      <c r="BH81" s="45" t="str">
        <f>IF(AND(OR($A81 &lt;&gt; "", $B81 &lt;&gt; ""), IF($J81 &lt; $K81, AND(BH$7 &gt;= $J81, BH$7 &lt; $K81), IF(BH$7 &lt; 2400, BH$7 &gt;= $J81, BH$7 - 2400 &lt; $K81))), 1, "")</f>
        <v/>
      </c>
      <c r="BI81" s="45" t="str">
        <f>IF(AND(OR($A81 &lt;&gt; "", $B81 &lt;&gt; ""), IF($J81 &lt; $K81, AND(BI$7 &gt;= $J81, BI$7 &lt; $K81), IF(BI$7 &lt; 2400, BI$7 &gt;= $J81, BI$7 - 2400 &lt; $K81))), 1, "")</f>
        <v/>
      </c>
      <c r="BJ81" s="45" t="str">
        <f>IF(AND(OR($A81 &lt;&gt; "", $B81 &lt;&gt; ""), IF($J81 &lt; $K81, AND(BJ$7 &gt;= $J81, BJ$7 &lt; $K81), IF(BJ$7 &lt; 2400, BJ$7 &gt;= $J81, BJ$7 - 2400 &lt; $K81))), 1, "")</f>
        <v/>
      </c>
      <c r="BK81" s="45" t="str">
        <f>IF(AND(OR($A81 &lt;&gt; "", $B81 &lt;&gt; ""), IF($J81 &lt; $K81, AND(BK$7 &gt;= $J81, BK$7 &lt; $K81), IF(BK$7 &lt; 2400, BK$7 &gt;= $J81, BK$7 - 2400 &lt; $K81))), 1, "")</f>
        <v/>
      </c>
      <c r="BL81" s="45" t="str">
        <f>IF(AND(OR($A81 &lt;&gt; "", $B81 &lt;&gt; ""), IF($J81 &lt; $K81, AND(BL$7 &gt;= $J81, BL$7 &lt; $K81), IF(BL$7 &lt; 2400, BL$7 &gt;= $J81, BL$7 - 2400 &lt; $K81))), 1, "")</f>
        <v/>
      </c>
      <c r="BM81" s="45" t="str">
        <f>IF(AND(OR($A81 &lt;&gt; "", $B81 &lt;&gt; ""), IF($J81 &lt; $K81, AND(BM$7 &gt;= $J81, BM$7 &lt; $K81), IF(BM$7 &lt; 2400, BM$7 &gt;= $J81, BM$7 - 2400 &lt; $K81))), 1, "")</f>
        <v/>
      </c>
      <c r="BN81" s="45" t="str">
        <f>IF(AND(OR($A81 &lt;&gt; "", $B81 &lt;&gt; ""), IF($J81 &lt; $K81, AND(BN$7 &gt;= $J81, BN$7 &lt; $K81), IF(BN$7 &lt; 2400, BN$7 &gt;= $J81, BN$7 - 2400 &lt; $K81))), 1, "")</f>
        <v/>
      </c>
      <c r="BO81" s="45" t="str">
        <f>IF(AND(OR($A81 &lt;&gt; "", $B81 &lt;&gt; ""), IF($J81 &lt; $K81, AND(BO$7 &gt;= $J81, BO$7 &lt; $K81), IF(BO$7 &lt; 2400, BO$7 &gt;= $J81, BO$7 - 2400 &lt; $K81))), 1, "")</f>
        <v/>
      </c>
      <c r="BP81" s="45" t="str">
        <f>IF(AND(OR($A81 &lt;&gt; "", $B81 &lt;&gt; ""), IF($J81 &lt; $K81, AND(BP$7 &gt;= $J81, BP$7 &lt; $K81), IF(BP$7 &lt; 2400, BP$7 &gt;= $J81, BP$7 - 2400 &lt; $K81))), 1, "")</f>
        <v/>
      </c>
      <c r="BQ81" s="45" t="str">
        <f>IF(AND(OR($A81 &lt;&gt; "", $B81 &lt;&gt; ""), IF($J81 &lt; $K81, AND(BQ$7 &gt;= $J81, BQ$7 &lt; $K81), IF(BQ$7 &lt; 2400, BQ$7 &gt;= $J81, BQ$7 - 2400 &lt; $K81))), 1, "")</f>
        <v/>
      </c>
      <c r="BR81" s="45" t="str">
        <f>IF(AND(OR($A81 &lt;&gt; "", $B81 &lt;&gt; ""), IF($J81 &lt; $K81, AND(BR$7 &gt;= $J81, BR$7 &lt; $K81), IF(BR$7 &lt; 2400, BR$7 &gt;= $J81, BR$7 - 2400 &lt; $K81))), 1, "")</f>
        <v/>
      </c>
      <c r="BS81" s="45" t="str">
        <f>IF(AND(OR($A81 &lt;&gt; "", $B81 &lt;&gt; ""), IF($J81 &lt; $K81, AND(BS$7 &gt;= $J81, BS$7 &lt; $K81), IF(BS$7 &lt; 2400, BS$7 &gt;= $J81, BS$7 - 2400 &lt; $K81))), 1, "")</f>
        <v/>
      </c>
      <c r="BT81" s="45" t="str">
        <f>IF(AND(OR($A81 &lt;&gt; "", $B81 &lt;&gt; ""), IF($J81 &lt; $K81, AND(BT$7 &gt;= $J81, BT$7 &lt; $K81), IF(BT$7 &lt; 2400, BT$7 &gt;= $J81, BT$7 - 2400 &lt; $K81))), 1, "")</f>
        <v/>
      </c>
      <c r="BU81" s="45" t="str">
        <f>IF(AND(OR($A81 &lt;&gt; "", $B81 &lt;&gt; ""), IF($J81 &lt; $K81, AND(BU$7 &gt;= $J81, BU$7 &lt; $K81), IF(BU$7 &lt; 2400, BU$7 &gt;= $J81, BU$7 - 2400 &lt; $K81))), 1, "")</f>
        <v/>
      </c>
      <c r="BV81" s="45" t="str">
        <f>IF(AND(OR($A81 &lt;&gt; "", $B81 &lt;&gt; ""), IF($J81 &lt; $K81, AND(BV$7 &gt;= $J81, BV$7 &lt; $K81), IF(BV$7 &lt; 2400, BV$7 &gt;= $J81, BV$7 - 2400 &lt; $K81))), 1, "")</f>
        <v/>
      </c>
      <c r="BW81" s="45" t="str">
        <f>IF(AND(OR($A81 &lt;&gt; "", $B81 &lt;&gt; ""), IF($J81 &lt; $K81, AND(BW$7 &gt;= $J81, BW$7 &lt; $K81), IF(BW$7 &lt; 2400, BW$7 &gt;= $J81, BW$7 - 2400 &lt; $K81))), 1, "")</f>
        <v/>
      </c>
      <c r="BX81" s="45" t="str">
        <f>IF(AND(OR($A81 &lt;&gt; "", $B81 &lt;&gt; ""), IF($J81 &lt; $K81, AND(BX$7 &gt;= $J81, BX$7 &lt; $K81), IF(BX$7 &lt; 2400, BX$7 &gt;= $J81, BX$7 - 2400 &lt; $K81))), 1, "")</f>
        <v/>
      </c>
      <c r="BY81" s="45" t="str">
        <f>IF(AND(OR($A81 &lt;&gt; "", $B81 &lt;&gt; ""), IF($J81 &lt; $K81, AND(BY$7 &gt;= $J81, BY$7 &lt; $K81), IF(BY$7 &lt; 2400, BY$7 &gt;= $J81, BY$7 - 2400 &lt; $K81))), 1, "")</f>
        <v/>
      </c>
      <c r="BZ81" s="45" t="str">
        <f>IF(AND(OR($A81 &lt;&gt; "", $B81 &lt;&gt; ""), IF($J81 &lt; $K81, AND(BZ$7 &gt;= $J81, BZ$7 &lt; $K81), IF(BZ$7 &lt; 2400, BZ$7 &gt;= $J81, BZ$7 - 2400 &lt; $K81))), 1, "")</f>
        <v/>
      </c>
      <c r="CA81" s="45" t="str">
        <f>IF(AND(OR($A81 &lt;&gt; "", $B81 &lt;&gt; ""), IF($J81 &lt; $K81, AND(CA$7 &gt;= $J81, CA$7 &lt; $K81), IF(CA$7 &lt; 2400, CA$7 &gt;= $J81, CA$7 - 2400 &lt; $K81))), 1, "")</f>
        <v/>
      </c>
      <c r="CB81" s="45" t="str">
        <f>IF(AND(OR($A81 &lt;&gt; "", $B81 &lt;&gt; ""), IF($J81 &lt; $K81, AND(CB$7 &gt;= $J81, CB$7 &lt; $K81), IF(CB$7 &lt; 2400, CB$7 &gt;= $J81, CB$7 - 2400 &lt; $K81))), 1, "")</f>
        <v/>
      </c>
      <c r="CC81" s="45" t="str">
        <f>IF(AND(OR($A81 &lt;&gt; "", $B81 &lt;&gt; ""), IF($J81 &lt; $K81, AND(CC$7 &gt;= $J81, CC$7 &lt; $K81), IF(CC$7 &lt; 2400, CC$7 &gt;= $J81, CC$7 - 2400 &lt; $K81))), 1, "")</f>
        <v/>
      </c>
      <c r="CD81" s="45" t="str">
        <f>IF(AND(OR($A81 &lt;&gt; "", $B81 &lt;&gt; ""), IF($J81 &lt; $K81, AND(CD$7 &gt;= $J81, CD$7 &lt; $K81), IF(CD$7 &lt; 2400, CD$7 &gt;= $J81, CD$7 - 2400 &lt; $K81))), 1, "")</f>
        <v/>
      </c>
      <c r="CE81" s="45" t="str">
        <f>IF(AND(OR($A81 &lt;&gt; "", $B81 &lt;&gt; ""), IF($J81 &lt; $K81, AND(CE$7 &gt;= $J81, CE$7 &lt; $K81), IF(CE$7 &lt; 2400, CE$7 &gt;= $J81, CE$7 - 2400 &lt; $K81))), 1, "")</f>
        <v/>
      </c>
      <c r="CF81" s="45" t="str">
        <f>IF(AND(OR($A81 &lt;&gt; "", $B81 &lt;&gt; ""), IF($J81 &lt; $K81, AND(CF$7 &gt;= $J81, CF$7 &lt; $K81), IF(CF$7 &lt; 2400, CF$7 &gt;= $J81, CF$7 - 2400 &lt; $K81))), 1, "")</f>
        <v/>
      </c>
      <c r="CG81" s="45" t="str">
        <f>IF(AND(OR($A81 &lt;&gt; "", $B81 &lt;&gt; ""), IF($J81 &lt; $K81, AND(CG$7 &gt;= $J81, CG$7 &lt; $K81), IF(CG$7 &lt; 2400, CG$7 &gt;= $J81, CG$7 - 2400 &lt; $K81))), 1, "")</f>
        <v/>
      </c>
      <c r="CH81" s="45" t="str">
        <f>IF(AND(OR($A81 &lt;&gt; "", $B81 &lt;&gt; ""), IF($J81 &lt; $K81, AND(CH$7 &gt;= $J81, CH$7 &lt; $K81), IF(CH$7 &lt; 2400, CH$7 &gt;= $J81, CH$7 - 2400 &lt; $K81))), 1, "")</f>
        <v/>
      </c>
      <c r="CI81" s="45" t="str">
        <f>IF(AND(OR($A81 &lt;&gt; "", $B81 &lt;&gt; ""), IF($J81 &lt; $K81, AND(CI$7 &gt;= $J81, CI$7 &lt; $K81), IF(CI$7 &lt; 2400, CI$7 &gt;= $J81, CI$7 - 2400 &lt; $K81))), 1, "")</f>
        <v/>
      </c>
      <c r="CJ81" s="45" t="str">
        <f>IF(AND(OR($A81 &lt;&gt; "", $B81 &lt;&gt; ""), IF($J81 &lt; $K81, AND(CJ$7 &gt;= $J81, CJ$7 &lt; $K81), IF(CJ$7 &lt; 2400, CJ$7 &gt;= $J81, CJ$7 - 2400 &lt; $K81))), 1, "")</f>
        <v/>
      </c>
      <c r="CK81" s="45" t="str">
        <f>IF(AND(OR($A81 &lt;&gt; "", $B81 &lt;&gt; ""), IF($J81 &lt; $K81, AND(CK$7 &gt;= $J81, CK$7 &lt; $K81), IF(CK$7 &lt; 2400, CK$7 &gt;= $J81, CK$7 - 2400 &lt; $K81))), 1, "")</f>
        <v/>
      </c>
      <c r="CL81" s="45" t="str">
        <f>IF(AND(OR($A81 &lt;&gt; "", $B81 &lt;&gt; ""), IF($J81 &lt; $K81, AND(CL$7 &gt;= $J81, CL$7 &lt; $K81), IF(CL$7 &lt; 2400, CL$7 &gt;= $J81, CL$7 - 2400 &lt; $K81))), 1, "")</f>
        <v/>
      </c>
      <c r="CM81" s="45" t="str">
        <f>IF(AND(OR($A81 &lt;&gt; "", $B81 &lt;&gt; ""), IF($J81 &lt; $K81, AND(CM$7 &gt;= $J81, CM$7 &lt; $K81), IF(CM$7 &lt; 2400, CM$7 &gt;= $J81, CM$7 - 2400 &lt; $K81))), 1, "")</f>
        <v/>
      </c>
      <c r="CN81" s="45" t="str">
        <f>IF(AND(OR($A81 &lt;&gt; "", $B81 &lt;&gt; ""), IF($J81 &lt; $K81, AND(CN$7 &gt;= $J81, CN$7 &lt; $K81), IF(CN$7 &lt; 2400, CN$7 &gt;= $J81, CN$7 - 2400 &lt; $K81))), 1, "")</f>
        <v/>
      </c>
      <c r="CO81" s="45" t="str">
        <f>IF(AND(OR($A81 &lt;&gt; "", $B81 &lt;&gt; ""), IF($J81 &lt; $K81, AND(CO$7 &gt;= $J81, CO$7 &lt; $K81), IF(CO$7 &lt; 2400, CO$7 &gt;= $J81, CO$7 - 2400 &lt; $K81))), 1, "")</f>
        <v/>
      </c>
      <c r="CP81" s="45" t="str">
        <f>IF(AND(OR($A81 &lt;&gt; "", $B81 &lt;&gt; ""), IF($J81 &lt; $K81, AND(CP$7 &gt;= $J81, CP$7 &lt; $K81), IF(CP$7 &lt; 2400, CP$7 &gt;= $J81, CP$7 - 2400 &lt; $K81))), 1, "")</f>
        <v/>
      </c>
      <c r="CQ81" s="45" t="str">
        <f>IF(AND(OR($A81 &lt;&gt; "", $B81 &lt;&gt; ""), IF($J81 &lt; $K81, AND(CQ$7 &gt;= $J81, CQ$7 &lt; $K81), IF(CQ$7 &lt; 2400, CQ$7 &gt;= $J81, CQ$7 - 2400 &lt; $K81))), 1, "")</f>
        <v/>
      </c>
      <c r="CR81" s="45" t="str">
        <f>IF(AND(OR($A81 &lt;&gt; "", $B81 &lt;&gt; ""), IF($J81 &lt; $K81, AND(CR$7 &gt;= $J81, CR$7 &lt; $K81), IF(CR$7 &lt; 2400, CR$7 &gt;= $J81, CR$7 - 2400 &lt; $K81))), 1, "")</f>
        <v/>
      </c>
      <c r="CS81" s="45" t="str">
        <f>IF(AND(OR($A81 &lt;&gt; "", $B81 &lt;&gt; ""), IF($J81 &lt; $K81, AND(CS$7 &gt;= $J81, CS$7 &lt; $K81), IF(CS$7 &lt; 2400, CS$7 &gt;= $J81, CS$7 - 2400 &lt; $K81))), 1, "")</f>
        <v/>
      </c>
      <c r="CT81" s="45" t="str">
        <f>IF(AND(OR($A81 &lt;&gt; "", $B81 &lt;&gt; ""), IF($J81 &lt; $K81, AND(CT$7 &gt;= $J81, CT$7 &lt; $K81), IF(CT$7 &lt; 2400, CT$7 &gt;= $J81, CT$7 - 2400 &lt; $K81))), 1, "")</f>
        <v/>
      </c>
      <c r="CU81" s="45" t="str">
        <f>IF(AND(OR($A81 &lt;&gt; "", $B81 &lt;&gt; ""), IF($J81 &lt; $K81, AND(CU$7 &gt;= $J81, CU$7 &lt; $K81), IF(CU$7 &lt; 2400, CU$7 &gt;= $J81, CU$7 - 2400 &lt; $K81))), 1, "")</f>
        <v/>
      </c>
      <c r="CV81" s="45" t="str">
        <f>IF(AND(OR($A81 &lt;&gt; "", $B81 &lt;&gt; ""), IF($J81 &lt; $K81, AND(CV$7 &gt;= $J81, CV$7 &lt; $K81), IF(CV$7 &lt; 2400, CV$7 &gt;= $J81, CV$7 - 2400 &lt; $K81))), 1, "")</f>
        <v/>
      </c>
      <c r="CW81" s="45" t="str">
        <f>IF(AND(OR($A81 &lt;&gt; "", $B81 &lt;&gt; ""), IF($J81 &lt; $K81, AND(CW$7 &gt;= $J81, CW$7 &lt; $K81), IF(CW$7 &lt; 2400, CW$7 &gt;= $J81, CW$7 - 2400 &lt; $K81))), 1, "")</f>
        <v/>
      </c>
      <c r="CX81" s="45" t="str">
        <f>IF(AND(OR($A81 &lt;&gt; "", $B81 &lt;&gt; ""), IF($J81 &lt; $K81, AND(CX$7 &gt;= $J81, CX$7 &lt; $K81), IF(CX$7 &lt; 2400, CX$7 &gt;= $J81, CX$7 - 2400 &lt; $K81))), 1, "")</f>
        <v/>
      </c>
      <c r="CY81" s="45" t="str">
        <f>IF(AND(OR($A81 &lt;&gt; "", $B81 &lt;&gt; ""), IF($J81 &lt; $K81, AND(CY$7 &gt;= $J81, CY$7 &lt; $K81), IF(CY$7 &lt; 2400, CY$7 &gt;= $J81, CY$7 - 2400 &lt; $K81))), 1, "")</f>
        <v/>
      </c>
      <c r="CZ81" s="45" t="str">
        <f>IF(AND(OR($A81 &lt;&gt; "", $B81 &lt;&gt; ""), IF($J81 &lt; $K81, AND(CZ$7 &gt;= $J81, CZ$7 &lt; $K81), IF(CZ$7 &lt; 2400, CZ$7 &gt;= $J81, CZ$7 - 2400 &lt; $K81))), 1, "")</f>
        <v/>
      </c>
      <c r="DA81" s="45" t="str">
        <f>IF(AND(OR($A81 &lt;&gt; "", $B81 &lt;&gt; ""), IF($J81 &lt; $K81, AND(DA$7 &gt;= $J81, DA$7 &lt; $K81), IF(DA$7 &lt; 2400, DA$7 &gt;= $J81, DA$7 - 2400 &lt; $K81))), 1, "")</f>
        <v/>
      </c>
      <c r="DB81" s="45" t="str">
        <f>IF(AND(OR($A81 &lt;&gt; "", $B81 &lt;&gt; ""), IF($J81 &lt; $K81, AND(DB$7 &gt;= $J81, DB$7 &lt; $K81), IF(DB$7 &lt; 2400, DB$7 &gt;= $J81, DB$7 - 2400 &lt; $K81))), 1, "")</f>
        <v/>
      </c>
      <c r="DC81" s="45" t="str">
        <f>IF(AND(OR($A81 &lt;&gt; "", $B81 &lt;&gt; ""), IF($J81 &lt; $K81, AND(DC$7 &gt;= $J81, DC$7 &lt; $K81), IF(DC$7 &lt; 2400, DC$7 &gt;= $J81, DC$7 - 2400 &lt; $K81))), 1, "")</f>
        <v/>
      </c>
      <c r="DD81" s="45" t="str">
        <f>IF(AND(OR($A81 &lt;&gt; "", $B81 &lt;&gt; ""), IF($J81 &lt; $K81, AND(DD$7 &gt;= $J81, DD$7 &lt; $K81), IF(DD$7 &lt; 2400, DD$7 &gt;= $J81, DD$7 - 2400 &lt; $K81))), 1, "")</f>
        <v/>
      </c>
      <c r="DE81" s="45" t="str">
        <f>IF(AND(OR($A81 &lt;&gt; "", $B81 &lt;&gt; ""), IF($J81 &lt; $K81, AND(DE$7 &gt;= $J81, DE$7 &lt; $K81), IF(DE$7 &lt; 2400, DE$7 &gt;= $J81, DE$7 - 2400 &lt; $K81))), 1, "")</f>
        <v/>
      </c>
      <c r="DF81" s="45" t="str">
        <f>IF(AND(OR($A81 &lt;&gt; "", $B81 &lt;&gt; ""), IF($J81 &lt; $K81, AND(DF$7 &gt;= $J81, DF$7 &lt; $K81), IF(DF$7 &lt; 2400, DF$7 &gt;= $J81, DF$7 - 2400 &lt; $K81))), 1, "")</f>
        <v/>
      </c>
      <c r="DG81" s="45" t="str">
        <f>IF(AND(OR($A81 &lt;&gt; "", $B81 &lt;&gt; ""), IF($J81 &lt; $K81, AND(DG$7 &gt;= $J81, DG$7 &lt; $K81), IF(DG$7 &lt; 2400, DG$7 &gt;= $J81, DG$7 - 2400 &lt; $K81))), 1, "")</f>
        <v/>
      </c>
      <c r="DH81" s="45" t="str">
        <f>IF(AND(OR($A81 &lt;&gt; "", $B81 &lt;&gt; ""), IF($J81 &lt; $K81, AND(DH$7 &gt;= $J81, DH$7 &lt; $K81), IF(DH$7 &lt; 2400, DH$7 &gt;= $J81, DH$7 - 2400 &lt; $K81))), 1, "")</f>
        <v/>
      </c>
      <c r="DI81" s="45" t="str">
        <f>IF(AND(OR($A81 &lt;&gt; "", $B81 &lt;&gt; ""), IF($J81 &lt; $K81, AND(DI$7 &gt;= $J81, DI$7 &lt; $K81), IF(DI$7 &lt; 2400, DI$7 &gt;= $J81, DI$7 - 2400 &lt; $K81))), 1, "")</f>
        <v/>
      </c>
      <c r="DJ81" s="45" t="str">
        <f>IF(AND(OR($A81 &lt;&gt; "", $B81 &lt;&gt; ""), IF($J81 &lt; $K81, AND(DJ$7 &gt;= $J81, DJ$7 &lt; $K81), IF(DJ$7 &lt; 2400, DJ$7 &gt;= $J81, DJ$7 - 2400 &lt; $K81))), 1, "")</f>
        <v/>
      </c>
      <c r="DK81" s="45" t="str">
        <f>IF(AND(OR($A81 &lt;&gt; "", $B81 &lt;&gt; ""), IF($J81 &lt; $K81, AND(DK$7 &gt;= $J81, DK$7 &lt; $K81), IF(DK$7 &lt; 2400, DK$7 &gt;= $J81, DK$7 - 2400 &lt; $K81))), 1, "")</f>
        <v/>
      </c>
      <c r="DL81" s="45" t="str">
        <f>IF(AND(OR($A81 &lt;&gt; "", $B81 &lt;&gt; ""), IF($J81 &lt; $K81, AND(DL$7 &gt;= $J81, DL$7 &lt; $K81), IF(DL$7 &lt; 2400, DL$7 &gt;= $J81, DL$7 - 2400 &lt; $K81))), 1, "")</f>
        <v/>
      </c>
      <c r="DM81" s="45" t="str">
        <f>IF(AND(OR($A81 &lt;&gt; "", $B81 &lt;&gt; ""), IF($J81 &lt; $K81, AND(DM$7 &gt;= $J81, DM$7 &lt; $K81), IF(DM$7 &lt; 2400, DM$7 &gt;= $J81, DM$7 - 2400 &lt; $K81))), 1, "")</f>
        <v/>
      </c>
      <c r="DN81" s="45" t="str">
        <f>IF(AND(OR($A81 &lt;&gt; "", $B81 &lt;&gt; ""), IF($J81 &lt; $K81, AND(DN$7 &gt;= $J81, DN$7 &lt; $K81), IF(DN$7 &lt; 2400, DN$7 &gt;= $J81, DN$7 - 2400 &lt; $K81))), 1, "")</f>
        <v/>
      </c>
      <c r="DO81" s="45" t="str">
        <f>IF(AND(OR($A81 &lt;&gt; "", $B81 &lt;&gt; ""), IF($J81 &lt; $K81, AND(DO$7 &gt;= $J81, DO$7 &lt; $K81), IF(DO$7 &lt; 2400, DO$7 &gt;= $J81, DO$7 - 2400 &lt; $K81))), 1, "")</f>
        <v/>
      </c>
      <c r="DP81" s="45" t="str">
        <f>IF(AND(OR($A81 &lt;&gt; "", $B81 &lt;&gt; ""), IF($J81 &lt; $K81, AND(DP$7 &gt;= $J81, DP$7 &lt; $K81), IF(DP$7 &lt; 2400, DP$7 &gt;= $J81, DP$7 - 2400 &lt; $K81))), 1, "")</f>
        <v/>
      </c>
      <c r="DQ81" s="45" t="str">
        <f>IF(AND(OR($A81 &lt;&gt; "", $B81 &lt;&gt; ""), IF($J81 &lt; $K81, AND(DQ$7 &gt;= $J81, DQ$7 &lt; $K81), IF(DQ$7 &lt; 2400, DQ$7 &gt;= $J81, DQ$7 - 2400 &lt; $K81))), 1, "")</f>
        <v/>
      </c>
      <c r="DR81" s="45" t="str">
        <f>IF(AND(OR($A81 &lt;&gt; "", $B81 &lt;&gt; ""), IF($J81 &lt; $K81, AND(DR$7 &gt;= $J81, DR$7 &lt; $K81), IF(DR$7 &lt; 2400, DR$7 &gt;= $J81, DR$7 - 2400 &lt; $K81))), 1, "")</f>
        <v/>
      </c>
      <c r="DS81" s="45" t="str">
        <f>IF(AND(OR($A81 &lt;&gt; "", $B81 &lt;&gt; ""), IF($J81 &lt; $K81, AND(DS$7 &gt;= $J81, DS$7 &lt; $K81), IF(DS$7 &lt; 2400, DS$7 &gt;= $J81, DS$7 - 2400 &lt; $K81))), 1, "")</f>
        <v/>
      </c>
      <c r="DT81" s="45" t="str">
        <f>IF(AND(OR($A81 &lt;&gt; "", $B81 &lt;&gt; ""), IF($J81 &lt; $K81, AND(DT$7 &gt;= $J81, DT$7 &lt; $K81), IF(DT$7 &lt; 2400, DT$7 &gt;= $J81, DT$7 - 2400 &lt; $K81))), 1, "")</f>
        <v/>
      </c>
      <c r="DU81" s="47" t="str">
        <f>IF(OR(A81 &lt;&gt; "", B81 &lt;&gt; ""), _xlfn.TEXTJOIN(":", TRUE, AI81, YEAR(H81), MONTH(H81), DAY(H81), J81), "")</f>
        <v/>
      </c>
      <c r="DV81" s="47" t="str">
        <f>IF(OR(A81 &lt;&gt; "", B81 &lt;&gt; ""), IF(AK81 &lt; 9000, CONCATENATE(AD81, AE81, "様（", F81, "）"), F81), "")</f>
        <v/>
      </c>
    </row>
    <row r="82" spans="1:126">
      <c r="A82" s="18"/>
      <c r="B82" s="18"/>
      <c r="C82" s="52"/>
      <c r="D82" s="18"/>
      <c r="E82" s="52"/>
      <c r="F82" s="18"/>
      <c r="G82" s="18"/>
      <c r="H82" s="19"/>
      <c r="I82" s="55" t="str">
        <f t="shared" si="88"/>
        <v/>
      </c>
      <c r="J82" s="22"/>
      <c r="K82" s="23"/>
      <c r="L82" s="42" t="str">
        <f t="shared" si="70"/>
        <v/>
      </c>
      <c r="M82" s="43" t="str">
        <f t="shared" si="71"/>
        <v/>
      </c>
      <c r="N82" s="43" t="str">
        <f t="shared" si="82"/>
        <v/>
      </c>
      <c r="O82" s="44" t="str">
        <f t="shared" si="83"/>
        <v/>
      </c>
      <c r="P82" s="26"/>
      <c r="Q82" s="27"/>
      <c r="R82" s="27"/>
      <c r="S82" s="43" t="str">
        <f t="shared" ref="S82:U100" si="89">IF(AT82 &gt; 0, FLOOR(AT82 / 60, 1) * 100 + MOD(AT82, 60), "")</f>
        <v/>
      </c>
      <c r="T82" s="43" t="str">
        <f t="shared" si="89"/>
        <v/>
      </c>
      <c r="U82" s="43" t="str">
        <f t="shared" si="89"/>
        <v/>
      </c>
      <c r="V82" s="49"/>
      <c r="W82" s="44" t="str">
        <f>IF(OR(A82 &lt;&gt; "", B82 &lt;&gt; ""), IF(AK82 &lt; 8000, FLOOR(AY82 / 60, 1) * 100 + MOD(AY82, 60), M82), "")</f>
        <v/>
      </c>
      <c r="X82" s="82"/>
      <c r="Y82" s="82"/>
      <c r="Z82" s="82"/>
      <c r="AA82" s="82"/>
      <c r="AB82" s="18"/>
      <c r="AC82" s="53"/>
      <c r="AD82" s="45" t="str">
        <f>_xlfn.IFNA(VLOOKUP($A82, 利用者一覧!$A:$D, 2, FALSE), "-")</f>
        <v>-</v>
      </c>
      <c r="AE82" s="45" t="str">
        <f>_xlfn.IFNA(VLOOKUP($A82, 利用者一覧!$A:$D, 3, FALSE), "-")</f>
        <v>-</v>
      </c>
      <c r="AF82" s="45" t="str">
        <f>_xlfn.IFNA(VLOOKUP($A82, 利用者一覧!$A:$D, 4, FALSE), "-")</f>
        <v>-</v>
      </c>
      <c r="AG82" s="45" t="str">
        <f>_xlfn.IFNA(VLOOKUP($B82, スタッフ一覧!$A:$D, 2, FALSE), "-")</f>
        <v>-</v>
      </c>
      <c r="AH82" s="45" t="str">
        <f>_xlfn.IFNA(VLOOKUP($B82, スタッフ一覧!$A:$D, 3, FALSE), "-")</f>
        <v>-</v>
      </c>
      <c r="AI82" s="45" t="str">
        <f>_xlfn.IFNA(VLOOKUP($B82, スタッフ一覧!$A:$D, 4, FALSE), "-")</f>
        <v>-</v>
      </c>
      <c r="AJ82" s="45" t="str">
        <f>_xlfn.IFNA(VLOOKUP(AB82, スタッフ一覧!$A:$D, 4, FALSE), "-")</f>
        <v>-</v>
      </c>
      <c r="AK82" s="45" t="str">
        <f>_xlfn.IFNA(VLOOKUP(F82, 予定区分!$A:$C, 3, FALSE), "-")</f>
        <v>-</v>
      </c>
      <c r="AL82" s="46">
        <f t="shared" si="73"/>
        <v>0</v>
      </c>
      <c r="AM82" s="46">
        <f t="shared" si="74"/>
        <v>0</v>
      </c>
      <c r="AN82" s="46">
        <f t="shared" si="72"/>
        <v>0</v>
      </c>
      <c r="AO82" s="46">
        <f t="shared" si="75"/>
        <v>0</v>
      </c>
      <c r="AP82" s="46">
        <f t="shared" si="84"/>
        <v>0</v>
      </c>
      <c r="AQ82" s="46">
        <f t="shared" si="76"/>
        <v>0</v>
      </c>
      <c r="AR82" s="46">
        <f t="shared" si="77"/>
        <v>0</v>
      </c>
      <c r="AS82" s="46">
        <f t="shared" si="78"/>
        <v>0</v>
      </c>
      <c r="AT82" s="46">
        <f t="shared" si="79"/>
        <v>0</v>
      </c>
      <c r="AU82" s="46">
        <f t="shared" si="80"/>
        <v>0</v>
      </c>
      <c r="AV82" s="46">
        <f t="shared" si="85"/>
        <v>0</v>
      </c>
      <c r="AW82" s="46">
        <f t="shared" si="86"/>
        <v>0</v>
      </c>
      <c r="AX82" s="46">
        <f t="shared" si="81"/>
        <v>0</v>
      </c>
      <c r="AY82" s="40">
        <f t="shared" si="87"/>
        <v>0</v>
      </c>
      <c r="AZ82" s="45" t="str">
        <f>IF(AND(OR($A82 &lt;&gt; "", $B82 &lt;&gt; ""), IF($J82 &lt; $K82, AND(AZ$7 &gt;= $J82, AZ$7 &lt; $K82), IF(AZ$7 &lt; 2400, AZ$7 &gt;= $J82, AZ$7 - 2400 &lt; $K82))), 1, "")</f>
        <v/>
      </c>
      <c r="BA82" s="45" t="str">
        <f>IF(AND(OR($A82 &lt;&gt; "", $B82 &lt;&gt; ""), IF($J82 &lt; $K82, AND(BA$7 &gt;= $J82, BA$7 &lt; $K82), IF(BA$7 &lt; 2400, BA$7 &gt;= $J82, BA$7 - 2400 &lt; $K82))), 1, "")</f>
        <v/>
      </c>
      <c r="BB82" s="45" t="str">
        <f>IF(AND(OR($A82 &lt;&gt; "", $B82 &lt;&gt; ""), IF($J82 &lt; $K82, AND(BB$7 &gt;= $J82, BB$7 &lt; $K82), IF(BB$7 &lt; 2400, BB$7 &gt;= $J82, BB$7 - 2400 &lt; $K82))), 1, "")</f>
        <v/>
      </c>
      <c r="BC82" s="45" t="str">
        <f>IF(AND(OR($A82 &lt;&gt; "", $B82 &lt;&gt; ""), IF($J82 &lt; $K82, AND(BC$7 &gt;= $J82, BC$7 &lt; $K82), IF(BC$7 &lt; 2400, BC$7 &gt;= $J82, BC$7 - 2400 &lt; $K82))), 1, "")</f>
        <v/>
      </c>
      <c r="BD82" s="45" t="str">
        <f>IF(AND(OR($A82 &lt;&gt; "", $B82 &lt;&gt; ""), IF($J82 &lt; $K82, AND(BD$7 &gt;= $J82, BD$7 &lt; $K82), IF(BD$7 &lt; 2400, BD$7 &gt;= $J82, BD$7 - 2400 &lt; $K82))), 1, "")</f>
        <v/>
      </c>
      <c r="BE82" s="45" t="str">
        <f>IF(AND(OR($A82 &lt;&gt; "", $B82 &lt;&gt; ""), IF($J82 &lt; $K82, AND(BE$7 &gt;= $J82, BE$7 &lt; $K82), IF(BE$7 &lt; 2400, BE$7 &gt;= $J82, BE$7 - 2400 &lt; $K82))), 1, "")</f>
        <v/>
      </c>
      <c r="BF82" s="45" t="str">
        <f>IF(AND(OR($A82 &lt;&gt; "", $B82 &lt;&gt; ""), IF($J82 &lt; $K82, AND(BF$7 &gt;= $J82, BF$7 &lt; $K82), IF(BF$7 &lt; 2400, BF$7 &gt;= $J82, BF$7 - 2400 &lt; $K82))), 1, "")</f>
        <v/>
      </c>
      <c r="BG82" s="45" t="str">
        <f>IF(AND(OR($A82 &lt;&gt; "", $B82 &lt;&gt; ""), IF($J82 &lt; $K82, AND(BG$7 &gt;= $J82, BG$7 &lt; $K82), IF(BG$7 &lt; 2400, BG$7 &gt;= $J82, BG$7 - 2400 &lt; $K82))), 1, "")</f>
        <v/>
      </c>
      <c r="BH82" s="45" t="str">
        <f>IF(AND(OR($A82 &lt;&gt; "", $B82 &lt;&gt; ""), IF($J82 &lt; $K82, AND(BH$7 &gt;= $J82, BH$7 &lt; $K82), IF(BH$7 &lt; 2400, BH$7 &gt;= $J82, BH$7 - 2400 &lt; $K82))), 1, "")</f>
        <v/>
      </c>
      <c r="BI82" s="45" t="str">
        <f>IF(AND(OR($A82 &lt;&gt; "", $B82 &lt;&gt; ""), IF($J82 &lt; $K82, AND(BI$7 &gt;= $J82, BI$7 &lt; $K82), IF(BI$7 &lt; 2400, BI$7 &gt;= $J82, BI$7 - 2400 &lt; $K82))), 1, "")</f>
        <v/>
      </c>
      <c r="BJ82" s="45" t="str">
        <f>IF(AND(OR($A82 &lt;&gt; "", $B82 &lt;&gt; ""), IF($J82 &lt; $K82, AND(BJ$7 &gt;= $J82, BJ$7 &lt; $K82), IF(BJ$7 &lt; 2400, BJ$7 &gt;= $J82, BJ$7 - 2400 &lt; $K82))), 1, "")</f>
        <v/>
      </c>
      <c r="BK82" s="45" t="str">
        <f>IF(AND(OR($A82 &lt;&gt; "", $B82 &lt;&gt; ""), IF($J82 &lt; $K82, AND(BK$7 &gt;= $J82, BK$7 &lt; $K82), IF(BK$7 &lt; 2400, BK$7 &gt;= $J82, BK$7 - 2400 &lt; $K82))), 1, "")</f>
        <v/>
      </c>
      <c r="BL82" s="45" t="str">
        <f>IF(AND(OR($A82 &lt;&gt; "", $B82 &lt;&gt; ""), IF($J82 &lt; $K82, AND(BL$7 &gt;= $J82, BL$7 &lt; $K82), IF(BL$7 &lt; 2400, BL$7 &gt;= $J82, BL$7 - 2400 &lt; $K82))), 1, "")</f>
        <v/>
      </c>
      <c r="BM82" s="45" t="str">
        <f>IF(AND(OR($A82 &lt;&gt; "", $B82 &lt;&gt; ""), IF($J82 &lt; $K82, AND(BM$7 &gt;= $J82, BM$7 &lt; $K82), IF(BM$7 &lt; 2400, BM$7 &gt;= $J82, BM$7 - 2400 &lt; $K82))), 1, "")</f>
        <v/>
      </c>
      <c r="BN82" s="45" t="str">
        <f>IF(AND(OR($A82 &lt;&gt; "", $B82 &lt;&gt; ""), IF($J82 &lt; $K82, AND(BN$7 &gt;= $J82, BN$7 &lt; $K82), IF(BN$7 &lt; 2400, BN$7 &gt;= $J82, BN$7 - 2400 &lt; $K82))), 1, "")</f>
        <v/>
      </c>
      <c r="BO82" s="45" t="str">
        <f>IF(AND(OR($A82 &lt;&gt; "", $B82 &lt;&gt; ""), IF($J82 &lt; $K82, AND(BO$7 &gt;= $J82, BO$7 &lt; $K82), IF(BO$7 &lt; 2400, BO$7 &gt;= $J82, BO$7 - 2400 &lt; $K82))), 1, "")</f>
        <v/>
      </c>
      <c r="BP82" s="45" t="str">
        <f>IF(AND(OR($A82 &lt;&gt; "", $B82 &lt;&gt; ""), IF($J82 &lt; $K82, AND(BP$7 &gt;= $J82, BP$7 &lt; $K82), IF(BP$7 &lt; 2400, BP$7 &gt;= $J82, BP$7 - 2400 &lt; $K82))), 1, "")</f>
        <v/>
      </c>
      <c r="BQ82" s="45" t="str">
        <f>IF(AND(OR($A82 &lt;&gt; "", $B82 &lt;&gt; ""), IF($J82 &lt; $K82, AND(BQ$7 &gt;= $J82, BQ$7 &lt; $K82), IF(BQ$7 &lt; 2400, BQ$7 &gt;= $J82, BQ$7 - 2400 &lt; $K82))), 1, "")</f>
        <v/>
      </c>
      <c r="BR82" s="45" t="str">
        <f>IF(AND(OR($A82 &lt;&gt; "", $B82 &lt;&gt; ""), IF($J82 &lt; $K82, AND(BR$7 &gt;= $J82, BR$7 &lt; $K82), IF(BR$7 &lt; 2400, BR$7 &gt;= $J82, BR$7 - 2400 &lt; $K82))), 1, "")</f>
        <v/>
      </c>
      <c r="BS82" s="45" t="str">
        <f>IF(AND(OR($A82 &lt;&gt; "", $B82 &lt;&gt; ""), IF($J82 &lt; $K82, AND(BS$7 &gt;= $J82, BS$7 &lt; $K82), IF(BS$7 &lt; 2400, BS$7 &gt;= $J82, BS$7 - 2400 &lt; $K82))), 1, "")</f>
        <v/>
      </c>
      <c r="BT82" s="45" t="str">
        <f>IF(AND(OR($A82 &lt;&gt; "", $B82 &lt;&gt; ""), IF($J82 &lt; $K82, AND(BT$7 &gt;= $J82, BT$7 &lt; $K82), IF(BT$7 &lt; 2400, BT$7 &gt;= $J82, BT$7 - 2400 &lt; $K82))), 1, "")</f>
        <v/>
      </c>
      <c r="BU82" s="45" t="str">
        <f>IF(AND(OR($A82 &lt;&gt; "", $B82 &lt;&gt; ""), IF($J82 &lt; $K82, AND(BU$7 &gt;= $J82, BU$7 &lt; $K82), IF(BU$7 &lt; 2400, BU$7 &gt;= $J82, BU$7 - 2400 &lt; $K82))), 1, "")</f>
        <v/>
      </c>
      <c r="BV82" s="45" t="str">
        <f>IF(AND(OR($A82 &lt;&gt; "", $B82 &lt;&gt; ""), IF($J82 &lt; $K82, AND(BV$7 &gt;= $J82, BV$7 &lt; $K82), IF(BV$7 &lt; 2400, BV$7 &gt;= $J82, BV$7 - 2400 &lt; $K82))), 1, "")</f>
        <v/>
      </c>
      <c r="BW82" s="45" t="str">
        <f>IF(AND(OR($A82 &lt;&gt; "", $B82 &lt;&gt; ""), IF($J82 &lt; $K82, AND(BW$7 &gt;= $J82, BW$7 &lt; $K82), IF(BW$7 &lt; 2400, BW$7 &gt;= $J82, BW$7 - 2400 &lt; $K82))), 1, "")</f>
        <v/>
      </c>
      <c r="BX82" s="45" t="str">
        <f>IF(AND(OR($A82 &lt;&gt; "", $B82 &lt;&gt; ""), IF($J82 &lt; $K82, AND(BX$7 &gt;= $J82, BX$7 &lt; $K82), IF(BX$7 &lt; 2400, BX$7 &gt;= $J82, BX$7 - 2400 &lt; $K82))), 1, "")</f>
        <v/>
      </c>
      <c r="BY82" s="45" t="str">
        <f>IF(AND(OR($A82 &lt;&gt; "", $B82 &lt;&gt; ""), IF($J82 &lt; $K82, AND(BY$7 &gt;= $J82, BY$7 &lt; $K82), IF(BY$7 &lt; 2400, BY$7 &gt;= $J82, BY$7 - 2400 &lt; $K82))), 1, "")</f>
        <v/>
      </c>
      <c r="BZ82" s="45" t="str">
        <f>IF(AND(OR($A82 &lt;&gt; "", $B82 &lt;&gt; ""), IF($J82 &lt; $K82, AND(BZ$7 &gt;= $J82, BZ$7 &lt; $K82), IF(BZ$7 &lt; 2400, BZ$7 &gt;= $J82, BZ$7 - 2400 &lt; $K82))), 1, "")</f>
        <v/>
      </c>
      <c r="CA82" s="45" t="str">
        <f>IF(AND(OR($A82 &lt;&gt; "", $B82 &lt;&gt; ""), IF($J82 &lt; $K82, AND(CA$7 &gt;= $J82, CA$7 &lt; $K82), IF(CA$7 &lt; 2400, CA$7 &gt;= $J82, CA$7 - 2400 &lt; $K82))), 1, "")</f>
        <v/>
      </c>
      <c r="CB82" s="45" t="str">
        <f>IF(AND(OR($A82 &lt;&gt; "", $B82 &lt;&gt; ""), IF($J82 &lt; $K82, AND(CB$7 &gt;= $J82, CB$7 &lt; $K82), IF(CB$7 &lt; 2400, CB$7 &gt;= $J82, CB$7 - 2400 &lt; $K82))), 1, "")</f>
        <v/>
      </c>
      <c r="CC82" s="45" t="str">
        <f>IF(AND(OR($A82 &lt;&gt; "", $B82 &lt;&gt; ""), IF($J82 &lt; $K82, AND(CC$7 &gt;= $J82, CC$7 &lt; $K82), IF(CC$7 &lt; 2400, CC$7 &gt;= $J82, CC$7 - 2400 &lt; $K82))), 1, "")</f>
        <v/>
      </c>
      <c r="CD82" s="45" t="str">
        <f>IF(AND(OR($A82 &lt;&gt; "", $B82 &lt;&gt; ""), IF($J82 &lt; $K82, AND(CD$7 &gt;= $J82, CD$7 &lt; $K82), IF(CD$7 &lt; 2400, CD$7 &gt;= $J82, CD$7 - 2400 &lt; $K82))), 1, "")</f>
        <v/>
      </c>
      <c r="CE82" s="45" t="str">
        <f>IF(AND(OR($A82 &lt;&gt; "", $B82 &lt;&gt; ""), IF($J82 &lt; $K82, AND(CE$7 &gt;= $J82, CE$7 &lt; $K82), IF(CE$7 &lt; 2400, CE$7 &gt;= $J82, CE$7 - 2400 &lt; $K82))), 1, "")</f>
        <v/>
      </c>
      <c r="CF82" s="45" t="str">
        <f>IF(AND(OR($A82 &lt;&gt; "", $B82 &lt;&gt; ""), IF($J82 &lt; $K82, AND(CF$7 &gt;= $J82, CF$7 &lt; $K82), IF(CF$7 &lt; 2400, CF$7 &gt;= $J82, CF$7 - 2400 &lt; $K82))), 1, "")</f>
        <v/>
      </c>
      <c r="CG82" s="45" t="str">
        <f>IF(AND(OR($A82 &lt;&gt; "", $B82 &lt;&gt; ""), IF($J82 &lt; $K82, AND(CG$7 &gt;= $J82, CG$7 &lt; $K82), IF(CG$7 &lt; 2400, CG$7 &gt;= $J82, CG$7 - 2400 &lt; $K82))), 1, "")</f>
        <v/>
      </c>
      <c r="CH82" s="45" t="str">
        <f>IF(AND(OR($A82 &lt;&gt; "", $B82 &lt;&gt; ""), IF($J82 &lt; $K82, AND(CH$7 &gt;= $J82, CH$7 &lt; $K82), IF(CH$7 &lt; 2400, CH$7 &gt;= $J82, CH$7 - 2400 &lt; $K82))), 1, "")</f>
        <v/>
      </c>
      <c r="CI82" s="45" t="str">
        <f>IF(AND(OR($A82 &lt;&gt; "", $B82 &lt;&gt; ""), IF($J82 &lt; $K82, AND(CI$7 &gt;= $J82, CI$7 &lt; $K82), IF(CI$7 &lt; 2400, CI$7 &gt;= $J82, CI$7 - 2400 &lt; $K82))), 1, "")</f>
        <v/>
      </c>
      <c r="CJ82" s="45" t="str">
        <f>IF(AND(OR($A82 &lt;&gt; "", $B82 &lt;&gt; ""), IF($J82 &lt; $K82, AND(CJ$7 &gt;= $J82, CJ$7 &lt; $K82), IF(CJ$7 &lt; 2400, CJ$7 &gt;= $J82, CJ$7 - 2400 &lt; $K82))), 1, "")</f>
        <v/>
      </c>
      <c r="CK82" s="45" t="str">
        <f>IF(AND(OR($A82 &lt;&gt; "", $B82 &lt;&gt; ""), IF($J82 &lt; $K82, AND(CK$7 &gt;= $J82, CK$7 &lt; $K82), IF(CK$7 &lt; 2400, CK$7 &gt;= $J82, CK$7 - 2400 &lt; $K82))), 1, "")</f>
        <v/>
      </c>
      <c r="CL82" s="45" t="str">
        <f>IF(AND(OR($A82 &lt;&gt; "", $B82 &lt;&gt; ""), IF($J82 &lt; $K82, AND(CL$7 &gt;= $J82, CL$7 &lt; $K82), IF(CL$7 &lt; 2400, CL$7 &gt;= $J82, CL$7 - 2400 &lt; $K82))), 1, "")</f>
        <v/>
      </c>
      <c r="CM82" s="45" t="str">
        <f>IF(AND(OR($A82 &lt;&gt; "", $B82 &lt;&gt; ""), IF($J82 &lt; $K82, AND(CM$7 &gt;= $J82, CM$7 &lt; $K82), IF(CM$7 &lt; 2400, CM$7 &gt;= $J82, CM$7 - 2400 &lt; $K82))), 1, "")</f>
        <v/>
      </c>
      <c r="CN82" s="45" t="str">
        <f>IF(AND(OR($A82 &lt;&gt; "", $B82 &lt;&gt; ""), IF($J82 &lt; $K82, AND(CN$7 &gt;= $J82, CN$7 &lt; $K82), IF(CN$7 &lt; 2400, CN$7 &gt;= $J82, CN$7 - 2400 &lt; $K82))), 1, "")</f>
        <v/>
      </c>
      <c r="CO82" s="45" t="str">
        <f>IF(AND(OR($A82 &lt;&gt; "", $B82 &lt;&gt; ""), IF($J82 &lt; $K82, AND(CO$7 &gt;= $J82, CO$7 &lt; $K82), IF(CO$7 &lt; 2400, CO$7 &gt;= $J82, CO$7 - 2400 &lt; $K82))), 1, "")</f>
        <v/>
      </c>
      <c r="CP82" s="45" t="str">
        <f>IF(AND(OR($A82 &lt;&gt; "", $B82 &lt;&gt; ""), IF($J82 &lt; $K82, AND(CP$7 &gt;= $J82, CP$7 &lt; $K82), IF(CP$7 &lt; 2400, CP$7 &gt;= $J82, CP$7 - 2400 &lt; $K82))), 1, "")</f>
        <v/>
      </c>
      <c r="CQ82" s="45" t="str">
        <f>IF(AND(OR($A82 &lt;&gt; "", $B82 &lt;&gt; ""), IF($J82 &lt; $K82, AND(CQ$7 &gt;= $J82, CQ$7 &lt; $K82), IF(CQ$7 &lt; 2400, CQ$7 &gt;= $J82, CQ$7 - 2400 &lt; $K82))), 1, "")</f>
        <v/>
      </c>
      <c r="CR82" s="45" t="str">
        <f>IF(AND(OR($A82 &lt;&gt; "", $B82 &lt;&gt; ""), IF($J82 &lt; $K82, AND(CR$7 &gt;= $J82, CR$7 &lt; $K82), IF(CR$7 &lt; 2400, CR$7 &gt;= $J82, CR$7 - 2400 &lt; $K82))), 1, "")</f>
        <v/>
      </c>
      <c r="CS82" s="45" t="str">
        <f>IF(AND(OR($A82 &lt;&gt; "", $B82 &lt;&gt; ""), IF($J82 &lt; $K82, AND(CS$7 &gt;= $J82, CS$7 &lt; $K82), IF(CS$7 &lt; 2400, CS$7 &gt;= $J82, CS$7 - 2400 &lt; $K82))), 1, "")</f>
        <v/>
      </c>
      <c r="CT82" s="45" t="str">
        <f>IF(AND(OR($A82 &lt;&gt; "", $B82 &lt;&gt; ""), IF($J82 &lt; $K82, AND(CT$7 &gt;= $J82, CT$7 &lt; $K82), IF(CT$7 &lt; 2400, CT$7 &gt;= $J82, CT$7 - 2400 &lt; $K82))), 1, "")</f>
        <v/>
      </c>
      <c r="CU82" s="45" t="str">
        <f>IF(AND(OR($A82 &lt;&gt; "", $B82 &lt;&gt; ""), IF($J82 &lt; $K82, AND(CU$7 &gt;= $J82, CU$7 &lt; $K82), IF(CU$7 &lt; 2400, CU$7 &gt;= $J82, CU$7 - 2400 &lt; $K82))), 1, "")</f>
        <v/>
      </c>
      <c r="CV82" s="45" t="str">
        <f>IF(AND(OR($A82 &lt;&gt; "", $B82 &lt;&gt; ""), IF($J82 &lt; $K82, AND(CV$7 &gt;= $J82, CV$7 &lt; $K82), IF(CV$7 &lt; 2400, CV$7 &gt;= $J82, CV$7 - 2400 &lt; $K82))), 1, "")</f>
        <v/>
      </c>
      <c r="CW82" s="45" t="str">
        <f>IF(AND(OR($A82 &lt;&gt; "", $B82 &lt;&gt; ""), IF($J82 &lt; $K82, AND(CW$7 &gt;= $J82, CW$7 &lt; $K82), IF(CW$7 &lt; 2400, CW$7 &gt;= $J82, CW$7 - 2400 &lt; $K82))), 1, "")</f>
        <v/>
      </c>
      <c r="CX82" s="45" t="str">
        <f>IF(AND(OR($A82 &lt;&gt; "", $B82 &lt;&gt; ""), IF($J82 &lt; $K82, AND(CX$7 &gt;= $J82, CX$7 &lt; $K82), IF(CX$7 &lt; 2400, CX$7 &gt;= $J82, CX$7 - 2400 &lt; $K82))), 1, "")</f>
        <v/>
      </c>
      <c r="CY82" s="45" t="str">
        <f>IF(AND(OR($A82 &lt;&gt; "", $B82 &lt;&gt; ""), IF($J82 &lt; $K82, AND(CY$7 &gt;= $J82, CY$7 &lt; $K82), IF(CY$7 &lt; 2400, CY$7 &gt;= $J82, CY$7 - 2400 &lt; $K82))), 1, "")</f>
        <v/>
      </c>
      <c r="CZ82" s="45" t="str">
        <f>IF(AND(OR($A82 &lt;&gt; "", $B82 &lt;&gt; ""), IF($J82 &lt; $K82, AND(CZ$7 &gt;= $J82, CZ$7 &lt; $K82), IF(CZ$7 &lt; 2400, CZ$7 &gt;= $J82, CZ$7 - 2400 &lt; $K82))), 1, "")</f>
        <v/>
      </c>
      <c r="DA82" s="45" t="str">
        <f>IF(AND(OR($A82 &lt;&gt; "", $B82 &lt;&gt; ""), IF($J82 &lt; $K82, AND(DA$7 &gt;= $J82, DA$7 &lt; $K82), IF(DA$7 &lt; 2400, DA$7 &gt;= $J82, DA$7 - 2400 &lt; $K82))), 1, "")</f>
        <v/>
      </c>
      <c r="DB82" s="45" t="str">
        <f>IF(AND(OR($A82 &lt;&gt; "", $B82 &lt;&gt; ""), IF($J82 &lt; $K82, AND(DB$7 &gt;= $J82, DB$7 &lt; $K82), IF(DB$7 &lt; 2400, DB$7 &gt;= $J82, DB$7 - 2400 &lt; $K82))), 1, "")</f>
        <v/>
      </c>
      <c r="DC82" s="45" t="str">
        <f>IF(AND(OR($A82 &lt;&gt; "", $B82 &lt;&gt; ""), IF($J82 &lt; $K82, AND(DC$7 &gt;= $J82, DC$7 &lt; $K82), IF(DC$7 &lt; 2400, DC$7 &gt;= $J82, DC$7 - 2400 &lt; $K82))), 1, "")</f>
        <v/>
      </c>
      <c r="DD82" s="45" t="str">
        <f>IF(AND(OR($A82 &lt;&gt; "", $B82 &lt;&gt; ""), IF($J82 &lt; $K82, AND(DD$7 &gt;= $J82, DD$7 &lt; $K82), IF(DD$7 &lt; 2400, DD$7 &gt;= $J82, DD$7 - 2400 &lt; $K82))), 1, "")</f>
        <v/>
      </c>
      <c r="DE82" s="45" t="str">
        <f>IF(AND(OR($A82 &lt;&gt; "", $B82 &lt;&gt; ""), IF($J82 &lt; $K82, AND(DE$7 &gt;= $J82, DE$7 &lt; $K82), IF(DE$7 &lt; 2400, DE$7 &gt;= $J82, DE$7 - 2400 &lt; $K82))), 1, "")</f>
        <v/>
      </c>
      <c r="DF82" s="45" t="str">
        <f>IF(AND(OR($A82 &lt;&gt; "", $B82 &lt;&gt; ""), IF($J82 &lt; $K82, AND(DF$7 &gt;= $J82, DF$7 &lt; $K82), IF(DF$7 &lt; 2400, DF$7 &gt;= $J82, DF$7 - 2400 &lt; $K82))), 1, "")</f>
        <v/>
      </c>
      <c r="DG82" s="45" t="str">
        <f>IF(AND(OR($A82 &lt;&gt; "", $B82 &lt;&gt; ""), IF($J82 &lt; $K82, AND(DG$7 &gt;= $J82, DG$7 &lt; $K82), IF(DG$7 &lt; 2400, DG$7 &gt;= $J82, DG$7 - 2400 &lt; $K82))), 1, "")</f>
        <v/>
      </c>
      <c r="DH82" s="45" t="str">
        <f>IF(AND(OR($A82 &lt;&gt; "", $B82 &lt;&gt; ""), IF($J82 &lt; $K82, AND(DH$7 &gt;= $J82, DH$7 &lt; $K82), IF(DH$7 &lt; 2400, DH$7 &gt;= $J82, DH$7 - 2400 &lt; $K82))), 1, "")</f>
        <v/>
      </c>
      <c r="DI82" s="45" t="str">
        <f>IF(AND(OR($A82 &lt;&gt; "", $B82 &lt;&gt; ""), IF($J82 &lt; $K82, AND(DI$7 &gt;= $J82, DI$7 &lt; $K82), IF(DI$7 &lt; 2400, DI$7 &gt;= $J82, DI$7 - 2400 &lt; $K82))), 1, "")</f>
        <v/>
      </c>
      <c r="DJ82" s="45" t="str">
        <f>IF(AND(OR($A82 &lt;&gt; "", $B82 &lt;&gt; ""), IF($J82 &lt; $K82, AND(DJ$7 &gt;= $J82, DJ$7 &lt; $K82), IF(DJ$7 &lt; 2400, DJ$7 &gt;= $J82, DJ$7 - 2400 &lt; $K82))), 1, "")</f>
        <v/>
      </c>
      <c r="DK82" s="45" t="str">
        <f>IF(AND(OR($A82 &lt;&gt; "", $B82 &lt;&gt; ""), IF($J82 &lt; $K82, AND(DK$7 &gt;= $J82, DK$7 &lt; $K82), IF(DK$7 &lt; 2400, DK$7 &gt;= $J82, DK$7 - 2400 &lt; $K82))), 1, "")</f>
        <v/>
      </c>
      <c r="DL82" s="45" t="str">
        <f>IF(AND(OR($A82 &lt;&gt; "", $B82 &lt;&gt; ""), IF($J82 &lt; $K82, AND(DL$7 &gt;= $J82, DL$7 &lt; $K82), IF(DL$7 &lt; 2400, DL$7 &gt;= $J82, DL$7 - 2400 &lt; $K82))), 1, "")</f>
        <v/>
      </c>
      <c r="DM82" s="45" t="str">
        <f>IF(AND(OR($A82 &lt;&gt; "", $B82 &lt;&gt; ""), IF($J82 &lt; $K82, AND(DM$7 &gt;= $J82, DM$7 &lt; $K82), IF(DM$7 &lt; 2400, DM$7 &gt;= $J82, DM$7 - 2400 &lt; $K82))), 1, "")</f>
        <v/>
      </c>
      <c r="DN82" s="45" t="str">
        <f>IF(AND(OR($A82 &lt;&gt; "", $B82 &lt;&gt; ""), IF($J82 &lt; $K82, AND(DN$7 &gt;= $J82, DN$7 &lt; $K82), IF(DN$7 &lt; 2400, DN$7 &gt;= $J82, DN$7 - 2400 &lt; $K82))), 1, "")</f>
        <v/>
      </c>
      <c r="DO82" s="45" t="str">
        <f>IF(AND(OR($A82 &lt;&gt; "", $B82 &lt;&gt; ""), IF($J82 &lt; $K82, AND(DO$7 &gt;= $J82, DO$7 &lt; $K82), IF(DO$7 &lt; 2400, DO$7 &gt;= $J82, DO$7 - 2400 &lt; $K82))), 1, "")</f>
        <v/>
      </c>
      <c r="DP82" s="45" t="str">
        <f>IF(AND(OR($A82 &lt;&gt; "", $B82 &lt;&gt; ""), IF($J82 &lt; $K82, AND(DP$7 &gt;= $J82, DP$7 &lt; $K82), IF(DP$7 &lt; 2400, DP$7 &gt;= $J82, DP$7 - 2400 &lt; $K82))), 1, "")</f>
        <v/>
      </c>
      <c r="DQ82" s="45" t="str">
        <f>IF(AND(OR($A82 &lt;&gt; "", $B82 &lt;&gt; ""), IF($J82 &lt; $K82, AND(DQ$7 &gt;= $J82, DQ$7 &lt; $K82), IF(DQ$7 &lt; 2400, DQ$7 &gt;= $J82, DQ$7 - 2400 &lt; $K82))), 1, "")</f>
        <v/>
      </c>
      <c r="DR82" s="45" t="str">
        <f>IF(AND(OR($A82 &lt;&gt; "", $B82 &lt;&gt; ""), IF($J82 &lt; $K82, AND(DR$7 &gt;= $J82, DR$7 &lt; $K82), IF(DR$7 &lt; 2400, DR$7 &gt;= $J82, DR$7 - 2400 &lt; $K82))), 1, "")</f>
        <v/>
      </c>
      <c r="DS82" s="45" t="str">
        <f>IF(AND(OR($A82 &lt;&gt; "", $B82 &lt;&gt; ""), IF($J82 &lt; $K82, AND(DS$7 &gt;= $J82, DS$7 &lt; $K82), IF(DS$7 &lt; 2400, DS$7 &gt;= $J82, DS$7 - 2400 &lt; $K82))), 1, "")</f>
        <v/>
      </c>
      <c r="DT82" s="45" t="str">
        <f>IF(AND(OR($A82 &lt;&gt; "", $B82 &lt;&gt; ""), IF($J82 &lt; $K82, AND(DT$7 &gt;= $J82, DT$7 &lt; $K82), IF(DT$7 &lt; 2400, DT$7 &gt;= $J82, DT$7 - 2400 &lt; $K82))), 1, "")</f>
        <v/>
      </c>
      <c r="DU82" s="47" t="str">
        <f>IF(OR(A82 &lt;&gt; "", B82 &lt;&gt; ""), _xlfn.TEXTJOIN(":", TRUE, AI82, YEAR(H82), MONTH(H82), DAY(H82), J82), "")</f>
        <v/>
      </c>
      <c r="DV82" s="47" t="str">
        <f>IF(OR(A82 &lt;&gt; "", B82 &lt;&gt; ""), IF(AK82 &lt; 9000, CONCATENATE(AD82, AE82, "様（", F82, "）"), F82), "")</f>
        <v/>
      </c>
    </row>
    <row r="83" spans="1:126">
      <c r="A83" s="18"/>
      <c r="B83" s="18"/>
      <c r="C83" s="52"/>
      <c r="D83" s="18"/>
      <c r="E83" s="52"/>
      <c r="F83" s="18"/>
      <c r="G83" s="18"/>
      <c r="H83" s="19"/>
      <c r="I83" s="55" t="str">
        <f t="shared" si="88"/>
        <v/>
      </c>
      <c r="J83" s="22"/>
      <c r="K83" s="23"/>
      <c r="L83" s="42" t="str">
        <f t="shared" si="70"/>
        <v/>
      </c>
      <c r="M83" s="43" t="str">
        <f t="shared" si="71"/>
        <v/>
      </c>
      <c r="N83" s="43" t="str">
        <f t="shared" si="82"/>
        <v/>
      </c>
      <c r="O83" s="44" t="str">
        <f t="shared" si="83"/>
        <v/>
      </c>
      <c r="P83" s="26"/>
      <c r="Q83" s="27"/>
      <c r="R83" s="27"/>
      <c r="S83" s="43" t="str">
        <f t="shared" si="89"/>
        <v/>
      </c>
      <c r="T83" s="43" t="str">
        <f t="shared" si="89"/>
        <v/>
      </c>
      <c r="U83" s="43" t="str">
        <f t="shared" si="89"/>
        <v/>
      </c>
      <c r="V83" s="49"/>
      <c r="W83" s="44" t="str">
        <f>IF(OR(A83 &lt;&gt; "", B83 &lt;&gt; ""), IF(AK83 &lt; 8000, FLOOR(AY83 / 60, 1) * 100 + MOD(AY83, 60), M83), "")</f>
        <v/>
      </c>
      <c r="X83" s="82"/>
      <c r="Y83" s="82"/>
      <c r="Z83" s="82"/>
      <c r="AA83" s="82"/>
      <c r="AB83" s="18"/>
      <c r="AC83" s="53"/>
      <c r="AD83" s="45" t="str">
        <f>_xlfn.IFNA(VLOOKUP($A83, 利用者一覧!$A:$D, 2, FALSE), "-")</f>
        <v>-</v>
      </c>
      <c r="AE83" s="45" t="str">
        <f>_xlfn.IFNA(VLOOKUP($A83, 利用者一覧!$A:$D, 3, FALSE), "-")</f>
        <v>-</v>
      </c>
      <c r="AF83" s="45" t="str">
        <f>_xlfn.IFNA(VLOOKUP($A83, 利用者一覧!$A:$D, 4, FALSE), "-")</f>
        <v>-</v>
      </c>
      <c r="AG83" s="45" t="str">
        <f>_xlfn.IFNA(VLOOKUP($B83, スタッフ一覧!$A:$D, 2, FALSE), "-")</f>
        <v>-</v>
      </c>
      <c r="AH83" s="45" t="str">
        <f>_xlfn.IFNA(VLOOKUP($B83, スタッフ一覧!$A:$D, 3, FALSE), "-")</f>
        <v>-</v>
      </c>
      <c r="AI83" s="45" t="str">
        <f>_xlfn.IFNA(VLOOKUP($B83, スタッフ一覧!$A:$D, 4, FALSE), "-")</f>
        <v>-</v>
      </c>
      <c r="AJ83" s="45" t="str">
        <f>_xlfn.IFNA(VLOOKUP(AB83, スタッフ一覧!$A:$D, 4, FALSE), "-")</f>
        <v>-</v>
      </c>
      <c r="AK83" s="45" t="str">
        <f>_xlfn.IFNA(VLOOKUP(F83, 予定区分!$A:$C, 3, FALSE), "-")</f>
        <v>-</v>
      </c>
      <c r="AL83" s="46">
        <f t="shared" si="73"/>
        <v>0</v>
      </c>
      <c r="AM83" s="46">
        <f t="shared" si="74"/>
        <v>0</v>
      </c>
      <c r="AN83" s="46">
        <f t="shared" si="72"/>
        <v>0</v>
      </c>
      <c r="AO83" s="46">
        <f t="shared" si="75"/>
        <v>0</v>
      </c>
      <c r="AP83" s="46">
        <f t="shared" si="84"/>
        <v>0</v>
      </c>
      <c r="AQ83" s="46">
        <f t="shared" si="76"/>
        <v>0</v>
      </c>
      <c r="AR83" s="46">
        <f t="shared" si="77"/>
        <v>0</v>
      </c>
      <c r="AS83" s="46">
        <f t="shared" si="78"/>
        <v>0</v>
      </c>
      <c r="AT83" s="46">
        <f t="shared" si="79"/>
        <v>0</v>
      </c>
      <c r="AU83" s="46">
        <f t="shared" si="80"/>
        <v>0</v>
      </c>
      <c r="AV83" s="46">
        <f t="shared" si="85"/>
        <v>0</v>
      </c>
      <c r="AW83" s="46">
        <f t="shared" si="86"/>
        <v>0</v>
      </c>
      <c r="AX83" s="46">
        <f t="shared" si="81"/>
        <v>0</v>
      </c>
      <c r="AY83" s="40">
        <f t="shared" si="87"/>
        <v>0</v>
      </c>
      <c r="AZ83" s="45" t="str">
        <f>IF(AND(OR($A83 &lt;&gt; "", $B83 &lt;&gt; ""), IF($J83 &lt; $K83, AND(AZ$7 &gt;= $J83, AZ$7 &lt; $K83), IF(AZ$7 &lt; 2400, AZ$7 &gt;= $J83, AZ$7 - 2400 &lt; $K83))), 1, "")</f>
        <v/>
      </c>
      <c r="BA83" s="45" t="str">
        <f>IF(AND(OR($A83 &lt;&gt; "", $B83 &lt;&gt; ""), IF($J83 &lt; $K83, AND(BA$7 &gt;= $J83, BA$7 &lt; $K83), IF(BA$7 &lt; 2400, BA$7 &gt;= $J83, BA$7 - 2400 &lt; $K83))), 1, "")</f>
        <v/>
      </c>
      <c r="BB83" s="45" t="str">
        <f>IF(AND(OR($A83 &lt;&gt; "", $B83 &lt;&gt; ""), IF($J83 &lt; $K83, AND(BB$7 &gt;= $J83, BB$7 &lt; $K83), IF(BB$7 &lt; 2400, BB$7 &gt;= $J83, BB$7 - 2400 &lt; $K83))), 1, "")</f>
        <v/>
      </c>
      <c r="BC83" s="45" t="str">
        <f>IF(AND(OR($A83 &lt;&gt; "", $B83 &lt;&gt; ""), IF($J83 &lt; $K83, AND(BC$7 &gt;= $J83, BC$7 &lt; $K83), IF(BC$7 &lt; 2400, BC$7 &gt;= $J83, BC$7 - 2400 &lt; $K83))), 1, "")</f>
        <v/>
      </c>
      <c r="BD83" s="45" t="str">
        <f>IF(AND(OR($A83 &lt;&gt; "", $B83 &lt;&gt; ""), IF($J83 &lt; $K83, AND(BD$7 &gt;= $J83, BD$7 &lt; $K83), IF(BD$7 &lt; 2400, BD$7 &gt;= $J83, BD$7 - 2400 &lt; $K83))), 1, "")</f>
        <v/>
      </c>
      <c r="BE83" s="45" t="str">
        <f>IF(AND(OR($A83 &lt;&gt; "", $B83 &lt;&gt; ""), IF($J83 &lt; $K83, AND(BE$7 &gt;= $J83, BE$7 &lt; $K83), IF(BE$7 &lt; 2400, BE$7 &gt;= $J83, BE$7 - 2400 &lt; $K83))), 1, "")</f>
        <v/>
      </c>
      <c r="BF83" s="45" t="str">
        <f>IF(AND(OR($A83 &lt;&gt; "", $B83 &lt;&gt; ""), IF($J83 &lt; $K83, AND(BF$7 &gt;= $J83, BF$7 &lt; $K83), IF(BF$7 &lt; 2400, BF$7 &gt;= $J83, BF$7 - 2400 &lt; $K83))), 1, "")</f>
        <v/>
      </c>
      <c r="BG83" s="45" t="str">
        <f>IF(AND(OR($A83 &lt;&gt; "", $B83 &lt;&gt; ""), IF($J83 &lt; $K83, AND(BG$7 &gt;= $J83, BG$7 &lt; $K83), IF(BG$7 &lt; 2400, BG$7 &gt;= $J83, BG$7 - 2400 &lt; $K83))), 1, "")</f>
        <v/>
      </c>
      <c r="BH83" s="45" t="str">
        <f>IF(AND(OR($A83 &lt;&gt; "", $B83 &lt;&gt; ""), IF($J83 &lt; $K83, AND(BH$7 &gt;= $J83, BH$7 &lt; $K83), IF(BH$7 &lt; 2400, BH$7 &gt;= $J83, BH$7 - 2400 &lt; $K83))), 1, "")</f>
        <v/>
      </c>
      <c r="BI83" s="45" t="str">
        <f>IF(AND(OR($A83 &lt;&gt; "", $B83 &lt;&gt; ""), IF($J83 &lt; $K83, AND(BI$7 &gt;= $J83, BI$7 &lt; $K83), IF(BI$7 &lt; 2400, BI$7 &gt;= $J83, BI$7 - 2400 &lt; $K83))), 1, "")</f>
        <v/>
      </c>
      <c r="BJ83" s="45" t="str">
        <f>IF(AND(OR($A83 &lt;&gt; "", $B83 &lt;&gt; ""), IF($J83 &lt; $K83, AND(BJ$7 &gt;= $J83, BJ$7 &lt; $K83), IF(BJ$7 &lt; 2400, BJ$7 &gt;= $J83, BJ$7 - 2400 &lt; $K83))), 1, "")</f>
        <v/>
      </c>
      <c r="BK83" s="45" t="str">
        <f>IF(AND(OR($A83 &lt;&gt; "", $B83 &lt;&gt; ""), IF($J83 &lt; $K83, AND(BK$7 &gt;= $J83, BK$7 &lt; $K83), IF(BK$7 &lt; 2400, BK$7 &gt;= $J83, BK$7 - 2400 &lt; $K83))), 1, "")</f>
        <v/>
      </c>
      <c r="BL83" s="45" t="str">
        <f>IF(AND(OR($A83 &lt;&gt; "", $B83 &lt;&gt; ""), IF($J83 &lt; $K83, AND(BL$7 &gt;= $J83, BL$7 &lt; $K83), IF(BL$7 &lt; 2400, BL$7 &gt;= $J83, BL$7 - 2400 &lt; $K83))), 1, "")</f>
        <v/>
      </c>
      <c r="BM83" s="45" t="str">
        <f>IF(AND(OR($A83 &lt;&gt; "", $B83 &lt;&gt; ""), IF($J83 &lt; $K83, AND(BM$7 &gt;= $J83, BM$7 &lt; $K83), IF(BM$7 &lt; 2400, BM$7 &gt;= $J83, BM$7 - 2400 &lt; $K83))), 1, "")</f>
        <v/>
      </c>
      <c r="BN83" s="45" t="str">
        <f>IF(AND(OR($A83 &lt;&gt; "", $B83 &lt;&gt; ""), IF($J83 &lt; $K83, AND(BN$7 &gt;= $J83, BN$7 &lt; $K83), IF(BN$7 &lt; 2400, BN$7 &gt;= $J83, BN$7 - 2400 &lt; $K83))), 1, "")</f>
        <v/>
      </c>
      <c r="BO83" s="45" t="str">
        <f>IF(AND(OR($A83 &lt;&gt; "", $B83 &lt;&gt; ""), IF($J83 &lt; $K83, AND(BO$7 &gt;= $J83, BO$7 &lt; $K83), IF(BO$7 &lt; 2400, BO$7 &gt;= $J83, BO$7 - 2400 &lt; $K83))), 1, "")</f>
        <v/>
      </c>
      <c r="BP83" s="45" t="str">
        <f>IF(AND(OR($A83 &lt;&gt; "", $B83 &lt;&gt; ""), IF($J83 &lt; $K83, AND(BP$7 &gt;= $J83, BP$7 &lt; $K83), IF(BP$7 &lt; 2400, BP$7 &gt;= $J83, BP$7 - 2400 &lt; $K83))), 1, "")</f>
        <v/>
      </c>
      <c r="BQ83" s="45" t="str">
        <f>IF(AND(OR($A83 &lt;&gt; "", $B83 &lt;&gt; ""), IF($J83 &lt; $K83, AND(BQ$7 &gt;= $J83, BQ$7 &lt; $K83), IF(BQ$7 &lt; 2400, BQ$7 &gt;= $J83, BQ$7 - 2400 &lt; $K83))), 1, "")</f>
        <v/>
      </c>
      <c r="BR83" s="45" t="str">
        <f>IF(AND(OR($A83 &lt;&gt; "", $B83 &lt;&gt; ""), IF($J83 &lt; $K83, AND(BR$7 &gt;= $J83, BR$7 &lt; $K83), IF(BR$7 &lt; 2400, BR$7 &gt;= $J83, BR$7 - 2400 &lt; $K83))), 1, "")</f>
        <v/>
      </c>
      <c r="BS83" s="45" t="str">
        <f>IF(AND(OR($A83 &lt;&gt; "", $B83 &lt;&gt; ""), IF($J83 &lt; $K83, AND(BS$7 &gt;= $J83, BS$7 &lt; $K83), IF(BS$7 &lt; 2400, BS$7 &gt;= $J83, BS$7 - 2400 &lt; $K83))), 1, "")</f>
        <v/>
      </c>
      <c r="BT83" s="45" t="str">
        <f>IF(AND(OR($A83 &lt;&gt; "", $B83 &lt;&gt; ""), IF($J83 &lt; $K83, AND(BT$7 &gt;= $J83, BT$7 &lt; $K83), IF(BT$7 &lt; 2400, BT$7 &gt;= $J83, BT$7 - 2400 &lt; $K83))), 1, "")</f>
        <v/>
      </c>
      <c r="BU83" s="45" t="str">
        <f>IF(AND(OR($A83 &lt;&gt; "", $B83 &lt;&gt; ""), IF($J83 &lt; $K83, AND(BU$7 &gt;= $J83, BU$7 &lt; $K83), IF(BU$7 &lt; 2400, BU$7 &gt;= $J83, BU$7 - 2400 &lt; $K83))), 1, "")</f>
        <v/>
      </c>
      <c r="BV83" s="45" t="str">
        <f>IF(AND(OR($A83 &lt;&gt; "", $B83 &lt;&gt; ""), IF($J83 &lt; $K83, AND(BV$7 &gt;= $J83, BV$7 &lt; $K83), IF(BV$7 &lt; 2400, BV$7 &gt;= $J83, BV$7 - 2400 &lt; $K83))), 1, "")</f>
        <v/>
      </c>
      <c r="BW83" s="45" t="str">
        <f>IF(AND(OR($A83 &lt;&gt; "", $B83 &lt;&gt; ""), IF($J83 &lt; $K83, AND(BW$7 &gt;= $J83, BW$7 &lt; $K83), IF(BW$7 &lt; 2400, BW$7 &gt;= $J83, BW$7 - 2400 &lt; $K83))), 1, "")</f>
        <v/>
      </c>
      <c r="BX83" s="45" t="str">
        <f>IF(AND(OR($A83 &lt;&gt; "", $B83 &lt;&gt; ""), IF($J83 &lt; $K83, AND(BX$7 &gt;= $J83, BX$7 &lt; $K83), IF(BX$7 &lt; 2400, BX$7 &gt;= $J83, BX$7 - 2400 &lt; $K83))), 1, "")</f>
        <v/>
      </c>
      <c r="BY83" s="45" t="str">
        <f>IF(AND(OR($A83 &lt;&gt; "", $B83 &lt;&gt; ""), IF($J83 &lt; $K83, AND(BY$7 &gt;= $J83, BY$7 &lt; $K83), IF(BY$7 &lt; 2400, BY$7 &gt;= $J83, BY$7 - 2400 &lt; $K83))), 1, "")</f>
        <v/>
      </c>
      <c r="BZ83" s="45" t="str">
        <f>IF(AND(OR($A83 &lt;&gt; "", $B83 &lt;&gt; ""), IF($J83 &lt; $K83, AND(BZ$7 &gt;= $J83, BZ$7 &lt; $K83), IF(BZ$7 &lt; 2400, BZ$7 &gt;= $J83, BZ$7 - 2400 &lt; $K83))), 1, "")</f>
        <v/>
      </c>
      <c r="CA83" s="45" t="str">
        <f>IF(AND(OR($A83 &lt;&gt; "", $B83 &lt;&gt; ""), IF($J83 &lt; $K83, AND(CA$7 &gt;= $J83, CA$7 &lt; $K83), IF(CA$7 &lt; 2400, CA$7 &gt;= $J83, CA$7 - 2400 &lt; $K83))), 1, "")</f>
        <v/>
      </c>
      <c r="CB83" s="45" t="str">
        <f>IF(AND(OR($A83 &lt;&gt; "", $B83 &lt;&gt; ""), IF($J83 &lt; $K83, AND(CB$7 &gt;= $J83, CB$7 &lt; $K83), IF(CB$7 &lt; 2400, CB$7 &gt;= $J83, CB$7 - 2400 &lt; $K83))), 1, "")</f>
        <v/>
      </c>
      <c r="CC83" s="45" t="str">
        <f>IF(AND(OR($A83 &lt;&gt; "", $B83 &lt;&gt; ""), IF($J83 &lt; $K83, AND(CC$7 &gt;= $J83, CC$7 &lt; $K83), IF(CC$7 &lt; 2400, CC$7 &gt;= $J83, CC$7 - 2400 &lt; $K83))), 1, "")</f>
        <v/>
      </c>
      <c r="CD83" s="45" t="str">
        <f>IF(AND(OR($A83 &lt;&gt; "", $B83 &lt;&gt; ""), IF($J83 &lt; $K83, AND(CD$7 &gt;= $J83, CD$7 &lt; $K83), IF(CD$7 &lt; 2400, CD$7 &gt;= $J83, CD$7 - 2400 &lt; $K83))), 1, "")</f>
        <v/>
      </c>
      <c r="CE83" s="45" t="str">
        <f>IF(AND(OR($A83 &lt;&gt; "", $B83 &lt;&gt; ""), IF($J83 &lt; $K83, AND(CE$7 &gt;= $J83, CE$7 &lt; $K83), IF(CE$7 &lt; 2400, CE$7 &gt;= $J83, CE$7 - 2400 &lt; $K83))), 1, "")</f>
        <v/>
      </c>
      <c r="CF83" s="45" t="str">
        <f>IF(AND(OR($A83 &lt;&gt; "", $B83 &lt;&gt; ""), IF($J83 &lt; $K83, AND(CF$7 &gt;= $J83, CF$7 &lt; $K83), IF(CF$7 &lt; 2400, CF$7 &gt;= $J83, CF$7 - 2400 &lt; $K83))), 1, "")</f>
        <v/>
      </c>
      <c r="CG83" s="45" t="str">
        <f>IF(AND(OR($A83 &lt;&gt; "", $B83 &lt;&gt; ""), IF($J83 &lt; $K83, AND(CG$7 &gt;= $J83, CG$7 &lt; $K83), IF(CG$7 &lt; 2400, CG$7 &gt;= $J83, CG$7 - 2400 &lt; $K83))), 1, "")</f>
        <v/>
      </c>
      <c r="CH83" s="45" t="str">
        <f>IF(AND(OR($A83 &lt;&gt; "", $B83 &lt;&gt; ""), IF($J83 &lt; $K83, AND(CH$7 &gt;= $J83, CH$7 &lt; $K83), IF(CH$7 &lt; 2400, CH$7 &gt;= $J83, CH$7 - 2400 &lt; $K83))), 1, "")</f>
        <v/>
      </c>
      <c r="CI83" s="45" t="str">
        <f>IF(AND(OR($A83 &lt;&gt; "", $B83 &lt;&gt; ""), IF($J83 &lt; $K83, AND(CI$7 &gt;= $J83, CI$7 &lt; $K83), IF(CI$7 &lt; 2400, CI$7 &gt;= $J83, CI$7 - 2400 &lt; $K83))), 1, "")</f>
        <v/>
      </c>
      <c r="CJ83" s="45" t="str">
        <f>IF(AND(OR($A83 &lt;&gt; "", $B83 &lt;&gt; ""), IF($J83 &lt; $K83, AND(CJ$7 &gt;= $J83, CJ$7 &lt; $K83), IF(CJ$7 &lt; 2400, CJ$7 &gt;= $J83, CJ$7 - 2400 &lt; $K83))), 1, "")</f>
        <v/>
      </c>
      <c r="CK83" s="45" t="str">
        <f>IF(AND(OR($A83 &lt;&gt; "", $B83 &lt;&gt; ""), IF($J83 &lt; $K83, AND(CK$7 &gt;= $J83, CK$7 &lt; $K83), IF(CK$7 &lt; 2400, CK$7 &gt;= $J83, CK$7 - 2400 &lt; $K83))), 1, "")</f>
        <v/>
      </c>
      <c r="CL83" s="45" t="str">
        <f>IF(AND(OR($A83 &lt;&gt; "", $B83 &lt;&gt; ""), IF($J83 &lt; $K83, AND(CL$7 &gt;= $J83, CL$7 &lt; $K83), IF(CL$7 &lt; 2400, CL$7 &gt;= $J83, CL$7 - 2400 &lt; $K83))), 1, "")</f>
        <v/>
      </c>
      <c r="CM83" s="45" t="str">
        <f>IF(AND(OR($A83 &lt;&gt; "", $B83 &lt;&gt; ""), IF($J83 &lt; $K83, AND(CM$7 &gt;= $J83, CM$7 &lt; $K83), IF(CM$7 &lt; 2400, CM$7 &gt;= $J83, CM$7 - 2400 &lt; $K83))), 1, "")</f>
        <v/>
      </c>
      <c r="CN83" s="45" t="str">
        <f>IF(AND(OR($A83 &lt;&gt; "", $B83 &lt;&gt; ""), IF($J83 &lt; $K83, AND(CN$7 &gt;= $J83, CN$7 &lt; $K83), IF(CN$7 &lt; 2400, CN$7 &gt;= $J83, CN$7 - 2400 &lt; $K83))), 1, "")</f>
        <v/>
      </c>
      <c r="CO83" s="45" t="str">
        <f>IF(AND(OR($A83 &lt;&gt; "", $B83 &lt;&gt; ""), IF($J83 &lt; $K83, AND(CO$7 &gt;= $J83, CO$7 &lt; $K83), IF(CO$7 &lt; 2400, CO$7 &gt;= $J83, CO$7 - 2400 &lt; $K83))), 1, "")</f>
        <v/>
      </c>
      <c r="CP83" s="45" t="str">
        <f>IF(AND(OR($A83 &lt;&gt; "", $B83 &lt;&gt; ""), IF($J83 &lt; $K83, AND(CP$7 &gt;= $J83, CP$7 &lt; $K83), IF(CP$7 &lt; 2400, CP$7 &gt;= $J83, CP$7 - 2400 &lt; $K83))), 1, "")</f>
        <v/>
      </c>
      <c r="CQ83" s="45" t="str">
        <f>IF(AND(OR($A83 &lt;&gt; "", $B83 &lt;&gt; ""), IF($J83 &lt; $K83, AND(CQ$7 &gt;= $J83, CQ$7 &lt; $K83), IF(CQ$7 &lt; 2400, CQ$7 &gt;= $J83, CQ$7 - 2400 &lt; $K83))), 1, "")</f>
        <v/>
      </c>
      <c r="CR83" s="45" t="str">
        <f>IF(AND(OR($A83 &lt;&gt; "", $B83 &lt;&gt; ""), IF($J83 &lt; $K83, AND(CR$7 &gt;= $J83, CR$7 &lt; $K83), IF(CR$7 &lt; 2400, CR$7 &gt;= $J83, CR$7 - 2400 &lt; $K83))), 1, "")</f>
        <v/>
      </c>
      <c r="CS83" s="45" t="str">
        <f>IF(AND(OR($A83 &lt;&gt; "", $B83 &lt;&gt; ""), IF($J83 &lt; $K83, AND(CS$7 &gt;= $J83, CS$7 &lt; $K83), IF(CS$7 &lt; 2400, CS$7 &gt;= $J83, CS$7 - 2400 &lt; $K83))), 1, "")</f>
        <v/>
      </c>
      <c r="CT83" s="45" t="str">
        <f>IF(AND(OR($A83 &lt;&gt; "", $B83 &lt;&gt; ""), IF($J83 &lt; $K83, AND(CT$7 &gt;= $J83, CT$7 &lt; $K83), IF(CT$7 &lt; 2400, CT$7 &gt;= $J83, CT$7 - 2400 &lt; $K83))), 1, "")</f>
        <v/>
      </c>
      <c r="CU83" s="45" t="str">
        <f>IF(AND(OR($A83 &lt;&gt; "", $B83 &lt;&gt; ""), IF($J83 &lt; $K83, AND(CU$7 &gt;= $J83, CU$7 &lt; $K83), IF(CU$7 &lt; 2400, CU$7 &gt;= $J83, CU$7 - 2400 &lt; $K83))), 1, "")</f>
        <v/>
      </c>
      <c r="CV83" s="45" t="str">
        <f>IF(AND(OR($A83 &lt;&gt; "", $B83 &lt;&gt; ""), IF($J83 &lt; $K83, AND(CV$7 &gt;= $J83, CV$7 &lt; $K83), IF(CV$7 &lt; 2400, CV$7 &gt;= $J83, CV$7 - 2400 &lt; $K83))), 1, "")</f>
        <v/>
      </c>
      <c r="CW83" s="45" t="str">
        <f>IF(AND(OR($A83 &lt;&gt; "", $B83 &lt;&gt; ""), IF($J83 &lt; $K83, AND(CW$7 &gt;= $J83, CW$7 &lt; $K83), IF(CW$7 &lt; 2400, CW$7 &gt;= $J83, CW$7 - 2400 &lt; $K83))), 1, "")</f>
        <v/>
      </c>
      <c r="CX83" s="45" t="str">
        <f>IF(AND(OR($A83 &lt;&gt; "", $B83 &lt;&gt; ""), IF($J83 &lt; $K83, AND(CX$7 &gt;= $J83, CX$7 &lt; $K83), IF(CX$7 &lt; 2400, CX$7 &gt;= $J83, CX$7 - 2400 &lt; $K83))), 1, "")</f>
        <v/>
      </c>
      <c r="CY83" s="45" t="str">
        <f>IF(AND(OR($A83 &lt;&gt; "", $B83 &lt;&gt; ""), IF($J83 &lt; $K83, AND(CY$7 &gt;= $J83, CY$7 &lt; $K83), IF(CY$7 &lt; 2400, CY$7 &gt;= $J83, CY$7 - 2400 &lt; $K83))), 1, "")</f>
        <v/>
      </c>
      <c r="CZ83" s="45" t="str">
        <f>IF(AND(OR($A83 &lt;&gt; "", $B83 &lt;&gt; ""), IF($J83 &lt; $K83, AND(CZ$7 &gt;= $J83, CZ$7 &lt; $K83), IF(CZ$7 &lt; 2400, CZ$7 &gt;= $J83, CZ$7 - 2400 &lt; $K83))), 1, "")</f>
        <v/>
      </c>
      <c r="DA83" s="45" t="str">
        <f>IF(AND(OR($A83 &lt;&gt; "", $B83 &lt;&gt; ""), IF($J83 &lt; $K83, AND(DA$7 &gt;= $J83, DA$7 &lt; $K83), IF(DA$7 &lt; 2400, DA$7 &gt;= $J83, DA$7 - 2400 &lt; $K83))), 1, "")</f>
        <v/>
      </c>
      <c r="DB83" s="45" t="str">
        <f>IF(AND(OR($A83 &lt;&gt; "", $B83 &lt;&gt; ""), IF($J83 &lt; $K83, AND(DB$7 &gt;= $J83, DB$7 &lt; $K83), IF(DB$7 &lt; 2400, DB$7 &gt;= $J83, DB$7 - 2400 &lt; $K83))), 1, "")</f>
        <v/>
      </c>
      <c r="DC83" s="45" t="str">
        <f>IF(AND(OR($A83 &lt;&gt; "", $B83 &lt;&gt; ""), IF($J83 &lt; $K83, AND(DC$7 &gt;= $J83, DC$7 &lt; $K83), IF(DC$7 &lt; 2400, DC$7 &gt;= $J83, DC$7 - 2400 &lt; $K83))), 1, "")</f>
        <v/>
      </c>
      <c r="DD83" s="45" t="str">
        <f>IF(AND(OR($A83 &lt;&gt; "", $B83 &lt;&gt; ""), IF($J83 &lt; $K83, AND(DD$7 &gt;= $J83, DD$7 &lt; $K83), IF(DD$7 &lt; 2400, DD$7 &gt;= $J83, DD$7 - 2400 &lt; $K83))), 1, "")</f>
        <v/>
      </c>
      <c r="DE83" s="45" t="str">
        <f>IF(AND(OR($A83 &lt;&gt; "", $B83 &lt;&gt; ""), IF($J83 &lt; $K83, AND(DE$7 &gt;= $J83, DE$7 &lt; $K83), IF(DE$7 &lt; 2400, DE$7 &gt;= $J83, DE$7 - 2400 &lt; $K83))), 1, "")</f>
        <v/>
      </c>
      <c r="DF83" s="45" t="str">
        <f>IF(AND(OR($A83 &lt;&gt; "", $B83 &lt;&gt; ""), IF($J83 &lt; $K83, AND(DF$7 &gt;= $J83, DF$7 &lt; $K83), IF(DF$7 &lt; 2400, DF$7 &gt;= $J83, DF$7 - 2400 &lt; $K83))), 1, "")</f>
        <v/>
      </c>
      <c r="DG83" s="45" t="str">
        <f>IF(AND(OR($A83 &lt;&gt; "", $B83 &lt;&gt; ""), IF($J83 &lt; $K83, AND(DG$7 &gt;= $J83, DG$7 &lt; $K83), IF(DG$7 &lt; 2400, DG$7 &gt;= $J83, DG$7 - 2400 &lt; $K83))), 1, "")</f>
        <v/>
      </c>
      <c r="DH83" s="45" t="str">
        <f>IF(AND(OR($A83 &lt;&gt; "", $B83 &lt;&gt; ""), IF($J83 &lt; $K83, AND(DH$7 &gt;= $J83, DH$7 &lt; $K83), IF(DH$7 &lt; 2400, DH$7 &gt;= $J83, DH$7 - 2400 &lt; $K83))), 1, "")</f>
        <v/>
      </c>
      <c r="DI83" s="45" t="str">
        <f>IF(AND(OR($A83 &lt;&gt; "", $B83 &lt;&gt; ""), IF($J83 &lt; $K83, AND(DI$7 &gt;= $J83, DI$7 &lt; $K83), IF(DI$7 &lt; 2400, DI$7 &gt;= $J83, DI$7 - 2400 &lt; $K83))), 1, "")</f>
        <v/>
      </c>
      <c r="DJ83" s="45" t="str">
        <f>IF(AND(OR($A83 &lt;&gt; "", $B83 &lt;&gt; ""), IF($J83 &lt; $K83, AND(DJ$7 &gt;= $J83, DJ$7 &lt; $K83), IF(DJ$7 &lt; 2400, DJ$7 &gt;= $J83, DJ$7 - 2400 &lt; $K83))), 1, "")</f>
        <v/>
      </c>
      <c r="DK83" s="45" t="str">
        <f>IF(AND(OR($A83 &lt;&gt; "", $B83 &lt;&gt; ""), IF($J83 &lt; $K83, AND(DK$7 &gt;= $J83, DK$7 &lt; $K83), IF(DK$7 &lt; 2400, DK$7 &gt;= $J83, DK$7 - 2400 &lt; $K83))), 1, "")</f>
        <v/>
      </c>
      <c r="DL83" s="45" t="str">
        <f>IF(AND(OR($A83 &lt;&gt; "", $B83 &lt;&gt; ""), IF($J83 &lt; $K83, AND(DL$7 &gt;= $J83, DL$7 &lt; $K83), IF(DL$7 &lt; 2400, DL$7 &gt;= $J83, DL$7 - 2400 &lt; $K83))), 1, "")</f>
        <v/>
      </c>
      <c r="DM83" s="45" t="str">
        <f>IF(AND(OR($A83 &lt;&gt; "", $B83 &lt;&gt; ""), IF($J83 &lt; $K83, AND(DM$7 &gt;= $J83, DM$7 &lt; $K83), IF(DM$7 &lt; 2400, DM$7 &gt;= $J83, DM$7 - 2400 &lt; $K83))), 1, "")</f>
        <v/>
      </c>
      <c r="DN83" s="45" t="str">
        <f>IF(AND(OR($A83 &lt;&gt; "", $B83 &lt;&gt; ""), IF($J83 &lt; $K83, AND(DN$7 &gt;= $J83, DN$7 &lt; $K83), IF(DN$7 &lt; 2400, DN$7 &gt;= $J83, DN$7 - 2400 &lt; $K83))), 1, "")</f>
        <v/>
      </c>
      <c r="DO83" s="45" t="str">
        <f>IF(AND(OR($A83 &lt;&gt; "", $B83 &lt;&gt; ""), IF($J83 &lt; $K83, AND(DO$7 &gt;= $J83, DO$7 &lt; $K83), IF(DO$7 &lt; 2400, DO$7 &gt;= $J83, DO$7 - 2400 &lt; $K83))), 1, "")</f>
        <v/>
      </c>
      <c r="DP83" s="45" t="str">
        <f>IF(AND(OR($A83 &lt;&gt; "", $B83 &lt;&gt; ""), IF($J83 &lt; $K83, AND(DP$7 &gt;= $J83, DP$7 &lt; $K83), IF(DP$7 &lt; 2400, DP$7 &gt;= $J83, DP$7 - 2400 &lt; $K83))), 1, "")</f>
        <v/>
      </c>
      <c r="DQ83" s="45" t="str">
        <f>IF(AND(OR($A83 &lt;&gt; "", $B83 &lt;&gt; ""), IF($J83 &lt; $K83, AND(DQ$7 &gt;= $J83, DQ$7 &lt; $K83), IF(DQ$7 &lt; 2400, DQ$7 &gt;= $J83, DQ$7 - 2400 &lt; $K83))), 1, "")</f>
        <v/>
      </c>
      <c r="DR83" s="45" t="str">
        <f>IF(AND(OR($A83 &lt;&gt; "", $B83 &lt;&gt; ""), IF($J83 &lt; $K83, AND(DR$7 &gt;= $J83, DR$7 &lt; $K83), IF(DR$7 &lt; 2400, DR$7 &gt;= $J83, DR$7 - 2400 &lt; $K83))), 1, "")</f>
        <v/>
      </c>
      <c r="DS83" s="45" t="str">
        <f>IF(AND(OR($A83 &lt;&gt; "", $B83 &lt;&gt; ""), IF($J83 &lt; $K83, AND(DS$7 &gt;= $J83, DS$7 &lt; $K83), IF(DS$7 &lt; 2400, DS$7 &gt;= $J83, DS$7 - 2400 &lt; $K83))), 1, "")</f>
        <v/>
      </c>
      <c r="DT83" s="45" t="str">
        <f>IF(AND(OR($A83 &lt;&gt; "", $B83 &lt;&gt; ""), IF($J83 &lt; $K83, AND(DT$7 &gt;= $J83, DT$7 &lt; $K83), IF(DT$7 &lt; 2400, DT$7 &gt;= $J83, DT$7 - 2400 &lt; $K83))), 1, "")</f>
        <v/>
      </c>
      <c r="DU83" s="47" t="str">
        <f>IF(OR(A83 &lt;&gt; "", B83 &lt;&gt; ""), _xlfn.TEXTJOIN(":", TRUE, AI83, YEAR(H83), MONTH(H83), DAY(H83), J83), "")</f>
        <v/>
      </c>
      <c r="DV83" s="47" t="str">
        <f>IF(OR(A83 &lt;&gt; "", B83 &lt;&gt; ""), IF(AK83 &lt; 9000, CONCATENATE(AD83, AE83, "様（", F83, "）"), F83), "")</f>
        <v/>
      </c>
    </row>
    <row r="84" spans="1:126">
      <c r="A84" s="18"/>
      <c r="B84" s="18"/>
      <c r="C84" s="52"/>
      <c r="D84" s="18"/>
      <c r="E84" s="52"/>
      <c r="F84" s="18"/>
      <c r="G84" s="18"/>
      <c r="H84" s="19"/>
      <c r="I84" s="55" t="str">
        <f t="shared" si="88"/>
        <v/>
      </c>
      <c r="J84" s="22"/>
      <c r="K84" s="23"/>
      <c r="L84" s="42" t="str">
        <f t="shared" si="70"/>
        <v/>
      </c>
      <c r="M84" s="43" t="str">
        <f t="shared" si="71"/>
        <v/>
      </c>
      <c r="N84" s="43" t="str">
        <f t="shared" si="82"/>
        <v/>
      </c>
      <c r="O84" s="44" t="str">
        <f t="shared" si="83"/>
        <v/>
      </c>
      <c r="P84" s="26"/>
      <c r="Q84" s="27"/>
      <c r="R84" s="27"/>
      <c r="S84" s="43" t="str">
        <f t="shared" si="89"/>
        <v/>
      </c>
      <c r="T84" s="43" t="str">
        <f t="shared" si="89"/>
        <v/>
      </c>
      <c r="U84" s="43" t="str">
        <f t="shared" si="89"/>
        <v/>
      </c>
      <c r="V84" s="49"/>
      <c r="W84" s="44" t="str">
        <f>IF(OR(A84 &lt;&gt; "", B84 &lt;&gt; ""), IF(AK84 &lt; 8000, FLOOR(AY84 / 60, 1) * 100 + MOD(AY84, 60), M84), "")</f>
        <v/>
      </c>
      <c r="X84" s="82"/>
      <c r="Y84" s="82"/>
      <c r="Z84" s="82"/>
      <c r="AA84" s="82"/>
      <c r="AB84" s="18"/>
      <c r="AC84" s="53"/>
      <c r="AD84" s="45" t="str">
        <f>_xlfn.IFNA(VLOOKUP($A84, 利用者一覧!$A:$D, 2, FALSE), "-")</f>
        <v>-</v>
      </c>
      <c r="AE84" s="45" t="str">
        <f>_xlfn.IFNA(VLOOKUP($A84, 利用者一覧!$A:$D, 3, FALSE), "-")</f>
        <v>-</v>
      </c>
      <c r="AF84" s="45" t="str">
        <f>_xlfn.IFNA(VLOOKUP($A84, 利用者一覧!$A:$D, 4, FALSE), "-")</f>
        <v>-</v>
      </c>
      <c r="AG84" s="45" t="str">
        <f>_xlfn.IFNA(VLOOKUP($B84, スタッフ一覧!$A:$D, 2, FALSE), "-")</f>
        <v>-</v>
      </c>
      <c r="AH84" s="45" t="str">
        <f>_xlfn.IFNA(VLOOKUP($B84, スタッフ一覧!$A:$D, 3, FALSE), "-")</f>
        <v>-</v>
      </c>
      <c r="AI84" s="45" t="str">
        <f>_xlfn.IFNA(VLOOKUP($B84, スタッフ一覧!$A:$D, 4, FALSE), "-")</f>
        <v>-</v>
      </c>
      <c r="AJ84" s="45" t="str">
        <f>_xlfn.IFNA(VLOOKUP(AB84, スタッフ一覧!$A:$D, 4, FALSE), "-")</f>
        <v>-</v>
      </c>
      <c r="AK84" s="45" t="str">
        <f>_xlfn.IFNA(VLOOKUP(F84, 予定区分!$A:$C, 3, FALSE), "-")</f>
        <v>-</v>
      </c>
      <c r="AL84" s="46">
        <f t="shared" si="73"/>
        <v>0</v>
      </c>
      <c r="AM84" s="46">
        <f t="shared" si="74"/>
        <v>0</v>
      </c>
      <c r="AN84" s="46">
        <f t="shared" si="72"/>
        <v>0</v>
      </c>
      <c r="AO84" s="46">
        <f t="shared" si="75"/>
        <v>0</v>
      </c>
      <c r="AP84" s="46">
        <f t="shared" si="84"/>
        <v>0</v>
      </c>
      <c r="AQ84" s="46">
        <f t="shared" si="76"/>
        <v>0</v>
      </c>
      <c r="AR84" s="46">
        <f t="shared" si="77"/>
        <v>0</v>
      </c>
      <c r="AS84" s="46">
        <f t="shared" si="78"/>
        <v>0</v>
      </c>
      <c r="AT84" s="46">
        <f t="shared" si="79"/>
        <v>0</v>
      </c>
      <c r="AU84" s="46">
        <f t="shared" si="80"/>
        <v>0</v>
      </c>
      <c r="AV84" s="46">
        <f t="shared" si="85"/>
        <v>0</v>
      </c>
      <c r="AW84" s="46">
        <f t="shared" si="86"/>
        <v>0</v>
      </c>
      <c r="AX84" s="46">
        <f t="shared" si="81"/>
        <v>0</v>
      </c>
      <c r="AY84" s="40">
        <f t="shared" si="87"/>
        <v>0</v>
      </c>
      <c r="AZ84" s="45" t="str">
        <f>IF(AND(OR($A84 &lt;&gt; "", $B84 &lt;&gt; ""), IF($J84 &lt; $K84, AND(AZ$7 &gt;= $J84, AZ$7 &lt; $K84), IF(AZ$7 &lt; 2400, AZ$7 &gt;= $J84, AZ$7 - 2400 &lt; $K84))), 1, "")</f>
        <v/>
      </c>
      <c r="BA84" s="45" t="str">
        <f>IF(AND(OR($A84 &lt;&gt; "", $B84 &lt;&gt; ""), IF($J84 &lt; $K84, AND(BA$7 &gt;= $J84, BA$7 &lt; $K84), IF(BA$7 &lt; 2400, BA$7 &gt;= $J84, BA$7 - 2400 &lt; $K84))), 1, "")</f>
        <v/>
      </c>
      <c r="BB84" s="45" t="str">
        <f>IF(AND(OR($A84 &lt;&gt; "", $B84 &lt;&gt; ""), IF($J84 &lt; $K84, AND(BB$7 &gt;= $J84, BB$7 &lt; $K84), IF(BB$7 &lt; 2400, BB$7 &gt;= $J84, BB$7 - 2400 &lt; $K84))), 1, "")</f>
        <v/>
      </c>
      <c r="BC84" s="45" t="str">
        <f>IF(AND(OR($A84 &lt;&gt; "", $B84 &lt;&gt; ""), IF($J84 &lt; $K84, AND(BC$7 &gt;= $J84, BC$7 &lt; $K84), IF(BC$7 &lt; 2400, BC$7 &gt;= $J84, BC$7 - 2400 &lt; $K84))), 1, "")</f>
        <v/>
      </c>
      <c r="BD84" s="45" t="str">
        <f>IF(AND(OR($A84 &lt;&gt; "", $B84 &lt;&gt; ""), IF($J84 &lt; $K84, AND(BD$7 &gt;= $J84, BD$7 &lt; $K84), IF(BD$7 &lt; 2400, BD$7 &gt;= $J84, BD$7 - 2400 &lt; $K84))), 1, "")</f>
        <v/>
      </c>
      <c r="BE84" s="45" t="str">
        <f>IF(AND(OR($A84 &lt;&gt; "", $B84 &lt;&gt; ""), IF($J84 &lt; $K84, AND(BE$7 &gt;= $J84, BE$7 &lt; $K84), IF(BE$7 &lt; 2400, BE$7 &gt;= $J84, BE$7 - 2400 &lt; $K84))), 1, "")</f>
        <v/>
      </c>
      <c r="BF84" s="45" t="str">
        <f>IF(AND(OR($A84 &lt;&gt; "", $B84 &lt;&gt; ""), IF($J84 &lt; $K84, AND(BF$7 &gt;= $J84, BF$7 &lt; $K84), IF(BF$7 &lt; 2400, BF$7 &gt;= $J84, BF$7 - 2400 &lt; $K84))), 1, "")</f>
        <v/>
      </c>
      <c r="BG84" s="45" t="str">
        <f>IF(AND(OR($A84 &lt;&gt; "", $B84 &lt;&gt; ""), IF($J84 &lt; $K84, AND(BG$7 &gt;= $J84, BG$7 &lt; $K84), IF(BG$7 &lt; 2400, BG$7 &gt;= $J84, BG$7 - 2400 &lt; $K84))), 1, "")</f>
        <v/>
      </c>
      <c r="BH84" s="45" t="str">
        <f>IF(AND(OR($A84 &lt;&gt; "", $B84 &lt;&gt; ""), IF($J84 &lt; $K84, AND(BH$7 &gt;= $J84, BH$7 &lt; $K84), IF(BH$7 &lt; 2400, BH$7 &gt;= $J84, BH$7 - 2400 &lt; $K84))), 1, "")</f>
        <v/>
      </c>
      <c r="BI84" s="45" t="str">
        <f>IF(AND(OR($A84 &lt;&gt; "", $B84 &lt;&gt; ""), IF($J84 &lt; $K84, AND(BI$7 &gt;= $J84, BI$7 &lt; $K84), IF(BI$7 &lt; 2400, BI$7 &gt;= $J84, BI$7 - 2400 &lt; $K84))), 1, "")</f>
        <v/>
      </c>
      <c r="BJ84" s="45" t="str">
        <f>IF(AND(OR($A84 &lt;&gt; "", $B84 &lt;&gt; ""), IF($J84 &lt; $K84, AND(BJ$7 &gt;= $J84, BJ$7 &lt; $K84), IF(BJ$7 &lt; 2400, BJ$7 &gt;= $J84, BJ$7 - 2400 &lt; $K84))), 1, "")</f>
        <v/>
      </c>
      <c r="BK84" s="45" t="str">
        <f>IF(AND(OR($A84 &lt;&gt; "", $B84 &lt;&gt; ""), IF($J84 &lt; $K84, AND(BK$7 &gt;= $J84, BK$7 &lt; $K84), IF(BK$7 &lt; 2400, BK$7 &gt;= $J84, BK$7 - 2400 &lt; $K84))), 1, "")</f>
        <v/>
      </c>
      <c r="BL84" s="45" t="str">
        <f>IF(AND(OR($A84 &lt;&gt; "", $B84 &lt;&gt; ""), IF($J84 &lt; $K84, AND(BL$7 &gt;= $J84, BL$7 &lt; $K84), IF(BL$7 &lt; 2400, BL$7 &gt;= $J84, BL$7 - 2400 &lt; $K84))), 1, "")</f>
        <v/>
      </c>
      <c r="BM84" s="45" t="str">
        <f>IF(AND(OR($A84 &lt;&gt; "", $B84 &lt;&gt; ""), IF($J84 &lt; $K84, AND(BM$7 &gt;= $J84, BM$7 &lt; $K84), IF(BM$7 &lt; 2400, BM$7 &gt;= $J84, BM$7 - 2400 &lt; $K84))), 1, "")</f>
        <v/>
      </c>
      <c r="BN84" s="45" t="str">
        <f>IF(AND(OR($A84 &lt;&gt; "", $B84 &lt;&gt; ""), IF($J84 &lt; $K84, AND(BN$7 &gt;= $J84, BN$7 &lt; $K84), IF(BN$7 &lt; 2400, BN$7 &gt;= $J84, BN$7 - 2400 &lt; $K84))), 1, "")</f>
        <v/>
      </c>
      <c r="BO84" s="45" t="str">
        <f>IF(AND(OR($A84 &lt;&gt; "", $B84 &lt;&gt; ""), IF($J84 &lt; $K84, AND(BO$7 &gt;= $J84, BO$7 &lt; $K84), IF(BO$7 &lt; 2400, BO$7 &gt;= $J84, BO$7 - 2400 &lt; $K84))), 1, "")</f>
        <v/>
      </c>
      <c r="BP84" s="45" t="str">
        <f>IF(AND(OR($A84 &lt;&gt; "", $B84 &lt;&gt; ""), IF($J84 &lt; $K84, AND(BP$7 &gt;= $J84, BP$7 &lt; $K84), IF(BP$7 &lt; 2400, BP$7 &gt;= $J84, BP$7 - 2400 &lt; $K84))), 1, "")</f>
        <v/>
      </c>
      <c r="BQ84" s="45" t="str">
        <f>IF(AND(OR($A84 &lt;&gt; "", $B84 &lt;&gt; ""), IF($J84 &lt; $K84, AND(BQ$7 &gt;= $J84, BQ$7 &lt; $K84), IF(BQ$7 &lt; 2400, BQ$7 &gt;= $J84, BQ$7 - 2400 &lt; $K84))), 1, "")</f>
        <v/>
      </c>
      <c r="BR84" s="45" t="str">
        <f>IF(AND(OR($A84 &lt;&gt; "", $B84 &lt;&gt; ""), IF($J84 &lt; $K84, AND(BR$7 &gt;= $J84, BR$7 &lt; $K84), IF(BR$7 &lt; 2400, BR$7 &gt;= $J84, BR$7 - 2400 &lt; $K84))), 1, "")</f>
        <v/>
      </c>
      <c r="BS84" s="45" t="str">
        <f>IF(AND(OR($A84 &lt;&gt; "", $B84 &lt;&gt; ""), IF($J84 &lt; $K84, AND(BS$7 &gt;= $J84, BS$7 &lt; $K84), IF(BS$7 &lt; 2400, BS$7 &gt;= $J84, BS$7 - 2400 &lt; $K84))), 1, "")</f>
        <v/>
      </c>
      <c r="BT84" s="45" t="str">
        <f>IF(AND(OR($A84 &lt;&gt; "", $B84 &lt;&gt; ""), IF($J84 &lt; $K84, AND(BT$7 &gt;= $J84, BT$7 &lt; $K84), IF(BT$7 &lt; 2400, BT$7 &gt;= $J84, BT$7 - 2400 &lt; $K84))), 1, "")</f>
        <v/>
      </c>
      <c r="BU84" s="45" t="str">
        <f>IF(AND(OR($A84 &lt;&gt; "", $B84 &lt;&gt; ""), IF($J84 &lt; $K84, AND(BU$7 &gt;= $J84, BU$7 &lt; $K84), IF(BU$7 &lt; 2400, BU$7 &gt;= $J84, BU$7 - 2400 &lt; $K84))), 1, "")</f>
        <v/>
      </c>
      <c r="BV84" s="45" t="str">
        <f>IF(AND(OR($A84 &lt;&gt; "", $B84 &lt;&gt; ""), IF($J84 &lt; $K84, AND(BV$7 &gt;= $J84, BV$7 &lt; $K84), IF(BV$7 &lt; 2400, BV$7 &gt;= $J84, BV$7 - 2400 &lt; $K84))), 1, "")</f>
        <v/>
      </c>
      <c r="BW84" s="45" t="str">
        <f>IF(AND(OR($A84 &lt;&gt; "", $B84 &lt;&gt; ""), IF($J84 &lt; $K84, AND(BW$7 &gt;= $J84, BW$7 &lt; $K84), IF(BW$7 &lt; 2400, BW$7 &gt;= $J84, BW$7 - 2400 &lt; $K84))), 1, "")</f>
        <v/>
      </c>
      <c r="BX84" s="45" t="str">
        <f>IF(AND(OR($A84 &lt;&gt; "", $B84 &lt;&gt; ""), IF($J84 &lt; $K84, AND(BX$7 &gt;= $J84, BX$7 &lt; $K84), IF(BX$7 &lt; 2400, BX$7 &gt;= $J84, BX$7 - 2400 &lt; $K84))), 1, "")</f>
        <v/>
      </c>
      <c r="BY84" s="45" t="str">
        <f>IF(AND(OR($A84 &lt;&gt; "", $B84 &lt;&gt; ""), IF($J84 &lt; $K84, AND(BY$7 &gt;= $J84, BY$7 &lt; $K84), IF(BY$7 &lt; 2400, BY$7 &gt;= $J84, BY$7 - 2400 &lt; $K84))), 1, "")</f>
        <v/>
      </c>
      <c r="BZ84" s="45" t="str">
        <f>IF(AND(OR($A84 &lt;&gt; "", $B84 &lt;&gt; ""), IF($J84 &lt; $K84, AND(BZ$7 &gt;= $J84, BZ$7 &lt; $K84), IF(BZ$7 &lt; 2400, BZ$7 &gt;= $J84, BZ$7 - 2400 &lt; $K84))), 1, "")</f>
        <v/>
      </c>
      <c r="CA84" s="45" t="str">
        <f>IF(AND(OR($A84 &lt;&gt; "", $B84 &lt;&gt; ""), IF($J84 &lt; $K84, AND(CA$7 &gt;= $J84, CA$7 &lt; $K84), IF(CA$7 &lt; 2400, CA$7 &gt;= $J84, CA$7 - 2400 &lt; $K84))), 1, "")</f>
        <v/>
      </c>
      <c r="CB84" s="45" t="str">
        <f>IF(AND(OR($A84 &lt;&gt; "", $B84 &lt;&gt; ""), IF($J84 &lt; $K84, AND(CB$7 &gt;= $J84, CB$7 &lt; $K84), IF(CB$7 &lt; 2400, CB$7 &gt;= $J84, CB$7 - 2400 &lt; $K84))), 1, "")</f>
        <v/>
      </c>
      <c r="CC84" s="45" t="str">
        <f>IF(AND(OR($A84 &lt;&gt; "", $B84 &lt;&gt; ""), IF($J84 &lt; $K84, AND(CC$7 &gt;= $J84, CC$7 &lt; $K84), IF(CC$7 &lt; 2400, CC$7 &gt;= $J84, CC$7 - 2400 &lt; $K84))), 1, "")</f>
        <v/>
      </c>
      <c r="CD84" s="45" t="str">
        <f>IF(AND(OR($A84 &lt;&gt; "", $B84 &lt;&gt; ""), IF($J84 &lt; $K84, AND(CD$7 &gt;= $J84, CD$7 &lt; $K84), IF(CD$7 &lt; 2400, CD$7 &gt;= $J84, CD$7 - 2400 &lt; $K84))), 1, "")</f>
        <v/>
      </c>
      <c r="CE84" s="45" t="str">
        <f>IF(AND(OR($A84 &lt;&gt; "", $B84 &lt;&gt; ""), IF($J84 &lt; $K84, AND(CE$7 &gt;= $J84, CE$7 &lt; $K84), IF(CE$7 &lt; 2400, CE$7 &gt;= $J84, CE$7 - 2400 &lt; $K84))), 1, "")</f>
        <v/>
      </c>
      <c r="CF84" s="45" t="str">
        <f>IF(AND(OR($A84 &lt;&gt; "", $B84 &lt;&gt; ""), IF($J84 &lt; $K84, AND(CF$7 &gt;= $J84, CF$7 &lt; $K84), IF(CF$7 &lt; 2400, CF$7 &gt;= $J84, CF$7 - 2400 &lt; $K84))), 1, "")</f>
        <v/>
      </c>
      <c r="CG84" s="45" t="str">
        <f>IF(AND(OR($A84 &lt;&gt; "", $B84 &lt;&gt; ""), IF($J84 &lt; $K84, AND(CG$7 &gt;= $J84, CG$7 &lt; $K84), IF(CG$7 &lt; 2400, CG$7 &gt;= $J84, CG$7 - 2400 &lt; $K84))), 1, "")</f>
        <v/>
      </c>
      <c r="CH84" s="45" t="str">
        <f>IF(AND(OR($A84 &lt;&gt; "", $B84 &lt;&gt; ""), IF($J84 &lt; $K84, AND(CH$7 &gt;= $J84, CH$7 &lt; $K84), IF(CH$7 &lt; 2400, CH$7 &gt;= $J84, CH$7 - 2400 &lt; $K84))), 1, "")</f>
        <v/>
      </c>
      <c r="CI84" s="45" t="str">
        <f>IF(AND(OR($A84 &lt;&gt; "", $B84 &lt;&gt; ""), IF($J84 &lt; $K84, AND(CI$7 &gt;= $J84, CI$7 &lt; $K84), IF(CI$7 &lt; 2400, CI$7 &gt;= $J84, CI$7 - 2400 &lt; $K84))), 1, "")</f>
        <v/>
      </c>
      <c r="CJ84" s="45" t="str">
        <f>IF(AND(OR($A84 &lt;&gt; "", $B84 &lt;&gt; ""), IF($J84 &lt; $K84, AND(CJ$7 &gt;= $J84, CJ$7 &lt; $K84), IF(CJ$7 &lt; 2400, CJ$7 &gt;= $J84, CJ$7 - 2400 &lt; $K84))), 1, "")</f>
        <v/>
      </c>
      <c r="CK84" s="45" t="str">
        <f>IF(AND(OR($A84 &lt;&gt; "", $B84 &lt;&gt; ""), IF($J84 &lt; $K84, AND(CK$7 &gt;= $J84, CK$7 &lt; $K84), IF(CK$7 &lt; 2400, CK$7 &gt;= $J84, CK$7 - 2400 &lt; $K84))), 1, "")</f>
        <v/>
      </c>
      <c r="CL84" s="45" t="str">
        <f>IF(AND(OR($A84 &lt;&gt; "", $B84 &lt;&gt; ""), IF($J84 &lt; $K84, AND(CL$7 &gt;= $J84, CL$7 &lt; $K84), IF(CL$7 &lt; 2400, CL$7 &gt;= $J84, CL$7 - 2400 &lt; $K84))), 1, "")</f>
        <v/>
      </c>
      <c r="CM84" s="45" t="str">
        <f>IF(AND(OR($A84 &lt;&gt; "", $B84 &lt;&gt; ""), IF($J84 &lt; $K84, AND(CM$7 &gt;= $J84, CM$7 &lt; $K84), IF(CM$7 &lt; 2400, CM$7 &gt;= $J84, CM$7 - 2400 &lt; $K84))), 1, "")</f>
        <v/>
      </c>
      <c r="CN84" s="45" t="str">
        <f>IF(AND(OR($A84 &lt;&gt; "", $B84 &lt;&gt; ""), IF($J84 &lt; $K84, AND(CN$7 &gt;= $J84, CN$7 &lt; $K84), IF(CN$7 &lt; 2400, CN$7 &gt;= $J84, CN$7 - 2400 &lt; $K84))), 1, "")</f>
        <v/>
      </c>
      <c r="CO84" s="45" t="str">
        <f>IF(AND(OR($A84 &lt;&gt; "", $B84 &lt;&gt; ""), IF($J84 &lt; $K84, AND(CO$7 &gt;= $J84, CO$7 &lt; $K84), IF(CO$7 &lt; 2400, CO$7 &gt;= $J84, CO$7 - 2400 &lt; $K84))), 1, "")</f>
        <v/>
      </c>
      <c r="CP84" s="45" t="str">
        <f>IF(AND(OR($A84 &lt;&gt; "", $B84 &lt;&gt; ""), IF($J84 &lt; $K84, AND(CP$7 &gt;= $J84, CP$7 &lt; $K84), IF(CP$7 &lt; 2400, CP$7 &gt;= $J84, CP$7 - 2400 &lt; $K84))), 1, "")</f>
        <v/>
      </c>
      <c r="CQ84" s="45" t="str">
        <f>IF(AND(OR($A84 &lt;&gt; "", $B84 &lt;&gt; ""), IF($J84 &lt; $K84, AND(CQ$7 &gt;= $J84, CQ$7 &lt; $K84), IF(CQ$7 &lt; 2400, CQ$7 &gt;= $J84, CQ$7 - 2400 &lt; $K84))), 1, "")</f>
        <v/>
      </c>
      <c r="CR84" s="45" t="str">
        <f>IF(AND(OR($A84 &lt;&gt; "", $B84 &lt;&gt; ""), IF($J84 &lt; $K84, AND(CR$7 &gt;= $J84, CR$7 &lt; $K84), IF(CR$7 &lt; 2400, CR$7 &gt;= $J84, CR$7 - 2400 &lt; $K84))), 1, "")</f>
        <v/>
      </c>
      <c r="CS84" s="45" t="str">
        <f>IF(AND(OR($A84 &lt;&gt; "", $B84 &lt;&gt; ""), IF($J84 &lt; $K84, AND(CS$7 &gt;= $J84, CS$7 &lt; $K84), IF(CS$7 &lt; 2400, CS$7 &gt;= $J84, CS$7 - 2400 &lt; $K84))), 1, "")</f>
        <v/>
      </c>
      <c r="CT84" s="45" t="str">
        <f>IF(AND(OR($A84 &lt;&gt; "", $B84 &lt;&gt; ""), IF($J84 &lt; $K84, AND(CT$7 &gt;= $J84, CT$7 &lt; $K84), IF(CT$7 &lt; 2400, CT$7 &gt;= $J84, CT$7 - 2400 &lt; $K84))), 1, "")</f>
        <v/>
      </c>
      <c r="CU84" s="45" t="str">
        <f>IF(AND(OR($A84 &lt;&gt; "", $B84 &lt;&gt; ""), IF($J84 &lt; $K84, AND(CU$7 &gt;= $J84, CU$7 &lt; $K84), IF(CU$7 &lt; 2400, CU$7 &gt;= $J84, CU$7 - 2400 &lt; $K84))), 1, "")</f>
        <v/>
      </c>
      <c r="CV84" s="45" t="str">
        <f>IF(AND(OR($A84 &lt;&gt; "", $B84 &lt;&gt; ""), IF($J84 &lt; $K84, AND(CV$7 &gt;= $J84, CV$7 &lt; $K84), IF(CV$7 &lt; 2400, CV$7 &gt;= $J84, CV$7 - 2400 &lt; $K84))), 1, "")</f>
        <v/>
      </c>
      <c r="CW84" s="45" t="str">
        <f>IF(AND(OR($A84 &lt;&gt; "", $B84 &lt;&gt; ""), IF($J84 &lt; $K84, AND(CW$7 &gt;= $J84, CW$7 &lt; $K84), IF(CW$7 &lt; 2400, CW$7 &gt;= $J84, CW$7 - 2400 &lt; $K84))), 1, "")</f>
        <v/>
      </c>
      <c r="CX84" s="45" t="str">
        <f>IF(AND(OR($A84 &lt;&gt; "", $B84 &lt;&gt; ""), IF($J84 &lt; $K84, AND(CX$7 &gt;= $J84, CX$7 &lt; $K84), IF(CX$7 &lt; 2400, CX$7 &gt;= $J84, CX$7 - 2400 &lt; $K84))), 1, "")</f>
        <v/>
      </c>
      <c r="CY84" s="45" t="str">
        <f>IF(AND(OR($A84 &lt;&gt; "", $B84 &lt;&gt; ""), IF($J84 &lt; $K84, AND(CY$7 &gt;= $J84, CY$7 &lt; $K84), IF(CY$7 &lt; 2400, CY$7 &gt;= $J84, CY$7 - 2400 &lt; $K84))), 1, "")</f>
        <v/>
      </c>
      <c r="CZ84" s="45" t="str">
        <f>IF(AND(OR($A84 &lt;&gt; "", $B84 &lt;&gt; ""), IF($J84 &lt; $K84, AND(CZ$7 &gt;= $J84, CZ$7 &lt; $K84), IF(CZ$7 &lt; 2400, CZ$7 &gt;= $J84, CZ$7 - 2400 &lt; $K84))), 1, "")</f>
        <v/>
      </c>
      <c r="DA84" s="45" t="str">
        <f>IF(AND(OR($A84 &lt;&gt; "", $B84 &lt;&gt; ""), IF($J84 &lt; $K84, AND(DA$7 &gt;= $J84, DA$7 &lt; $K84), IF(DA$7 &lt; 2400, DA$7 &gt;= $J84, DA$7 - 2400 &lt; $K84))), 1, "")</f>
        <v/>
      </c>
      <c r="DB84" s="45" t="str">
        <f>IF(AND(OR($A84 &lt;&gt; "", $B84 &lt;&gt; ""), IF($J84 &lt; $K84, AND(DB$7 &gt;= $J84, DB$7 &lt; $K84), IF(DB$7 &lt; 2400, DB$7 &gt;= $J84, DB$7 - 2400 &lt; $K84))), 1, "")</f>
        <v/>
      </c>
      <c r="DC84" s="45" t="str">
        <f>IF(AND(OR($A84 &lt;&gt; "", $B84 &lt;&gt; ""), IF($J84 &lt; $K84, AND(DC$7 &gt;= $J84, DC$7 &lt; $K84), IF(DC$7 &lt; 2400, DC$7 &gt;= $J84, DC$7 - 2400 &lt; $K84))), 1, "")</f>
        <v/>
      </c>
      <c r="DD84" s="45" t="str">
        <f>IF(AND(OR($A84 &lt;&gt; "", $B84 &lt;&gt; ""), IF($J84 &lt; $K84, AND(DD$7 &gt;= $J84, DD$7 &lt; $K84), IF(DD$7 &lt; 2400, DD$7 &gt;= $J84, DD$7 - 2400 &lt; $K84))), 1, "")</f>
        <v/>
      </c>
      <c r="DE84" s="45" t="str">
        <f>IF(AND(OR($A84 &lt;&gt; "", $B84 &lt;&gt; ""), IF($J84 &lt; $K84, AND(DE$7 &gt;= $J84, DE$7 &lt; $K84), IF(DE$7 &lt; 2400, DE$7 &gt;= $J84, DE$7 - 2400 &lt; $K84))), 1, "")</f>
        <v/>
      </c>
      <c r="DF84" s="45" t="str">
        <f>IF(AND(OR($A84 &lt;&gt; "", $B84 &lt;&gt; ""), IF($J84 &lt; $K84, AND(DF$7 &gt;= $J84, DF$7 &lt; $K84), IF(DF$7 &lt; 2400, DF$7 &gt;= $J84, DF$7 - 2400 &lt; $K84))), 1, "")</f>
        <v/>
      </c>
      <c r="DG84" s="45" t="str">
        <f>IF(AND(OR($A84 &lt;&gt; "", $B84 &lt;&gt; ""), IF($J84 &lt; $K84, AND(DG$7 &gt;= $J84, DG$7 &lt; $K84), IF(DG$7 &lt; 2400, DG$7 &gt;= $J84, DG$7 - 2400 &lt; $K84))), 1, "")</f>
        <v/>
      </c>
      <c r="DH84" s="45" t="str">
        <f>IF(AND(OR($A84 &lt;&gt; "", $B84 &lt;&gt; ""), IF($J84 &lt; $K84, AND(DH$7 &gt;= $J84, DH$7 &lt; $K84), IF(DH$7 &lt; 2400, DH$7 &gt;= $J84, DH$7 - 2400 &lt; $K84))), 1, "")</f>
        <v/>
      </c>
      <c r="DI84" s="45" t="str">
        <f>IF(AND(OR($A84 &lt;&gt; "", $B84 &lt;&gt; ""), IF($J84 &lt; $K84, AND(DI$7 &gt;= $J84, DI$7 &lt; $K84), IF(DI$7 &lt; 2400, DI$7 &gt;= $J84, DI$7 - 2400 &lt; $K84))), 1, "")</f>
        <v/>
      </c>
      <c r="DJ84" s="45" t="str">
        <f>IF(AND(OR($A84 &lt;&gt; "", $B84 &lt;&gt; ""), IF($J84 &lt; $K84, AND(DJ$7 &gt;= $J84, DJ$7 &lt; $K84), IF(DJ$7 &lt; 2400, DJ$7 &gt;= $J84, DJ$7 - 2400 &lt; $K84))), 1, "")</f>
        <v/>
      </c>
      <c r="DK84" s="45" t="str">
        <f>IF(AND(OR($A84 &lt;&gt; "", $B84 &lt;&gt; ""), IF($J84 &lt; $K84, AND(DK$7 &gt;= $J84, DK$7 &lt; $K84), IF(DK$7 &lt; 2400, DK$7 &gt;= $J84, DK$7 - 2400 &lt; $K84))), 1, "")</f>
        <v/>
      </c>
      <c r="DL84" s="45" t="str">
        <f>IF(AND(OR($A84 &lt;&gt; "", $B84 &lt;&gt; ""), IF($J84 &lt; $K84, AND(DL$7 &gt;= $J84, DL$7 &lt; $K84), IF(DL$7 &lt; 2400, DL$7 &gt;= $J84, DL$7 - 2400 &lt; $K84))), 1, "")</f>
        <v/>
      </c>
      <c r="DM84" s="45" t="str">
        <f>IF(AND(OR($A84 &lt;&gt; "", $B84 &lt;&gt; ""), IF($J84 &lt; $K84, AND(DM$7 &gt;= $J84, DM$7 &lt; $K84), IF(DM$7 &lt; 2400, DM$7 &gt;= $J84, DM$7 - 2400 &lt; $K84))), 1, "")</f>
        <v/>
      </c>
      <c r="DN84" s="45" t="str">
        <f>IF(AND(OR($A84 &lt;&gt; "", $B84 &lt;&gt; ""), IF($J84 &lt; $K84, AND(DN$7 &gt;= $J84, DN$7 &lt; $K84), IF(DN$7 &lt; 2400, DN$7 &gt;= $J84, DN$7 - 2400 &lt; $K84))), 1, "")</f>
        <v/>
      </c>
      <c r="DO84" s="45" t="str">
        <f>IF(AND(OR($A84 &lt;&gt; "", $B84 &lt;&gt; ""), IF($J84 &lt; $K84, AND(DO$7 &gt;= $J84, DO$7 &lt; $K84), IF(DO$7 &lt; 2400, DO$7 &gt;= $J84, DO$7 - 2400 &lt; $K84))), 1, "")</f>
        <v/>
      </c>
      <c r="DP84" s="45" t="str">
        <f>IF(AND(OR($A84 &lt;&gt; "", $B84 &lt;&gt; ""), IF($J84 &lt; $K84, AND(DP$7 &gt;= $J84, DP$7 &lt; $K84), IF(DP$7 &lt; 2400, DP$7 &gt;= $J84, DP$7 - 2400 &lt; $K84))), 1, "")</f>
        <v/>
      </c>
      <c r="DQ84" s="45" t="str">
        <f>IF(AND(OR($A84 &lt;&gt; "", $B84 &lt;&gt; ""), IF($J84 &lt; $K84, AND(DQ$7 &gt;= $J84, DQ$7 &lt; $K84), IF(DQ$7 &lt; 2400, DQ$7 &gt;= $J84, DQ$7 - 2400 &lt; $K84))), 1, "")</f>
        <v/>
      </c>
      <c r="DR84" s="45" t="str">
        <f>IF(AND(OR($A84 &lt;&gt; "", $B84 &lt;&gt; ""), IF($J84 &lt; $K84, AND(DR$7 &gt;= $J84, DR$7 &lt; $K84), IF(DR$7 &lt; 2400, DR$7 &gt;= $J84, DR$7 - 2400 &lt; $K84))), 1, "")</f>
        <v/>
      </c>
      <c r="DS84" s="45" t="str">
        <f>IF(AND(OR($A84 &lt;&gt; "", $B84 &lt;&gt; ""), IF($J84 &lt; $K84, AND(DS$7 &gt;= $J84, DS$7 &lt; $K84), IF(DS$7 &lt; 2400, DS$7 &gt;= $J84, DS$7 - 2400 &lt; $K84))), 1, "")</f>
        <v/>
      </c>
      <c r="DT84" s="45" t="str">
        <f>IF(AND(OR($A84 &lt;&gt; "", $B84 &lt;&gt; ""), IF($J84 &lt; $K84, AND(DT$7 &gt;= $J84, DT$7 &lt; $K84), IF(DT$7 &lt; 2400, DT$7 &gt;= $J84, DT$7 - 2400 &lt; $K84))), 1, "")</f>
        <v/>
      </c>
      <c r="DU84" s="47" t="str">
        <f>IF(OR(A84 &lt;&gt; "", B84 &lt;&gt; ""), _xlfn.TEXTJOIN(":", TRUE, AI84, YEAR(H84), MONTH(H84), DAY(H84), J84), "")</f>
        <v/>
      </c>
      <c r="DV84" s="47" t="str">
        <f>IF(OR(A84 &lt;&gt; "", B84 &lt;&gt; ""), IF(AK84 &lt; 9000, CONCATENATE(AD84, AE84, "様（", F84, "）"), F84), "")</f>
        <v/>
      </c>
    </row>
    <row r="85" spans="1:126">
      <c r="A85" s="18"/>
      <c r="B85" s="18"/>
      <c r="C85" s="52"/>
      <c r="D85" s="18"/>
      <c r="E85" s="52"/>
      <c r="F85" s="18"/>
      <c r="G85" s="18"/>
      <c r="H85" s="19"/>
      <c r="I85" s="55" t="str">
        <f t="shared" si="88"/>
        <v/>
      </c>
      <c r="J85" s="22"/>
      <c r="K85" s="23"/>
      <c r="L85" s="42" t="str">
        <f t="shared" si="70"/>
        <v/>
      </c>
      <c r="M85" s="43" t="str">
        <f t="shared" si="71"/>
        <v/>
      </c>
      <c r="N85" s="43" t="str">
        <f t="shared" si="82"/>
        <v/>
      </c>
      <c r="O85" s="44" t="str">
        <f t="shared" si="83"/>
        <v/>
      </c>
      <c r="P85" s="26"/>
      <c r="Q85" s="27"/>
      <c r="R85" s="27"/>
      <c r="S85" s="43" t="str">
        <f t="shared" si="89"/>
        <v/>
      </c>
      <c r="T85" s="43" t="str">
        <f t="shared" si="89"/>
        <v/>
      </c>
      <c r="U85" s="43" t="str">
        <f t="shared" si="89"/>
        <v/>
      </c>
      <c r="V85" s="49"/>
      <c r="W85" s="44" t="str">
        <f>IF(OR(A85 &lt;&gt; "", B85 &lt;&gt; ""), IF(AK85 &lt; 8000, FLOOR(AY85 / 60, 1) * 100 + MOD(AY85, 60), M85), "")</f>
        <v/>
      </c>
      <c r="X85" s="82"/>
      <c r="Y85" s="82"/>
      <c r="Z85" s="82"/>
      <c r="AA85" s="82"/>
      <c r="AB85" s="18"/>
      <c r="AC85" s="53"/>
      <c r="AD85" s="45" t="str">
        <f>_xlfn.IFNA(VLOOKUP($A85, 利用者一覧!$A:$D, 2, FALSE), "-")</f>
        <v>-</v>
      </c>
      <c r="AE85" s="45" t="str">
        <f>_xlfn.IFNA(VLOOKUP($A85, 利用者一覧!$A:$D, 3, FALSE), "-")</f>
        <v>-</v>
      </c>
      <c r="AF85" s="45" t="str">
        <f>_xlfn.IFNA(VLOOKUP($A85, 利用者一覧!$A:$D, 4, FALSE), "-")</f>
        <v>-</v>
      </c>
      <c r="AG85" s="45" t="str">
        <f>_xlfn.IFNA(VLOOKUP($B85, スタッフ一覧!$A:$D, 2, FALSE), "-")</f>
        <v>-</v>
      </c>
      <c r="AH85" s="45" t="str">
        <f>_xlfn.IFNA(VLOOKUP($B85, スタッフ一覧!$A:$D, 3, FALSE), "-")</f>
        <v>-</v>
      </c>
      <c r="AI85" s="45" t="str">
        <f>_xlfn.IFNA(VLOOKUP($B85, スタッフ一覧!$A:$D, 4, FALSE), "-")</f>
        <v>-</v>
      </c>
      <c r="AJ85" s="45" t="str">
        <f>_xlfn.IFNA(VLOOKUP(AB85, スタッフ一覧!$A:$D, 4, FALSE), "-")</f>
        <v>-</v>
      </c>
      <c r="AK85" s="45" t="str">
        <f>_xlfn.IFNA(VLOOKUP(F85, 予定区分!$A:$C, 3, FALSE), "-")</f>
        <v>-</v>
      </c>
      <c r="AL85" s="46">
        <f t="shared" si="73"/>
        <v>0</v>
      </c>
      <c r="AM85" s="46">
        <f t="shared" si="74"/>
        <v>0</v>
      </c>
      <c r="AN85" s="46">
        <f t="shared" si="72"/>
        <v>0</v>
      </c>
      <c r="AO85" s="46">
        <f t="shared" si="75"/>
        <v>0</v>
      </c>
      <c r="AP85" s="46">
        <f t="shared" si="84"/>
        <v>0</v>
      </c>
      <c r="AQ85" s="46">
        <f t="shared" si="76"/>
        <v>0</v>
      </c>
      <c r="AR85" s="46">
        <f t="shared" si="77"/>
        <v>0</v>
      </c>
      <c r="AS85" s="46">
        <f t="shared" si="78"/>
        <v>0</v>
      </c>
      <c r="AT85" s="46">
        <f t="shared" si="79"/>
        <v>0</v>
      </c>
      <c r="AU85" s="46">
        <f t="shared" si="80"/>
        <v>0</v>
      </c>
      <c r="AV85" s="46">
        <f t="shared" si="85"/>
        <v>0</v>
      </c>
      <c r="AW85" s="46">
        <f t="shared" si="86"/>
        <v>0</v>
      </c>
      <c r="AX85" s="46">
        <f t="shared" si="81"/>
        <v>0</v>
      </c>
      <c r="AY85" s="40">
        <f t="shared" si="87"/>
        <v>0</v>
      </c>
      <c r="AZ85" s="45" t="str">
        <f>IF(AND(OR($A85 &lt;&gt; "", $B85 &lt;&gt; ""), IF($J85 &lt; $K85, AND(AZ$7 &gt;= $J85, AZ$7 &lt; $K85), IF(AZ$7 &lt; 2400, AZ$7 &gt;= $J85, AZ$7 - 2400 &lt; $K85))), 1, "")</f>
        <v/>
      </c>
      <c r="BA85" s="45" t="str">
        <f>IF(AND(OR($A85 &lt;&gt; "", $B85 &lt;&gt; ""), IF($J85 &lt; $K85, AND(BA$7 &gt;= $J85, BA$7 &lt; $K85), IF(BA$7 &lt; 2400, BA$7 &gt;= $J85, BA$7 - 2400 &lt; $K85))), 1, "")</f>
        <v/>
      </c>
      <c r="BB85" s="45" t="str">
        <f>IF(AND(OR($A85 &lt;&gt; "", $B85 &lt;&gt; ""), IF($J85 &lt; $K85, AND(BB$7 &gt;= $J85, BB$7 &lt; $K85), IF(BB$7 &lt; 2400, BB$7 &gt;= $J85, BB$7 - 2400 &lt; $K85))), 1, "")</f>
        <v/>
      </c>
      <c r="BC85" s="45" t="str">
        <f>IF(AND(OR($A85 &lt;&gt; "", $B85 &lt;&gt; ""), IF($J85 &lt; $K85, AND(BC$7 &gt;= $J85, BC$7 &lt; $K85), IF(BC$7 &lt; 2400, BC$7 &gt;= $J85, BC$7 - 2400 &lt; $K85))), 1, "")</f>
        <v/>
      </c>
      <c r="BD85" s="45" t="str">
        <f>IF(AND(OR($A85 &lt;&gt; "", $B85 &lt;&gt; ""), IF($J85 &lt; $K85, AND(BD$7 &gt;= $J85, BD$7 &lt; $K85), IF(BD$7 &lt; 2400, BD$7 &gt;= $J85, BD$7 - 2400 &lt; $K85))), 1, "")</f>
        <v/>
      </c>
      <c r="BE85" s="45" t="str">
        <f>IF(AND(OR($A85 &lt;&gt; "", $B85 &lt;&gt; ""), IF($J85 &lt; $K85, AND(BE$7 &gt;= $J85, BE$7 &lt; $K85), IF(BE$7 &lt; 2400, BE$7 &gt;= $J85, BE$7 - 2400 &lt; $K85))), 1, "")</f>
        <v/>
      </c>
      <c r="BF85" s="45" t="str">
        <f>IF(AND(OR($A85 &lt;&gt; "", $B85 &lt;&gt; ""), IF($J85 &lt; $K85, AND(BF$7 &gt;= $J85, BF$7 &lt; $K85), IF(BF$7 &lt; 2400, BF$7 &gt;= $J85, BF$7 - 2400 &lt; $K85))), 1, "")</f>
        <v/>
      </c>
      <c r="BG85" s="45" t="str">
        <f>IF(AND(OR($A85 &lt;&gt; "", $B85 &lt;&gt; ""), IF($J85 &lt; $K85, AND(BG$7 &gt;= $J85, BG$7 &lt; $K85), IF(BG$7 &lt; 2400, BG$7 &gt;= $J85, BG$7 - 2400 &lt; $K85))), 1, "")</f>
        <v/>
      </c>
      <c r="BH85" s="45" t="str">
        <f>IF(AND(OR($A85 &lt;&gt; "", $B85 &lt;&gt; ""), IF($J85 &lt; $K85, AND(BH$7 &gt;= $J85, BH$7 &lt; $K85), IF(BH$7 &lt; 2400, BH$7 &gt;= $J85, BH$7 - 2400 &lt; $K85))), 1, "")</f>
        <v/>
      </c>
      <c r="BI85" s="45" t="str">
        <f>IF(AND(OR($A85 &lt;&gt; "", $B85 &lt;&gt; ""), IF($J85 &lt; $K85, AND(BI$7 &gt;= $J85, BI$7 &lt; $K85), IF(BI$7 &lt; 2400, BI$7 &gt;= $J85, BI$7 - 2400 &lt; $K85))), 1, "")</f>
        <v/>
      </c>
      <c r="BJ85" s="45" t="str">
        <f>IF(AND(OR($A85 &lt;&gt; "", $B85 &lt;&gt; ""), IF($J85 &lt; $K85, AND(BJ$7 &gt;= $J85, BJ$7 &lt; $K85), IF(BJ$7 &lt; 2400, BJ$7 &gt;= $J85, BJ$7 - 2400 &lt; $K85))), 1, "")</f>
        <v/>
      </c>
      <c r="BK85" s="45" t="str">
        <f>IF(AND(OR($A85 &lt;&gt; "", $B85 &lt;&gt; ""), IF($J85 &lt; $K85, AND(BK$7 &gt;= $J85, BK$7 &lt; $K85), IF(BK$7 &lt; 2400, BK$7 &gt;= $J85, BK$7 - 2400 &lt; $K85))), 1, "")</f>
        <v/>
      </c>
      <c r="BL85" s="45" t="str">
        <f>IF(AND(OR($A85 &lt;&gt; "", $B85 &lt;&gt; ""), IF($J85 &lt; $K85, AND(BL$7 &gt;= $J85, BL$7 &lt; $K85), IF(BL$7 &lt; 2400, BL$7 &gt;= $J85, BL$7 - 2400 &lt; $K85))), 1, "")</f>
        <v/>
      </c>
      <c r="BM85" s="45" t="str">
        <f>IF(AND(OR($A85 &lt;&gt; "", $B85 &lt;&gt; ""), IF($J85 &lt; $K85, AND(BM$7 &gt;= $J85, BM$7 &lt; $K85), IF(BM$7 &lt; 2400, BM$7 &gt;= $J85, BM$7 - 2400 &lt; $K85))), 1, "")</f>
        <v/>
      </c>
      <c r="BN85" s="45" t="str">
        <f>IF(AND(OR($A85 &lt;&gt; "", $B85 &lt;&gt; ""), IF($J85 &lt; $K85, AND(BN$7 &gt;= $J85, BN$7 &lt; $K85), IF(BN$7 &lt; 2400, BN$7 &gt;= $J85, BN$7 - 2400 &lt; $K85))), 1, "")</f>
        <v/>
      </c>
      <c r="BO85" s="45" t="str">
        <f>IF(AND(OR($A85 &lt;&gt; "", $B85 &lt;&gt; ""), IF($J85 &lt; $K85, AND(BO$7 &gt;= $J85, BO$7 &lt; $K85), IF(BO$7 &lt; 2400, BO$7 &gt;= $J85, BO$7 - 2400 &lt; $K85))), 1, "")</f>
        <v/>
      </c>
      <c r="BP85" s="45" t="str">
        <f>IF(AND(OR($A85 &lt;&gt; "", $B85 &lt;&gt; ""), IF($J85 &lt; $K85, AND(BP$7 &gt;= $J85, BP$7 &lt; $K85), IF(BP$7 &lt; 2400, BP$7 &gt;= $J85, BP$7 - 2400 &lt; $K85))), 1, "")</f>
        <v/>
      </c>
      <c r="BQ85" s="45" t="str">
        <f>IF(AND(OR($A85 &lt;&gt; "", $B85 &lt;&gt; ""), IF($J85 &lt; $K85, AND(BQ$7 &gt;= $J85, BQ$7 &lt; $K85), IF(BQ$7 &lt; 2400, BQ$7 &gt;= $J85, BQ$7 - 2400 &lt; $K85))), 1, "")</f>
        <v/>
      </c>
      <c r="BR85" s="45" t="str">
        <f>IF(AND(OR($A85 &lt;&gt; "", $B85 &lt;&gt; ""), IF($J85 &lt; $K85, AND(BR$7 &gt;= $J85, BR$7 &lt; $K85), IF(BR$7 &lt; 2400, BR$7 &gt;= $J85, BR$7 - 2400 &lt; $K85))), 1, "")</f>
        <v/>
      </c>
      <c r="BS85" s="45" t="str">
        <f>IF(AND(OR($A85 &lt;&gt; "", $B85 &lt;&gt; ""), IF($J85 &lt; $K85, AND(BS$7 &gt;= $J85, BS$7 &lt; $K85), IF(BS$7 &lt; 2400, BS$7 &gt;= $J85, BS$7 - 2400 &lt; $K85))), 1, "")</f>
        <v/>
      </c>
      <c r="BT85" s="45" t="str">
        <f>IF(AND(OR($A85 &lt;&gt; "", $B85 &lt;&gt; ""), IF($J85 &lt; $K85, AND(BT$7 &gt;= $J85, BT$7 &lt; $K85), IF(BT$7 &lt; 2400, BT$7 &gt;= $J85, BT$7 - 2400 &lt; $K85))), 1, "")</f>
        <v/>
      </c>
      <c r="BU85" s="45" t="str">
        <f>IF(AND(OR($A85 &lt;&gt; "", $B85 &lt;&gt; ""), IF($J85 &lt; $K85, AND(BU$7 &gt;= $J85, BU$7 &lt; $K85), IF(BU$7 &lt; 2400, BU$7 &gt;= $J85, BU$7 - 2400 &lt; $K85))), 1, "")</f>
        <v/>
      </c>
      <c r="BV85" s="45" t="str">
        <f>IF(AND(OR($A85 &lt;&gt; "", $B85 &lt;&gt; ""), IF($J85 &lt; $K85, AND(BV$7 &gt;= $J85, BV$7 &lt; $K85), IF(BV$7 &lt; 2400, BV$7 &gt;= $J85, BV$7 - 2400 &lt; $K85))), 1, "")</f>
        <v/>
      </c>
      <c r="BW85" s="45" t="str">
        <f>IF(AND(OR($A85 &lt;&gt; "", $B85 &lt;&gt; ""), IF($J85 &lt; $K85, AND(BW$7 &gt;= $J85, BW$7 &lt; $K85), IF(BW$7 &lt; 2400, BW$7 &gt;= $J85, BW$7 - 2400 &lt; $K85))), 1, "")</f>
        <v/>
      </c>
      <c r="BX85" s="45" t="str">
        <f>IF(AND(OR($A85 &lt;&gt; "", $B85 &lt;&gt; ""), IF($J85 &lt; $K85, AND(BX$7 &gt;= $J85, BX$7 &lt; $K85), IF(BX$7 &lt; 2400, BX$7 &gt;= $J85, BX$7 - 2400 &lt; $K85))), 1, "")</f>
        <v/>
      </c>
      <c r="BY85" s="45" t="str">
        <f>IF(AND(OR($A85 &lt;&gt; "", $B85 &lt;&gt; ""), IF($J85 &lt; $K85, AND(BY$7 &gt;= $J85, BY$7 &lt; $K85), IF(BY$7 &lt; 2400, BY$7 &gt;= $J85, BY$7 - 2400 &lt; $K85))), 1, "")</f>
        <v/>
      </c>
      <c r="BZ85" s="45" t="str">
        <f>IF(AND(OR($A85 &lt;&gt; "", $B85 &lt;&gt; ""), IF($J85 &lt; $K85, AND(BZ$7 &gt;= $J85, BZ$7 &lt; $K85), IF(BZ$7 &lt; 2400, BZ$7 &gt;= $J85, BZ$7 - 2400 &lt; $K85))), 1, "")</f>
        <v/>
      </c>
      <c r="CA85" s="45" t="str">
        <f>IF(AND(OR($A85 &lt;&gt; "", $B85 &lt;&gt; ""), IF($J85 &lt; $K85, AND(CA$7 &gt;= $J85, CA$7 &lt; $K85), IF(CA$7 &lt; 2400, CA$7 &gt;= $J85, CA$7 - 2400 &lt; $K85))), 1, "")</f>
        <v/>
      </c>
      <c r="CB85" s="45" t="str">
        <f>IF(AND(OR($A85 &lt;&gt; "", $B85 &lt;&gt; ""), IF($J85 &lt; $K85, AND(CB$7 &gt;= $J85, CB$7 &lt; $K85), IF(CB$7 &lt; 2400, CB$7 &gt;= $J85, CB$7 - 2400 &lt; $K85))), 1, "")</f>
        <v/>
      </c>
      <c r="CC85" s="45" t="str">
        <f>IF(AND(OR($A85 &lt;&gt; "", $B85 &lt;&gt; ""), IF($J85 &lt; $K85, AND(CC$7 &gt;= $J85, CC$7 &lt; $K85), IF(CC$7 &lt; 2400, CC$7 &gt;= $J85, CC$7 - 2400 &lt; $K85))), 1, "")</f>
        <v/>
      </c>
      <c r="CD85" s="45" t="str">
        <f>IF(AND(OR($A85 &lt;&gt; "", $B85 &lt;&gt; ""), IF($J85 &lt; $K85, AND(CD$7 &gt;= $J85, CD$7 &lt; $K85), IF(CD$7 &lt; 2400, CD$7 &gt;= $J85, CD$7 - 2400 &lt; $K85))), 1, "")</f>
        <v/>
      </c>
      <c r="CE85" s="45" t="str">
        <f>IF(AND(OR($A85 &lt;&gt; "", $B85 &lt;&gt; ""), IF($J85 &lt; $K85, AND(CE$7 &gt;= $J85, CE$7 &lt; $K85), IF(CE$7 &lt; 2400, CE$7 &gt;= $J85, CE$7 - 2400 &lt; $K85))), 1, "")</f>
        <v/>
      </c>
      <c r="CF85" s="45" t="str">
        <f>IF(AND(OR($A85 &lt;&gt; "", $B85 &lt;&gt; ""), IF($J85 &lt; $K85, AND(CF$7 &gt;= $J85, CF$7 &lt; $K85), IF(CF$7 &lt; 2400, CF$7 &gt;= $J85, CF$7 - 2400 &lt; $K85))), 1, "")</f>
        <v/>
      </c>
      <c r="CG85" s="45" t="str">
        <f>IF(AND(OR($A85 &lt;&gt; "", $B85 &lt;&gt; ""), IF($J85 &lt; $K85, AND(CG$7 &gt;= $J85, CG$7 &lt; $K85), IF(CG$7 &lt; 2400, CG$7 &gt;= $J85, CG$7 - 2400 &lt; $K85))), 1, "")</f>
        <v/>
      </c>
      <c r="CH85" s="45" t="str">
        <f>IF(AND(OR($A85 &lt;&gt; "", $B85 &lt;&gt; ""), IF($J85 &lt; $K85, AND(CH$7 &gt;= $J85, CH$7 &lt; $K85), IF(CH$7 &lt; 2400, CH$7 &gt;= $J85, CH$7 - 2400 &lt; $K85))), 1, "")</f>
        <v/>
      </c>
      <c r="CI85" s="45" t="str">
        <f>IF(AND(OR($A85 &lt;&gt; "", $B85 &lt;&gt; ""), IF($J85 &lt; $K85, AND(CI$7 &gt;= $J85, CI$7 &lt; $K85), IF(CI$7 &lt; 2400, CI$7 &gt;= $J85, CI$7 - 2400 &lt; $K85))), 1, "")</f>
        <v/>
      </c>
      <c r="CJ85" s="45" t="str">
        <f>IF(AND(OR($A85 &lt;&gt; "", $B85 &lt;&gt; ""), IF($J85 &lt; $K85, AND(CJ$7 &gt;= $J85, CJ$7 &lt; $K85), IF(CJ$7 &lt; 2400, CJ$7 &gt;= $J85, CJ$7 - 2400 &lt; $K85))), 1, "")</f>
        <v/>
      </c>
      <c r="CK85" s="45" t="str">
        <f>IF(AND(OR($A85 &lt;&gt; "", $B85 &lt;&gt; ""), IF($J85 &lt; $K85, AND(CK$7 &gt;= $J85, CK$7 &lt; $K85), IF(CK$7 &lt; 2400, CK$7 &gt;= $J85, CK$7 - 2400 &lt; $K85))), 1, "")</f>
        <v/>
      </c>
      <c r="CL85" s="45" t="str">
        <f>IF(AND(OR($A85 &lt;&gt; "", $B85 &lt;&gt; ""), IF($J85 &lt; $K85, AND(CL$7 &gt;= $J85, CL$7 &lt; $K85), IF(CL$7 &lt; 2400, CL$7 &gt;= $J85, CL$7 - 2400 &lt; $K85))), 1, "")</f>
        <v/>
      </c>
      <c r="CM85" s="45" t="str">
        <f>IF(AND(OR($A85 &lt;&gt; "", $B85 &lt;&gt; ""), IF($J85 &lt; $K85, AND(CM$7 &gt;= $J85, CM$7 &lt; $K85), IF(CM$7 &lt; 2400, CM$7 &gt;= $J85, CM$7 - 2400 &lt; $K85))), 1, "")</f>
        <v/>
      </c>
      <c r="CN85" s="45" t="str">
        <f>IF(AND(OR($A85 &lt;&gt; "", $B85 &lt;&gt; ""), IF($J85 &lt; $K85, AND(CN$7 &gt;= $J85, CN$7 &lt; $K85), IF(CN$7 &lt; 2400, CN$7 &gt;= $J85, CN$7 - 2400 &lt; $K85))), 1, "")</f>
        <v/>
      </c>
      <c r="CO85" s="45" t="str">
        <f>IF(AND(OR($A85 &lt;&gt; "", $B85 &lt;&gt; ""), IF($J85 &lt; $K85, AND(CO$7 &gt;= $J85, CO$7 &lt; $K85), IF(CO$7 &lt; 2400, CO$7 &gt;= $J85, CO$7 - 2400 &lt; $K85))), 1, "")</f>
        <v/>
      </c>
      <c r="CP85" s="45" t="str">
        <f>IF(AND(OR($A85 &lt;&gt; "", $B85 &lt;&gt; ""), IF($J85 &lt; $K85, AND(CP$7 &gt;= $J85, CP$7 &lt; $K85), IF(CP$7 &lt; 2400, CP$7 &gt;= $J85, CP$7 - 2400 &lt; $K85))), 1, "")</f>
        <v/>
      </c>
      <c r="CQ85" s="45" t="str">
        <f>IF(AND(OR($A85 &lt;&gt; "", $B85 &lt;&gt; ""), IF($J85 &lt; $K85, AND(CQ$7 &gt;= $J85, CQ$7 &lt; $K85), IF(CQ$7 &lt; 2400, CQ$7 &gt;= $J85, CQ$7 - 2400 &lt; $K85))), 1, "")</f>
        <v/>
      </c>
      <c r="CR85" s="45" t="str">
        <f>IF(AND(OR($A85 &lt;&gt; "", $B85 &lt;&gt; ""), IF($J85 &lt; $K85, AND(CR$7 &gt;= $J85, CR$7 &lt; $K85), IF(CR$7 &lt; 2400, CR$7 &gt;= $J85, CR$7 - 2400 &lt; $K85))), 1, "")</f>
        <v/>
      </c>
      <c r="CS85" s="45" t="str">
        <f>IF(AND(OR($A85 &lt;&gt; "", $B85 &lt;&gt; ""), IF($J85 &lt; $K85, AND(CS$7 &gt;= $J85, CS$7 &lt; $K85), IF(CS$7 &lt; 2400, CS$7 &gt;= $J85, CS$7 - 2400 &lt; $K85))), 1, "")</f>
        <v/>
      </c>
      <c r="CT85" s="45" t="str">
        <f>IF(AND(OR($A85 &lt;&gt; "", $B85 &lt;&gt; ""), IF($J85 &lt; $K85, AND(CT$7 &gt;= $J85, CT$7 &lt; $K85), IF(CT$7 &lt; 2400, CT$7 &gt;= $J85, CT$7 - 2400 &lt; $K85))), 1, "")</f>
        <v/>
      </c>
      <c r="CU85" s="45" t="str">
        <f>IF(AND(OR($A85 &lt;&gt; "", $B85 &lt;&gt; ""), IF($J85 &lt; $K85, AND(CU$7 &gt;= $J85, CU$7 &lt; $K85), IF(CU$7 &lt; 2400, CU$7 &gt;= $J85, CU$7 - 2400 &lt; $K85))), 1, "")</f>
        <v/>
      </c>
      <c r="CV85" s="45" t="str">
        <f>IF(AND(OR($A85 &lt;&gt; "", $B85 &lt;&gt; ""), IF($J85 &lt; $K85, AND(CV$7 &gt;= $J85, CV$7 &lt; $K85), IF(CV$7 &lt; 2400, CV$7 &gt;= $J85, CV$7 - 2400 &lt; $K85))), 1, "")</f>
        <v/>
      </c>
      <c r="CW85" s="45" t="str">
        <f>IF(AND(OR($A85 &lt;&gt; "", $B85 &lt;&gt; ""), IF($J85 &lt; $K85, AND(CW$7 &gt;= $J85, CW$7 &lt; $K85), IF(CW$7 &lt; 2400, CW$7 &gt;= $J85, CW$7 - 2400 &lt; $K85))), 1, "")</f>
        <v/>
      </c>
      <c r="CX85" s="45" t="str">
        <f>IF(AND(OR($A85 &lt;&gt; "", $B85 &lt;&gt; ""), IF($J85 &lt; $K85, AND(CX$7 &gt;= $J85, CX$7 &lt; $K85), IF(CX$7 &lt; 2400, CX$7 &gt;= $J85, CX$7 - 2400 &lt; $K85))), 1, "")</f>
        <v/>
      </c>
      <c r="CY85" s="45" t="str">
        <f>IF(AND(OR($A85 &lt;&gt; "", $B85 &lt;&gt; ""), IF($J85 &lt; $K85, AND(CY$7 &gt;= $J85, CY$7 &lt; $K85), IF(CY$7 &lt; 2400, CY$7 &gt;= $J85, CY$7 - 2400 &lt; $K85))), 1, "")</f>
        <v/>
      </c>
      <c r="CZ85" s="45" t="str">
        <f>IF(AND(OR($A85 &lt;&gt; "", $B85 &lt;&gt; ""), IF($J85 &lt; $K85, AND(CZ$7 &gt;= $J85, CZ$7 &lt; $K85), IF(CZ$7 &lt; 2400, CZ$7 &gt;= $J85, CZ$7 - 2400 &lt; $K85))), 1, "")</f>
        <v/>
      </c>
      <c r="DA85" s="45" t="str">
        <f>IF(AND(OR($A85 &lt;&gt; "", $B85 &lt;&gt; ""), IF($J85 &lt; $K85, AND(DA$7 &gt;= $J85, DA$7 &lt; $K85), IF(DA$7 &lt; 2400, DA$7 &gt;= $J85, DA$7 - 2400 &lt; $K85))), 1, "")</f>
        <v/>
      </c>
      <c r="DB85" s="45" t="str">
        <f>IF(AND(OR($A85 &lt;&gt; "", $B85 &lt;&gt; ""), IF($J85 &lt; $K85, AND(DB$7 &gt;= $J85, DB$7 &lt; $K85), IF(DB$7 &lt; 2400, DB$7 &gt;= $J85, DB$7 - 2400 &lt; $K85))), 1, "")</f>
        <v/>
      </c>
      <c r="DC85" s="45" t="str">
        <f>IF(AND(OR($A85 &lt;&gt; "", $B85 &lt;&gt; ""), IF($J85 &lt; $K85, AND(DC$7 &gt;= $J85, DC$7 &lt; $K85), IF(DC$7 &lt; 2400, DC$7 &gt;= $J85, DC$7 - 2400 &lt; $K85))), 1, "")</f>
        <v/>
      </c>
      <c r="DD85" s="45" t="str">
        <f>IF(AND(OR($A85 &lt;&gt; "", $B85 &lt;&gt; ""), IF($J85 &lt; $K85, AND(DD$7 &gt;= $J85, DD$7 &lt; $K85), IF(DD$7 &lt; 2400, DD$7 &gt;= $J85, DD$7 - 2400 &lt; $K85))), 1, "")</f>
        <v/>
      </c>
      <c r="DE85" s="45" t="str">
        <f>IF(AND(OR($A85 &lt;&gt; "", $B85 &lt;&gt; ""), IF($J85 &lt; $K85, AND(DE$7 &gt;= $J85, DE$7 &lt; $K85), IF(DE$7 &lt; 2400, DE$7 &gt;= $J85, DE$7 - 2400 &lt; $K85))), 1, "")</f>
        <v/>
      </c>
      <c r="DF85" s="45" t="str">
        <f>IF(AND(OR($A85 &lt;&gt; "", $B85 &lt;&gt; ""), IF($J85 &lt; $K85, AND(DF$7 &gt;= $J85, DF$7 &lt; $K85), IF(DF$7 &lt; 2400, DF$7 &gt;= $J85, DF$7 - 2400 &lt; $K85))), 1, "")</f>
        <v/>
      </c>
      <c r="DG85" s="45" t="str">
        <f>IF(AND(OR($A85 &lt;&gt; "", $B85 &lt;&gt; ""), IF($J85 &lt; $K85, AND(DG$7 &gt;= $J85, DG$7 &lt; $K85), IF(DG$7 &lt; 2400, DG$7 &gt;= $J85, DG$7 - 2400 &lt; $K85))), 1, "")</f>
        <v/>
      </c>
      <c r="DH85" s="45" t="str">
        <f>IF(AND(OR($A85 &lt;&gt; "", $B85 &lt;&gt; ""), IF($J85 &lt; $K85, AND(DH$7 &gt;= $J85, DH$7 &lt; $K85), IF(DH$7 &lt; 2400, DH$7 &gt;= $J85, DH$7 - 2400 &lt; $K85))), 1, "")</f>
        <v/>
      </c>
      <c r="DI85" s="45" t="str">
        <f>IF(AND(OR($A85 &lt;&gt; "", $B85 &lt;&gt; ""), IF($J85 &lt; $K85, AND(DI$7 &gt;= $J85, DI$7 &lt; $K85), IF(DI$7 &lt; 2400, DI$7 &gt;= $J85, DI$7 - 2400 &lt; $K85))), 1, "")</f>
        <v/>
      </c>
      <c r="DJ85" s="45" t="str">
        <f>IF(AND(OR($A85 &lt;&gt; "", $B85 &lt;&gt; ""), IF($J85 &lt; $K85, AND(DJ$7 &gt;= $J85, DJ$7 &lt; $K85), IF(DJ$7 &lt; 2400, DJ$7 &gt;= $J85, DJ$7 - 2400 &lt; $K85))), 1, "")</f>
        <v/>
      </c>
      <c r="DK85" s="45" t="str">
        <f>IF(AND(OR($A85 &lt;&gt; "", $B85 &lt;&gt; ""), IF($J85 &lt; $K85, AND(DK$7 &gt;= $J85, DK$7 &lt; $K85), IF(DK$7 &lt; 2400, DK$7 &gt;= $J85, DK$7 - 2400 &lt; $K85))), 1, "")</f>
        <v/>
      </c>
      <c r="DL85" s="45" t="str">
        <f>IF(AND(OR($A85 &lt;&gt; "", $B85 &lt;&gt; ""), IF($J85 &lt; $K85, AND(DL$7 &gt;= $J85, DL$7 &lt; $K85), IF(DL$7 &lt; 2400, DL$7 &gt;= $J85, DL$7 - 2400 &lt; $K85))), 1, "")</f>
        <v/>
      </c>
      <c r="DM85" s="45" t="str">
        <f>IF(AND(OR($A85 &lt;&gt; "", $B85 &lt;&gt; ""), IF($J85 &lt; $K85, AND(DM$7 &gt;= $J85, DM$7 &lt; $K85), IF(DM$7 &lt; 2400, DM$7 &gt;= $J85, DM$7 - 2400 &lt; $K85))), 1, "")</f>
        <v/>
      </c>
      <c r="DN85" s="45" t="str">
        <f>IF(AND(OR($A85 &lt;&gt; "", $B85 &lt;&gt; ""), IF($J85 &lt; $K85, AND(DN$7 &gt;= $J85, DN$7 &lt; $K85), IF(DN$7 &lt; 2400, DN$7 &gt;= $J85, DN$7 - 2400 &lt; $K85))), 1, "")</f>
        <v/>
      </c>
      <c r="DO85" s="45" t="str">
        <f>IF(AND(OR($A85 &lt;&gt; "", $B85 &lt;&gt; ""), IF($J85 &lt; $K85, AND(DO$7 &gt;= $J85, DO$7 &lt; $K85), IF(DO$7 &lt; 2400, DO$7 &gt;= $J85, DO$7 - 2400 &lt; $K85))), 1, "")</f>
        <v/>
      </c>
      <c r="DP85" s="45" t="str">
        <f>IF(AND(OR($A85 &lt;&gt; "", $B85 &lt;&gt; ""), IF($J85 &lt; $K85, AND(DP$7 &gt;= $J85, DP$7 &lt; $K85), IF(DP$7 &lt; 2400, DP$7 &gt;= $J85, DP$7 - 2400 &lt; $K85))), 1, "")</f>
        <v/>
      </c>
      <c r="DQ85" s="45" t="str">
        <f>IF(AND(OR($A85 &lt;&gt; "", $B85 &lt;&gt; ""), IF($J85 &lt; $K85, AND(DQ$7 &gt;= $J85, DQ$7 &lt; $K85), IF(DQ$7 &lt; 2400, DQ$7 &gt;= $J85, DQ$7 - 2400 &lt; $K85))), 1, "")</f>
        <v/>
      </c>
      <c r="DR85" s="45" t="str">
        <f>IF(AND(OR($A85 &lt;&gt; "", $B85 &lt;&gt; ""), IF($J85 &lt; $K85, AND(DR$7 &gt;= $J85, DR$7 &lt; $K85), IF(DR$7 &lt; 2400, DR$7 &gt;= $J85, DR$7 - 2400 &lt; $K85))), 1, "")</f>
        <v/>
      </c>
      <c r="DS85" s="45" t="str">
        <f>IF(AND(OR($A85 &lt;&gt; "", $B85 &lt;&gt; ""), IF($J85 &lt; $K85, AND(DS$7 &gt;= $J85, DS$7 &lt; $K85), IF(DS$7 &lt; 2400, DS$7 &gt;= $J85, DS$7 - 2400 &lt; $K85))), 1, "")</f>
        <v/>
      </c>
      <c r="DT85" s="45" t="str">
        <f>IF(AND(OR($A85 &lt;&gt; "", $B85 &lt;&gt; ""), IF($J85 &lt; $K85, AND(DT$7 &gt;= $J85, DT$7 &lt; $K85), IF(DT$7 &lt; 2400, DT$7 &gt;= $J85, DT$7 - 2400 &lt; $K85))), 1, "")</f>
        <v/>
      </c>
      <c r="DU85" s="47" t="str">
        <f>IF(OR(A85 &lt;&gt; "", B85 &lt;&gt; ""), _xlfn.TEXTJOIN(":", TRUE, AI85, YEAR(H85), MONTH(H85), DAY(H85), J85), "")</f>
        <v/>
      </c>
      <c r="DV85" s="47" t="str">
        <f>IF(OR(A85 &lt;&gt; "", B85 &lt;&gt; ""), IF(AK85 &lt; 9000, CONCATENATE(AD85, AE85, "様（", F85, "）"), F85), "")</f>
        <v/>
      </c>
    </row>
    <row r="86" spans="1:126">
      <c r="A86" s="18"/>
      <c r="B86" s="18"/>
      <c r="C86" s="52"/>
      <c r="D86" s="18"/>
      <c r="E86" s="52"/>
      <c r="F86" s="18"/>
      <c r="G86" s="18"/>
      <c r="H86" s="19"/>
      <c r="I86" s="55" t="str">
        <f t="shared" si="88"/>
        <v/>
      </c>
      <c r="J86" s="22"/>
      <c r="K86" s="23"/>
      <c r="L86" s="42" t="str">
        <f t="shared" si="70"/>
        <v/>
      </c>
      <c r="M86" s="43" t="str">
        <f t="shared" si="71"/>
        <v/>
      </c>
      <c r="N86" s="43" t="str">
        <f t="shared" si="82"/>
        <v/>
      </c>
      <c r="O86" s="44" t="str">
        <f t="shared" si="83"/>
        <v/>
      </c>
      <c r="P86" s="26"/>
      <c r="Q86" s="27"/>
      <c r="R86" s="27"/>
      <c r="S86" s="43" t="str">
        <f t="shared" si="89"/>
        <v/>
      </c>
      <c r="T86" s="43" t="str">
        <f t="shared" si="89"/>
        <v/>
      </c>
      <c r="U86" s="43" t="str">
        <f t="shared" si="89"/>
        <v/>
      </c>
      <c r="V86" s="49"/>
      <c r="W86" s="44" t="str">
        <f>IF(OR(A86 &lt;&gt; "", B86 &lt;&gt; ""), IF(AK86 &lt; 8000, FLOOR(AY86 / 60, 1) * 100 + MOD(AY86, 60), M86), "")</f>
        <v/>
      </c>
      <c r="X86" s="82"/>
      <c r="Y86" s="82"/>
      <c r="Z86" s="82"/>
      <c r="AA86" s="82"/>
      <c r="AB86" s="18"/>
      <c r="AC86" s="53"/>
      <c r="AD86" s="45" t="str">
        <f>_xlfn.IFNA(VLOOKUP($A86, 利用者一覧!$A:$D, 2, FALSE), "-")</f>
        <v>-</v>
      </c>
      <c r="AE86" s="45" t="str">
        <f>_xlfn.IFNA(VLOOKUP($A86, 利用者一覧!$A:$D, 3, FALSE), "-")</f>
        <v>-</v>
      </c>
      <c r="AF86" s="45" t="str">
        <f>_xlfn.IFNA(VLOOKUP($A86, 利用者一覧!$A:$D, 4, FALSE), "-")</f>
        <v>-</v>
      </c>
      <c r="AG86" s="45" t="str">
        <f>_xlfn.IFNA(VLOOKUP($B86, スタッフ一覧!$A:$D, 2, FALSE), "-")</f>
        <v>-</v>
      </c>
      <c r="AH86" s="45" t="str">
        <f>_xlfn.IFNA(VLOOKUP($B86, スタッフ一覧!$A:$D, 3, FALSE), "-")</f>
        <v>-</v>
      </c>
      <c r="AI86" s="45" t="str">
        <f>_xlfn.IFNA(VLOOKUP($B86, スタッフ一覧!$A:$D, 4, FALSE), "-")</f>
        <v>-</v>
      </c>
      <c r="AJ86" s="45" t="str">
        <f>_xlfn.IFNA(VLOOKUP(AB86, スタッフ一覧!$A:$D, 4, FALSE), "-")</f>
        <v>-</v>
      </c>
      <c r="AK86" s="45" t="str">
        <f>_xlfn.IFNA(VLOOKUP(F86, 予定区分!$A:$C, 3, FALSE), "-")</f>
        <v>-</v>
      </c>
      <c r="AL86" s="46">
        <f t="shared" si="73"/>
        <v>0</v>
      </c>
      <c r="AM86" s="46">
        <f t="shared" si="74"/>
        <v>0</v>
      </c>
      <c r="AN86" s="46">
        <f t="shared" si="72"/>
        <v>0</v>
      </c>
      <c r="AO86" s="46">
        <f t="shared" si="75"/>
        <v>0</v>
      </c>
      <c r="AP86" s="46">
        <f t="shared" si="84"/>
        <v>0</v>
      </c>
      <c r="AQ86" s="46">
        <f t="shared" si="76"/>
        <v>0</v>
      </c>
      <c r="AR86" s="46">
        <f t="shared" si="77"/>
        <v>0</v>
      </c>
      <c r="AS86" s="46">
        <f t="shared" si="78"/>
        <v>0</v>
      </c>
      <c r="AT86" s="46">
        <f t="shared" si="79"/>
        <v>0</v>
      </c>
      <c r="AU86" s="46">
        <f t="shared" si="80"/>
        <v>0</v>
      </c>
      <c r="AV86" s="46">
        <f t="shared" si="85"/>
        <v>0</v>
      </c>
      <c r="AW86" s="46">
        <f t="shared" si="86"/>
        <v>0</v>
      </c>
      <c r="AX86" s="46">
        <f t="shared" si="81"/>
        <v>0</v>
      </c>
      <c r="AY86" s="40">
        <f t="shared" si="87"/>
        <v>0</v>
      </c>
      <c r="AZ86" s="45" t="str">
        <f>IF(AND(OR($A86 &lt;&gt; "", $B86 &lt;&gt; ""), IF($J86 &lt; $K86, AND(AZ$7 &gt;= $J86, AZ$7 &lt; $K86), IF(AZ$7 &lt; 2400, AZ$7 &gt;= $J86, AZ$7 - 2400 &lt; $K86))), 1, "")</f>
        <v/>
      </c>
      <c r="BA86" s="45" t="str">
        <f>IF(AND(OR($A86 &lt;&gt; "", $B86 &lt;&gt; ""), IF($J86 &lt; $K86, AND(BA$7 &gt;= $J86, BA$7 &lt; $K86), IF(BA$7 &lt; 2400, BA$7 &gt;= $J86, BA$7 - 2400 &lt; $K86))), 1, "")</f>
        <v/>
      </c>
      <c r="BB86" s="45" t="str">
        <f>IF(AND(OR($A86 &lt;&gt; "", $B86 &lt;&gt; ""), IF($J86 &lt; $K86, AND(BB$7 &gt;= $J86, BB$7 &lt; $K86), IF(BB$7 &lt; 2400, BB$7 &gt;= $J86, BB$7 - 2400 &lt; $K86))), 1, "")</f>
        <v/>
      </c>
      <c r="BC86" s="45" t="str">
        <f>IF(AND(OR($A86 &lt;&gt; "", $B86 &lt;&gt; ""), IF($J86 &lt; $K86, AND(BC$7 &gt;= $J86, BC$7 &lt; $K86), IF(BC$7 &lt; 2400, BC$7 &gt;= $J86, BC$7 - 2400 &lt; $K86))), 1, "")</f>
        <v/>
      </c>
      <c r="BD86" s="45" t="str">
        <f>IF(AND(OR($A86 &lt;&gt; "", $B86 &lt;&gt; ""), IF($J86 &lt; $K86, AND(BD$7 &gt;= $J86, BD$7 &lt; $K86), IF(BD$7 &lt; 2400, BD$7 &gt;= $J86, BD$7 - 2400 &lt; $K86))), 1, "")</f>
        <v/>
      </c>
      <c r="BE86" s="45" t="str">
        <f>IF(AND(OR($A86 &lt;&gt; "", $B86 &lt;&gt; ""), IF($J86 &lt; $K86, AND(BE$7 &gt;= $J86, BE$7 &lt; $K86), IF(BE$7 &lt; 2400, BE$7 &gt;= $J86, BE$7 - 2400 &lt; $K86))), 1, "")</f>
        <v/>
      </c>
      <c r="BF86" s="45" t="str">
        <f>IF(AND(OR($A86 &lt;&gt; "", $B86 &lt;&gt; ""), IF($J86 &lt; $K86, AND(BF$7 &gt;= $J86, BF$7 &lt; $K86), IF(BF$7 &lt; 2400, BF$7 &gt;= $J86, BF$7 - 2400 &lt; $K86))), 1, "")</f>
        <v/>
      </c>
      <c r="BG86" s="45" t="str">
        <f>IF(AND(OR($A86 &lt;&gt; "", $B86 &lt;&gt; ""), IF($J86 &lt; $K86, AND(BG$7 &gt;= $J86, BG$7 &lt; $K86), IF(BG$7 &lt; 2400, BG$7 &gt;= $J86, BG$7 - 2400 &lt; $K86))), 1, "")</f>
        <v/>
      </c>
      <c r="BH86" s="45" t="str">
        <f>IF(AND(OR($A86 &lt;&gt; "", $B86 &lt;&gt; ""), IF($J86 &lt; $K86, AND(BH$7 &gt;= $J86, BH$7 &lt; $K86), IF(BH$7 &lt; 2400, BH$7 &gt;= $J86, BH$7 - 2400 &lt; $K86))), 1, "")</f>
        <v/>
      </c>
      <c r="BI86" s="45" t="str">
        <f>IF(AND(OR($A86 &lt;&gt; "", $B86 &lt;&gt; ""), IF($J86 &lt; $K86, AND(BI$7 &gt;= $J86, BI$7 &lt; $K86), IF(BI$7 &lt; 2400, BI$7 &gt;= $J86, BI$7 - 2400 &lt; $K86))), 1, "")</f>
        <v/>
      </c>
      <c r="BJ86" s="45" t="str">
        <f>IF(AND(OR($A86 &lt;&gt; "", $B86 &lt;&gt; ""), IF($J86 &lt; $K86, AND(BJ$7 &gt;= $J86, BJ$7 &lt; $K86), IF(BJ$7 &lt; 2400, BJ$7 &gt;= $J86, BJ$7 - 2400 &lt; $K86))), 1, "")</f>
        <v/>
      </c>
      <c r="BK86" s="45" t="str">
        <f>IF(AND(OR($A86 &lt;&gt; "", $B86 &lt;&gt; ""), IF($J86 &lt; $K86, AND(BK$7 &gt;= $J86, BK$7 &lt; $K86), IF(BK$7 &lt; 2400, BK$7 &gt;= $J86, BK$7 - 2400 &lt; $K86))), 1, "")</f>
        <v/>
      </c>
      <c r="BL86" s="45" t="str">
        <f>IF(AND(OR($A86 &lt;&gt; "", $B86 &lt;&gt; ""), IF($J86 &lt; $K86, AND(BL$7 &gt;= $J86, BL$7 &lt; $K86), IF(BL$7 &lt; 2400, BL$7 &gt;= $J86, BL$7 - 2400 &lt; $K86))), 1, "")</f>
        <v/>
      </c>
      <c r="BM86" s="45" t="str">
        <f>IF(AND(OR($A86 &lt;&gt; "", $B86 &lt;&gt; ""), IF($J86 &lt; $K86, AND(BM$7 &gt;= $J86, BM$7 &lt; $K86), IF(BM$7 &lt; 2400, BM$7 &gt;= $J86, BM$7 - 2400 &lt; $K86))), 1, "")</f>
        <v/>
      </c>
      <c r="BN86" s="45" t="str">
        <f>IF(AND(OR($A86 &lt;&gt; "", $B86 &lt;&gt; ""), IF($J86 &lt; $K86, AND(BN$7 &gt;= $J86, BN$7 &lt; $K86), IF(BN$7 &lt; 2400, BN$7 &gt;= $J86, BN$7 - 2400 &lt; $K86))), 1, "")</f>
        <v/>
      </c>
      <c r="BO86" s="45" t="str">
        <f>IF(AND(OR($A86 &lt;&gt; "", $B86 &lt;&gt; ""), IF($J86 &lt; $K86, AND(BO$7 &gt;= $J86, BO$7 &lt; $K86), IF(BO$7 &lt; 2400, BO$7 &gt;= $J86, BO$7 - 2400 &lt; $K86))), 1, "")</f>
        <v/>
      </c>
      <c r="BP86" s="45" t="str">
        <f>IF(AND(OR($A86 &lt;&gt; "", $B86 &lt;&gt; ""), IF($J86 &lt; $K86, AND(BP$7 &gt;= $J86, BP$7 &lt; $K86), IF(BP$7 &lt; 2400, BP$7 &gt;= $J86, BP$7 - 2400 &lt; $K86))), 1, "")</f>
        <v/>
      </c>
      <c r="BQ86" s="45" t="str">
        <f>IF(AND(OR($A86 &lt;&gt; "", $B86 &lt;&gt; ""), IF($J86 &lt; $K86, AND(BQ$7 &gt;= $J86, BQ$7 &lt; $K86), IF(BQ$7 &lt; 2400, BQ$7 &gt;= $J86, BQ$7 - 2400 &lt; $K86))), 1, "")</f>
        <v/>
      </c>
      <c r="BR86" s="45" t="str">
        <f>IF(AND(OR($A86 &lt;&gt; "", $B86 &lt;&gt; ""), IF($J86 &lt; $K86, AND(BR$7 &gt;= $J86, BR$7 &lt; $K86), IF(BR$7 &lt; 2400, BR$7 &gt;= $J86, BR$7 - 2400 &lt; $K86))), 1, "")</f>
        <v/>
      </c>
      <c r="BS86" s="45" t="str">
        <f>IF(AND(OR($A86 &lt;&gt; "", $B86 &lt;&gt; ""), IF($J86 &lt; $K86, AND(BS$7 &gt;= $J86, BS$7 &lt; $K86), IF(BS$7 &lt; 2400, BS$7 &gt;= $J86, BS$7 - 2400 &lt; $K86))), 1, "")</f>
        <v/>
      </c>
      <c r="BT86" s="45" t="str">
        <f>IF(AND(OR($A86 &lt;&gt; "", $B86 &lt;&gt; ""), IF($J86 &lt; $K86, AND(BT$7 &gt;= $J86, BT$7 &lt; $K86), IF(BT$7 &lt; 2400, BT$7 &gt;= $J86, BT$7 - 2400 &lt; $K86))), 1, "")</f>
        <v/>
      </c>
      <c r="BU86" s="45" t="str">
        <f>IF(AND(OR($A86 &lt;&gt; "", $B86 &lt;&gt; ""), IF($J86 &lt; $K86, AND(BU$7 &gt;= $J86, BU$7 &lt; $K86), IF(BU$7 &lt; 2400, BU$7 &gt;= $J86, BU$7 - 2400 &lt; $K86))), 1, "")</f>
        <v/>
      </c>
      <c r="BV86" s="45" t="str">
        <f>IF(AND(OR($A86 &lt;&gt; "", $B86 &lt;&gt; ""), IF($J86 &lt; $K86, AND(BV$7 &gt;= $J86, BV$7 &lt; $K86), IF(BV$7 &lt; 2400, BV$7 &gt;= $J86, BV$7 - 2400 &lt; $K86))), 1, "")</f>
        <v/>
      </c>
      <c r="BW86" s="45" t="str">
        <f>IF(AND(OR($A86 &lt;&gt; "", $B86 &lt;&gt; ""), IF($J86 &lt; $K86, AND(BW$7 &gt;= $J86, BW$7 &lt; $K86), IF(BW$7 &lt; 2400, BW$7 &gt;= $J86, BW$7 - 2400 &lt; $K86))), 1, "")</f>
        <v/>
      </c>
      <c r="BX86" s="45" t="str">
        <f>IF(AND(OR($A86 &lt;&gt; "", $B86 &lt;&gt; ""), IF($J86 &lt; $K86, AND(BX$7 &gt;= $J86, BX$7 &lt; $K86), IF(BX$7 &lt; 2400, BX$7 &gt;= $J86, BX$7 - 2400 &lt; $K86))), 1, "")</f>
        <v/>
      </c>
      <c r="BY86" s="45" t="str">
        <f>IF(AND(OR($A86 &lt;&gt; "", $B86 &lt;&gt; ""), IF($J86 &lt; $K86, AND(BY$7 &gt;= $J86, BY$7 &lt; $K86), IF(BY$7 &lt; 2400, BY$7 &gt;= $J86, BY$7 - 2400 &lt; $K86))), 1, "")</f>
        <v/>
      </c>
      <c r="BZ86" s="45" t="str">
        <f>IF(AND(OR($A86 &lt;&gt; "", $B86 &lt;&gt; ""), IF($J86 &lt; $K86, AND(BZ$7 &gt;= $J86, BZ$7 &lt; $K86), IF(BZ$7 &lt; 2400, BZ$7 &gt;= $J86, BZ$7 - 2400 &lt; $K86))), 1, "")</f>
        <v/>
      </c>
      <c r="CA86" s="45" t="str">
        <f>IF(AND(OR($A86 &lt;&gt; "", $B86 &lt;&gt; ""), IF($J86 &lt; $K86, AND(CA$7 &gt;= $J86, CA$7 &lt; $K86), IF(CA$7 &lt; 2400, CA$7 &gt;= $J86, CA$7 - 2400 &lt; $K86))), 1, "")</f>
        <v/>
      </c>
      <c r="CB86" s="45" t="str">
        <f>IF(AND(OR($A86 &lt;&gt; "", $B86 &lt;&gt; ""), IF($J86 &lt; $K86, AND(CB$7 &gt;= $J86, CB$7 &lt; $K86), IF(CB$7 &lt; 2400, CB$7 &gt;= $J86, CB$7 - 2400 &lt; $K86))), 1, "")</f>
        <v/>
      </c>
      <c r="CC86" s="45" t="str">
        <f>IF(AND(OR($A86 &lt;&gt; "", $B86 &lt;&gt; ""), IF($J86 &lt; $K86, AND(CC$7 &gt;= $J86, CC$7 &lt; $K86), IF(CC$7 &lt; 2400, CC$7 &gt;= $J86, CC$7 - 2400 &lt; $K86))), 1, "")</f>
        <v/>
      </c>
      <c r="CD86" s="45" t="str">
        <f>IF(AND(OR($A86 &lt;&gt; "", $B86 &lt;&gt; ""), IF($J86 &lt; $K86, AND(CD$7 &gt;= $J86, CD$7 &lt; $K86), IF(CD$7 &lt; 2400, CD$7 &gt;= $J86, CD$7 - 2400 &lt; $K86))), 1, "")</f>
        <v/>
      </c>
      <c r="CE86" s="45" t="str">
        <f>IF(AND(OR($A86 &lt;&gt; "", $B86 &lt;&gt; ""), IF($J86 &lt; $K86, AND(CE$7 &gt;= $J86, CE$7 &lt; $K86), IF(CE$7 &lt; 2400, CE$7 &gt;= $J86, CE$7 - 2400 &lt; $K86))), 1, "")</f>
        <v/>
      </c>
      <c r="CF86" s="45" t="str">
        <f>IF(AND(OR($A86 &lt;&gt; "", $B86 &lt;&gt; ""), IF($J86 &lt; $K86, AND(CF$7 &gt;= $J86, CF$7 &lt; $K86), IF(CF$7 &lt; 2400, CF$7 &gt;= $J86, CF$7 - 2400 &lt; $K86))), 1, "")</f>
        <v/>
      </c>
      <c r="CG86" s="45" t="str">
        <f>IF(AND(OR($A86 &lt;&gt; "", $B86 &lt;&gt; ""), IF($J86 &lt; $K86, AND(CG$7 &gt;= $J86, CG$7 &lt; $K86), IF(CG$7 &lt; 2400, CG$7 &gt;= $J86, CG$7 - 2400 &lt; $K86))), 1, "")</f>
        <v/>
      </c>
      <c r="CH86" s="45" t="str">
        <f>IF(AND(OR($A86 &lt;&gt; "", $B86 &lt;&gt; ""), IF($J86 &lt; $K86, AND(CH$7 &gt;= $J86, CH$7 &lt; $K86), IF(CH$7 &lt; 2400, CH$7 &gt;= $J86, CH$7 - 2400 &lt; $K86))), 1, "")</f>
        <v/>
      </c>
      <c r="CI86" s="45" t="str">
        <f>IF(AND(OR($A86 &lt;&gt; "", $B86 &lt;&gt; ""), IF($J86 &lt; $K86, AND(CI$7 &gt;= $J86, CI$7 &lt; $K86), IF(CI$7 &lt; 2400, CI$7 &gt;= $J86, CI$7 - 2400 &lt; $K86))), 1, "")</f>
        <v/>
      </c>
      <c r="CJ86" s="45" t="str">
        <f>IF(AND(OR($A86 &lt;&gt; "", $B86 &lt;&gt; ""), IF($J86 &lt; $K86, AND(CJ$7 &gt;= $J86, CJ$7 &lt; $K86), IF(CJ$7 &lt; 2400, CJ$7 &gt;= $J86, CJ$7 - 2400 &lt; $K86))), 1, "")</f>
        <v/>
      </c>
      <c r="CK86" s="45" t="str">
        <f>IF(AND(OR($A86 &lt;&gt; "", $B86 &lt;&gt; ""), IF($J86 &lt; $K86, AND(CK$7 &gt;= $J86, CK$7 &lt; $K86), IF(CK$7 &lt; 2400, CK$7 &gt;= $J86, CK$7 - 2400 &lt; $K86))), 1, "")</f>
        <v/>
      </c>
      <c r="CL86" s="45" t="str">
        <f>IF(AND(OR($A86 &lt;&gt; "", $B86 &lt;&gt; ""), IF($J86 &lt; $K86, AND(CL$7 &gt;= $J86, CL$7 &lt; $K86), IF(CL$7 &lt; 2400, CL$7 &gt;= $J86, CL$7 - 2400 &lt; $K86))), 1, "")</f>
        <v/>
      </c>
      <c r="CM86" s="45" t="str">
        <f>IF(AND(OR($A86 &lt;&gt; "", $B86 &lt;&gt; ""), IF($J86 &lt; $K86, AND(CM$7 &gt;= $J86, CM$7 &lt; $K86), IF(CM$7 &lt; 2400, CM$7 &gt;= $J86, CM$7 - 2400 &lt; $K86))), 1, "")</f>
        <v/>
      </c>
      <c r="CN86" s="45" t="str">
        <f>IF(AND(OR($A86 &lt;&gt; "", $B86 &lt;&gt; ""), IF($J86 &lt; $K86, AND(CN$7 &gt;= $J86, CN$7 &lt; $K86), IF(CN$7 &lt; 2400, CN$7 &gt;= $J86, CN$7 - 2400 &lt; $K86))), 1, "")</f>
        <v/>
      </c>
      <c r="CO86" s="45" t="str">
        <f>IF(AND(OR($A86 &lt;&gt; "", $B86 &lt;&gt; ""), IF($J86 &lt; $K86, AND(CO$7 &gt;= $J86, CO$7 &lt; $K86), IF(CO$7 &lt; 2400, CO$7 &gt;= $J86, CO$7 - 2400 &lt; $K86))), 1, "")</f>
        <v/>
      </c>
      <c r="CP86" s="45" t="str">
        <f>IF(AND(OR($A86 &lt;&gt; "", $B86 &lt;&gt; ""), IF($J86 &lt; $K86, AND(CP$7 &gt;= $J86, CP$7 &lt; $K86), IF(CP$7 &lt; 2400, CP$7 &gt;= $J86, CP$7 - 2400 &lt; $K86))), 1, "")</f>
        <v/>
      </c>
      <c r="CQ86" s="45" t="str">
        <f>IF(AND(OR($A86 &lt;&gt; "", $B86 &lt;&gt; ""), IF($J86 &lt; $K86, AND(CQ$7 &gt;= $J86, CQ$7 &lt; $K86), IF(CQ$7 &lt; 2400, CQ$7 &gt;= $J86, CQ$7 - 2400 &lt; $K86))), 1, "")</f>
        <v/>
      </c>
      <c r="CR86" s="45" t="str">
        <f>IF(AND(OR($A86 &lt;&gt; "", $B86 &lt;&gt; ""), IF($J86 &lt; $K86, AND(CR$7 &gt;= $J86, CR$7 &lt; $K86), IF(CR$7 &lt; 2400, CR$7 &gt;= $J86, CR$7 - 2400 &lt; $K86))), 1, "")</f>
        <v/>
      </c>
      <c r="CS86" s="45" t="str">
        <f>IF(AND(OR($A86 &lt;&gt; "", $B86 &lt;&gt; ""), IF($J86 &lt; $K86, AND(CS$7 &gt;= $J86, CS$7 &lt; $K86), IF(CS$7 &lt; 2400, CS$7 &gt;= $J86, CS$7 - 2400 &lt; $K86))), 1, "")</f>
        <v/>
      </c>
      <c r="CT86" s="45" t="str">
        <f>IF(AND(OR($A86 &lt;&gt; "", $B86 &lt;&gt; ""), IF($J86 &lt; $K86, AND(CT$7 &gt;= $J86, CT$7 &lt; $K86), IF(CT$7 &lt; 2400, CT$7 &gt;= $J86, CT$7 - 2400 &lt; $K86))), 1, "")</f>
        <v/>
      </c>
      <c r="CU86" s="45" t="str">
        <f>IF(AND(OR($A86 &lt;&gt; "", $B86 &lt;&gt; ""), IF($J86 &lt; $K86, AND(CU$7 &gt;= $J86, CU$7 &lt; $K86), IF(CU$7 &lt; 2400, CU$7 &gt;= $J86, CU$7 - 2400 &lt; $K86))), 1, "")</f>
        <v/>
      </c>
      <c r="CV86" s="45" t="str">
        <f>IF(AND(OR($A86 &lt;&gt; "", $B86 &lt;&gt; ""), IF($J86 &lt; $K86, AND(CV$7 &gt;= $J86, CV$7 &lt; $K86), IF(CV$7 &lt; 2400, CV$7 &gt;= $J86, CV$7 - 2400 &lt; $K86))), 1, "")</f>
        <v/>
      </c>
      <c r="CW86" s="45" t="str">
        <f>IF(AND(OR($A86 &lt;&gt; "", $B86 &lt;&gt; ""), IF($J86 &lt; $K86, AND(CW$7 &gt;= $J86, CW$7 &lt; $K86), IF(CW$7 &lt; 2400, CW$7 &gt;= $J86, CW$7 - 2400 &lt; $K86))), 1, "")</f>
        <v/>
      </c>
      <c r="CX86" s="45" t="str">
        <f>IF(AND(OR($A86 &lt;&gt; "", $B86 &lt;&gt; ""), IF($J86 &lt; $K86, AND(CX$7 &gt;= $J86, CX$7 &lt; $K86), IF(CX$7 &lt; 2400, CX$7 &gt;= $J86, CX$7 - 2400 &lt; $K86))), 1, "")</f>
        <v/>
      </c>
      <c r="CY86" s="45" t="str">
        <f>IF(AND(OR($A86 &lt;&gt; "", $B86 &lt;&gt; ""), IF($J86 &lt; $K86, AND(CY$7 &gt;= $J86, CY$7 &lt; $K86), IF(CY$7 &lt; 2400, CY$7 &gt;= $J86, CY$7 - 2400 &lt; $K86))), 1, "")</f>
        <v/>
      </c>
      <c r="CZ86" s="45" t="str">
        <f>IF(AND(OR($A86 &lt;&gt; "", $B86 &lt;&gt; ""), IF($J86 &lt; $K86, AND(CZ$7 &gt;= $J86, CZ$7 &lt; $K86), IF(CZ$7 &lt; 2400, CZ$7 &gt;= $J86, CZ$7 - 2400 &lt; $K86))), 1, "")</f>
        <v/>
      </c>
      <c r="DA86" s="45" t="str">
        <f>IF(AND(OR($A86 &lt;&gt; "", $B86 &lt;&gt; ""), IF($J86 &lt; $K86, AND(DA$7 &gt;= $J86, DA$7 &lt; $K86), IF(DA$7 &lt; 2400, DA$7 &gt;= $J86, DA$7 - 2400 &lt; $K86))), 1, "")</f>
        <v/>
      </c>
      <c r="DB86" s="45" t="str">
        <f>IF(AND(OR($A86 &lt;&gt; "", $B86 &lt;&gt; ""), IF($J86 &lt; $K86, AND(DB$7 &gt;= $J86, DB$7 &lt; $K86), IF(DB$7 &lt; 2400, DB$7 &gt;= $J86, DB$7 - 2400 &lt; $K86))), 1, "")</f>
        <v/>
      </c>
      <c r="DC86" s="45" t="str">
        <f>IF(AND(OR($A86 &lt;&gt; "", $B86 &lt;&gt; ""), IF($J86 &lt; $K86, AND(DC$7 &gt;= $J86, DC$7 &lt; $K86), IF(DC$7 &lt; 2400, DC$7 &gt;= $J86, DC$7 - 2400 &lt; $K86))), 1, "")</f>
        <v/>
      </c>
      <c r="DD86" s="45" t="str">
        <f>IF(AND(OR($A86 &lt;&gt; "", $B86 &lt;&gt; ""), IF($J86 &lt; $K86, AND(DD$7 &gt;= $J86, DD$7 &lt; $K86), IF(DD$7 &lt; 2400, DD$7 &gt;= $J86, DD$7 - 2400 &lt; $K86))), 1, "")</f>
        <v/>
      </c>
      <c r="DE86" s="45" t="str">
        <f>IF(AND(OR($A86 &lt;&gt; "", $B86 &lt;&gt; ""), IF($J86 &lt; $K86, AND(DE$7 &gt;= $J86, DE$7 &lt; $K86), IF(DE$7 &lt; 2400, DE$7 &gt;= $J86, DE$7 - 2400 &lt; $K86))), 1, "")</f>
        <v/>
      </c>
      <c r="DF86" s="45" t="str">
        <f>IF(AND(OR($A86 &lt;&gt; "", $B86 &lt;&gt; ""), IF($J86 &lt; $K86, AND(DF$7 &gt;= $J86, DF$7 &lt; $K86), IF(DF$7 &lt; 2400, DF$7 &gt;= $J86, DF$7 - 2400 &lt; $K86))), 1, "")</f>
        <v/>
      </c>
      <c r="DG86" s="45" t="str">
        <f>IF(AND(OR($A86 &lt;&gt; "", $B86 &lt;&gt; ""), IF($J86 &lt; $K86, AND(DG$7 &gt;= $J86, DG$7 &lt; $K86), IF(DG$7 &lt; 2400, DG$7 &gt;= $J86, DG$7 - 2400 &lt; $K86))), 1, "")</f>
        <v/>
      </c>
      <c r="DH86" s="45" t="str">
        <f>IF(AND(OR($A86 &lt;&gt; "", $B86 &lt;&gt; ""), IF($J86 &lt; $K86, AND(DH$7 &gt;= $J86, DH$7 &lt; $K86), IF(DH$7 &lt; 2400, DH$7 &gt;= $J86, DH$7 - 2400 &lt; $K86))), 1, "")</f>
        <v/>
      </c>
      <c r="DI86" s="45" t="str">
        <f>IF(AND(OR($A86 &lt;&gt; "", $B86 &lt;&gt; ""), IF($J86 &lt; $K86, AND(DI$7 &gt;= $J86, DI$7 &lt; $K86), IF(DI$7 &lt; 2400, DI$7 &gt;= $J86, DI$7 - 2400 &lt; $K86))), 1, "")</f>
        <v/>
      </c>
      <c r="DJ86" s="45" t="str">
        <f>IF(AND(OR($A86 &lt;&gt; "", $B86 &lt;&gt; ""), IF($J86 &lt; $K86, AND(DJ$7 &gt;= $J86, DJ$7 &lt; $K86), IF(DJ$7 &lt; 2400, DJ$7 &gt;= $J86, DJ$7 - 2400 &lt; $K86))), 1, "")</f>
        <v/>
      </c>
      <c r="DK86" s="45" t="str">
        <f>IF(AND(OR($A86 &lt;&gt; "", $B86 &lt;&gt; ""), IF($J86 &lt; $K86, AND(DK$7 &gt;= $J86, DK$7 &lt; $K86), IF(DK$7 &lt; 2400, DK$7 &gt;= $J86, DK$7 - 2400 &lt; $K86))), 1, "")</f>
        <v/>
      </c>
      <c r="DL86" s="45" t="str">
        <f>IF(AND(OR($A86 &lt;&gt; "", $B86 &lt;&gt; ""), IF($J86 &lt; $K86, AND(DL$7 &gt;= $J86, DL$7 &lt; $K86), IF(DL$7 &lt; 2400, DL$7 &gt;= $J86, DL$7 - 2400 &lt; $K86))), 1, "")</f>
        <v/>
      </c>
      <c r="DM86" s="45" t="str">
        <f>IF(AND(OR($A86 &lt;&gt; "", $B86 &lt;&gt; ""), IF($J86 &lt; $K86, AND(DM$7 &gt;= $J86, DM$7 &lt; $K86), IF(DM$7 &lt; 2400, DM$7 &gt;= $J86, DM$7 - 2400 &lt; $K86))), 1, "")</f>
        <v/>
      </c>
      <c r="DN86" s="45" t="str">
        <f>IF(AND(OR($A86 &lt;&gt; "", $B86 &lt;&gt; ""), IF($J86 &lt; $K86, AND(DN$7 &gt;= $J86, DN$7 &lt; $K86), IF(DN$7 &lt; 2400, DN$7 &gt;= $J86, DN$7 - 2400 &lt; $K86))), 1, "")</f>
        <v/>
      </c>
      <c r="DO86" s="45" t="str">
        <f>IF(AND(OR($A86 &lt;&gt; "", $B86 &lt;&gt; ""), IF($J86 &lt; $K86, AND(DO$7 &gt;= $J86, DO$7 &lt; $K86), IF(DO$7 &lt; 2400, DO$7 &gt;= $J86, DO$7 - 2400 &lt; $K86))), 1, "")</f>
        <v/>
      </c>
      <c r="DP86" s="45" t="str">
        <f>IF(AND(OR($A86 &lt;&gt; "", $B86 &lt;&gt; ""), IF($J86 &lt; $K86, AND(DP$7 &gt;= $J86, DP$7 &lt; $K86), IF(DP$7 &lt; 2400, DP$7 &gt;= $J86, DP$7 - 2400 &lt; $K86))), 1, "")</f>
        <v/>
      </c>
      <c r="DQ86" s="45" t="str">
        <f>IF(AND(OR($A86 &lt;&gt; "", $B86 &lt;&gt; ""), IF($J86 &lt; $K86, AND(DQ$7 &gt;= $J86, DQ$7 &lt; $K86), IF(DQ$7 &lt; 2400, DQ$7 &gt;= $J86, DQ$7 - 2400 &lt; $K86))), 1, "")</f>
        <v/>
      </c>
      <c r="DR86" s="45" t="str">
        <f>IF(AND(OR($A86 &lt;&gt; "", $B86 &lt;&gt; ""), IF($J86 &lt; $K86, AND(DR$7 &gt;= $J86, DR$7 &lt; $K86), IF(DR$7 &lt; 2400, DR$7 &gt;= $J86, DR$7 - 2400 &lt; $K86))), 1, "")</f>
        <v/>
      </c>
      <c r="DS86" s="45" t="str">
        <f>IF(AND(OR($A86 &lt;&gt; "", $B86 &lt;&gt; ""), IF($J86 &lt; $K86, AND(DS$7 &gt;= $J86, DS$7 &lt; $K86), IF(DS$7 &lt; 2400, DS$7 &gt;= $J86, DS$7 - 2400 &lt; $K86))), 1, "")</f>
        <v/>
      </c>
      <c r="DT86" s="45" t="str">
        <f>IF(AND(OR($A86 &lt;&gt; "", $B86 &lt;&gt; ""), IF($J86 &lt; $K86, AND(DT$7 &gt;= $J86, DT$7 &lt; $K86), IF(DT$7 &lt; 2400, DT$7 &gt;= $J86, DT$7 - 2400 &lt; $K86))), 1, "")</f>
        <v/>
      </c>
      <c r="DU86" s="47" t="str">
        <f>IF(OR(A86 &lt;&gt; "", B86 &lt;&gt; ""), _xlfn.TEXTJOIN(":", TRUE, AI86, YEAR(H86), MONTH(H86), DAY(H86), J86), "")</f>
        <v/>
      </c>
      <c r="DV86" s="47" t="str">
        <f>IF(OR(A86 &lt;&gt; "", B86 &lt;&gt; ""), IF(AK86 &lt; 9000, CONCATENATE(AD86, AE86, "様（", F86, "）"), F86), "")</f>
        <v/>
      </c>
    </row>
    <row r="87" spans="1:126">
      <c r="A87" s="18"/>
      <c r="B87" s="18"/>
      <c r="C87" s="52"/>
      <c r="D87" s="18"/>
      <c r="E87" s="52"/>
      <c r="F87" s="18"/>
      <c r="G87" s="18"/>
      <c r="H87" s="19"/>
      <c r="I87" s="55" t="str">
        <f t="shared" si="88"/>
        <v/>
      </c>
      <c r="J87" s="22"/>
      <c r="K87" s="23"/>
      <c r="L87" s="42" t="str">
        <f t="shared" si="70"/>
        <v/>
      </c>
      <c r="M87" s="43" t="str">
        <f t="shared" si="71"/>
        <v/>
      </c>
      <c r="N87" s="43" t="str">
        <f t="shared" si="82"/>
        <v/>
      </c>
      <c r="O87" s="44" t="str">
        <f t="shared" si="83"/>
        <v/>
      </c>
      <c r="P87" s="26"/>
      <c r="Q87" s="27"/>
      <c r="R87" s="27"/>
      <c r="S87" s="43" t="str">
        <f t="shared" si="89"/>
        <v/>
      </c>
      <c r="T87" s="43" t="str">
        <f t="shared" si="89"/>
        <v/>
      </c>
      <c r="U87" s="43" t="str">
        <f t="shared" si="89"/>
        <v/>
      </c>
      <c r="V87" s="49"/>
      <c r="W87" s="44" t="str">
        <f>IF(OR(A87 &lt;&gt; "", B87 &lt;&gt; ""), IF(AK87 &lt; 8000, FLOOR(AY87 / 60, 1) * 100 + MOD(AY87, 60), M87), "")</f>
        <v/>
      </c>
      <c r="X87" s="82"/>
      <c r="Y87" s="82"/>
      <c r="Z87" s="82"/>
      <c r="AA87" s="82"/>
      <c r="AB87" s="18"/>
      <c r="AC87" s="53"/>
      <c r="AD87" s="45" t="str">
        <f>_xlfn.IFNA(VLOOKUP($A87, 利用者一覧!$A:$D, 2, FALSE), "-")</f>
        <v>-</v>
      </c>
      <c r="AE87" s="45" t="str">
        <f>_xlfn.IFNA(VLOOKUP($A87, 利用者一覧!$A:$D, 3, FALSE), "-")</f>
        <v>-</v>
      </c>
      <c r="AF87" s="45" t="str">
        <f>_xlfn.IFNA(VLOOKUP($A87, 利用者一覧!$A:$D, 4, FALSE), "-")</f>
        <v>-</v>
      </c>
      <c r="AG87" s="45" t="str">
        <f>_xlfn.IFNA(VLOOKUP($B87, スタッフ一覧!$A:$D, 2, FALSE), "-")</f>
        <v>-</v>
      </c>
      <c r="AH87" s="45" t="str">
        <f>_xlfn.IFNA(VLOOKUP($B87, スタッフ一覧!$A:$D, 3, FALSE), "-")</f>
        <v>-</v>
      </c>
      <c r="AI87" s="45" t="str">
        <f>_xlfn.IFNA(VLOOKUP($B87, スタッフ一覧!$A:$D, 4, FALSE), "-")</f>
        <v>-</v>
      </c>
      <c r="AJ87" s="45" t="str">
        <f>_xlfn.IFNA(VLOOKUP(AB87, スタッフ一覧!$A:$D, 4, FALSE), "-")</f>
        <v>-</v>
      </c>
      <c r="AK87" s="45" t="str">
        <f>_xlfn.IFNA(VLOOKUP(F87, 予定区分!$A:$C, 3, FALSE), "-")</f>
        <v>-</v>
      </c>
      <c r="AL87" s="46">
        <f t="shared" si="73"/>
        <v>0</v>
      </c>
      <c r="AM87" s="46">
        <f t="shared" si="74"/>
        <v>0</v>
      </c>
      <c r="AN87" s="46">
        <f t="shared" si="72"/>
        <v>0</v>
      </c>
      <c r="AO87" s="46">
        <f t="shared" si="75"/>
        <v>0</v>
      </c>
      <c r="AP87" s="46">
        <f t="shared" si="84"/>
        <v>0</v>
      </c>
      <c r="AQ87" s="46">
        <f t="shared" si="76"/>
        <v>0</v>
      </c>
      <c r="AR87" s="46">
        <f t="shared" si="77"/>
        <v>0</v>
      </c>
      <c r="AS87" s="46">
        <f t="shared" si="78"/>
        <v>0</v>
      </c>
      <c r="AT87" s="46">
        <f t="shared" si="79"/>
        <v>0</v>
      </c>
      <c r="AU87" s="46">
        <f t="shared" si="80"/>
        <v>0</v>
      </c>
      <c r="AV87" s="46">
        <f t="shared" si="85"/>
        <v>0</v>
      </c>
      <c r="AW87" s="46">
        <f t="shared" si="86"/>
        <v>0</v>
      </c>
      <c r="AX87" s="46">
        <f t="shared" si="81"/>
        <v>0</v>
      </c>
      <c r="AY87" s="40">
        <f t="shared" si="87"/>
        <v>0</v>
      </c>
      <c r="AZ87" s="45" t="str">
        <f>IF(AND(OR($A87 &lt;&gt; "", $B87 &lt;&gt; ""), IF($J87 &lt; $K87, AND(AZ$7 &gt;= $J87, AZ$7 &lt; $K87), IF(AZ$7 &lt; 2400, AZ$7 &gt;= $J87, AZ$7 - 2400 &lt; $K87))), 1, "")</f>
        <v/>
      </c>
      <c r="BA87" s="45" t="str">
        <f>IF(AND(OR($A87 &lt;&gt; "", $B87 &lt;&gt; ""), IF($J87 &lt; $K87, AND(BA$7 &gt;= $J87, BA$7 &lt; $K87), IF(BA$7 &lt; 2400, BA$7 &gt;= $J87, BA$7 - 2400 &lt; $K87))), 1, "")</f>
        <v/>
      </c>
      <c r="BB87" s="45" t="str">
        <f>IF(AND(OR($A87 &lt;&gt; "", $B87 &lt;&gt; ""), IF($J87 &lt; $K87, AND(BB$7 &gt;= $J87, BB$7 &lt; $K87), IF(BB$7 &lt; 2400, BB$7 &gt;= $J87, BB$7 - 2400 &lt; $K87))), 1, "")</f>
        <v/>
      </c>
      <c r="BC87" s="45" t="str">
        <f>IF(AND(OR($A87 &lt;&gt; "", $B87 &lt;&gt; ""), IF($J87 &lt; $K87, AND(BC$7 &gt;= $J87, BC$7 &lt; $K87), IF(BC$7 &lt; 2400, BC$7 &gt;= $J87, BC$7 - 2400 &lt; $K87))), 1, "")</f>
        <v/>
      </c>
      <c r="BD87" s="45" t="str">
        <f>IF(AND(OR($A87 &lt;&gt; "", $B87 &lt;&gt; ""), IF($J87 &lt; $K87, AND(BD$7 &gt;= $J87, BD$7 &lt; $K87), IF(BD$7 &lt; 2400, BD$7 &gt;= $J87, BD$7 - 2400 &lt; $K87))), 1, "")</f>
        <v/>
      </c>
      <c r="BE87" s="45" t="str">
        <f>IF(AND(OR($A87 &lt;&gt; "", $B87 &lt;&gt; ""), IF($J87 &lt; $K87, AND(BE$7 &gt;= $J87, BE$7 &lt; $K87), IF(BE$7 &lt; 2400, BE$7 &gt;= $J87, BE$7 - 2400 &lt; $K87))), 1, "")</f>
        <v/>
      </c>
      <c r="BF87" s="45" t="str">
        <f>IF(AND(OR($A87 &lt;&gt; "", $B87 &lt;&gt; ""), IF($J87 &lt; $K87, AND(BF$7 &gt;= $J87, BF$7 &lt; $K87), IF(BF$7 &lt; 2400, BF$7 &gt;= $J87, BF$7 - 2400 &lt; $K87))), 1, "")</f>
        <v/>
      </c>
      <c r="BG87" s="45" t="str">
        <f>IF(AND(OR($A87 &lt;&gt; "", $B87 &lt;&gt; ""), IF($J87 &lt; $K87, AND(BG$7 &gt;= $J87, BG$7 &lt; $K87), IF(BG$7 &lt; 2400, BG$7 &gt;= $J87, BG$7 - 2400 &lt; $K87))), 1, "")</f>
        <v/>
      </c>
      <c r="BH87" s="45" t="str">
        <f>IF(AND(OR($A87 &lt;&gt; "", $B87 &lt;&gt; ""), IF($J87 &lt; $K87, AND(BH$7 &gt;= $J87, BH$7 &lt; $K87), IF(BH$7 &lt; 2400, BH$7 &gt;= $J87, BH$7 - 2400 &lt; $K87))), 1, "")</f>
        <v/>
      </c>
      <c r="BI87" s="45" t="str">
        <f>IF(AND(OR($A87 &lt;&gt; "", $B87 &lt;&gt; ""), IF($J87 &lt; $K87, AND(BI$7 &gt;= $J87, BI$7 &lt; $K87), IF(BI$7 &lt; 2400, BI$7 &gt;= $J87, BI$7 - 2400 &lt; $K87))), 1, "")</f>
        <v/>
      </c>
      <c r="BJ87" s="45" t="str">
        <f>IF(AND(OR($A87 &lt;&gt; "", $B87 &lt;&gt; ""), IF($J87 &lt; $K87, AND(BJ$7 &gt;= $J87, BJ$7 &lt; $K87), IF(BJ$7 &lt; 2400, BJ$7 &gt;= $J87, BJ$7 - 2400 &lt; $K87))), 1, "")</f>
        <v/>
      </c>
      <c r="BK87" s="45" t="str">
        <f>IF(AND(OR($A87 &lt;&gt; "", $B87 &lt;&gt; ""), IF($J87 &lt; $K87, AND(BK$7 &gt;= $J87, BK$7 &lt; $K87), IF(BK$7 &lt; 2400, BK$7 &gt;= $J87, BK$7 - 2400 &lt; $K87))), 1, "")</f>
        <v/>
      </c>
      <c r="BL87" s="45" t="str">
        <f>IF(AND(OR($A87 &lt;&gt; "", $B87 &lt;&gt; ""), IF($J87 &lt; $K87, AND(BL$7 &gt;= $J87, BL$7 &lt; $K87), IF(BL$7 &lt; 2400, BL$7 &gt;= $J87, BL$7 - 2400 &lt; $K87))), 1, "")</f>
        <v/>
      </c>
      <c r="BM87" s="45" t="str">
        <f>IF(AND(OR($A87 &lt;&gt; "", $B87 &lt;&gt; ""), IF($J87 &lt; $K87, AND(BM$7 &gt;= $J87, BM$7 &lt; $K87), IF(BM$7 &lt; 2400, BM$7 &gt;= $J87, BM$7 - 2400 &lt; $K87))), 1, "")</f>
        <v/>
      </c>
      <c r="BN87" s="45" t="str">
        <f>IF(AND(OR($A87 &lt;&gt; "", $B87 &lt;&gt; ""), IF($J87 &lt; $K87, AND(BN$7 &gt;= $J87, BN$7 &lt; $K87), IF(BN$7 &lt; 2400, BN$7 &gt;= $J87, BN$7 - 2400 &lt; $K87))), 1, "")</f>
        <v/>
      </c>
      <c r="BO87" s="45" t="str">
        <f>IF(AND(OR($A87 &lt;&gt; "", $B87 &lt;&gt; ""), IF($J87 &lt; $K87, AND(BO$7 &gt;= $J87, BO$7 &lt; $K87), IF(BO$7 &lt; 2400, BO$7 &gt;= $J87, BO$7 - 2400 &lt; $K87))), 1, "")</f>
        <v/>
      </c>
      <c r="BP87" s="45" t="str">
        <f>IF(AND(OR($A87 &lt;&gt; "", $B87 &lt;&gt; ""), IF($J87 &lt; $K87, AND(BP$7 &gt;= $J87, BP$7 &lt; $K87), IF(BP$7 &lt; 2400, BP$7 &gt;= $J87, BP$7 - 2400 &lt; $K87))), 1, "")</f>
        <v/>
      </c>
      <c r="BQ87" s="45" t="str">
        <f>IF(AND(OR($A87 &lt;&gt; "", $B87 &lt;&gt; ""), IF($J87 &lt; $K87, AND(BQ$7 &gt;= $J87, BQ$7 &lt; $K87), IF(BQ$7 &lt; 2400, BQ$7 &gt;= $J87, BQ$7 - 2400 &lt; $K87))), 1, "")</f>
        <v/>
      </c>
      <c r="BR87" s="45" t="str">
        <f>IF(AND(OR($A87 &lt;&gt; "", $B87 &lt;&gt; ""), IF($J87 &lt; $K87, AND(BR$7 &gt;= $J87, BR$7 &lt; $K87), IF(BR$7 &lt; 2400, BR$7 &gt;= $J87, BR$7 - 2400 &lt; $K87))), 1, "")</f>
        <v/>
      </c>
      <c r="BS87" s="45" t="str">
        <f>IF(AND(OR($A87 &lt;&gt; "", $B87 &lt;&gt; ""), IF($J87 &lt; $K87, AND(BS$7 &gt;= $J87, BS$7 &lt; $K87), IF(BS$7 &lt; 2400, BS$7 &gt;= $J87, BS$7 - 2400 &lt; $K87))), 1, "")</f>
        <v/>
      </c>
      <c r="BT87" s="45" t="str">
        <f>IF(AND(OR($A87 &lt;&gt; "", $B87 &lt;&gt; ""), IF($J87 &lt; $K87, AND(BT$7 &gt;= $J87, BT$7 &lt; $K87), IF(BT$7 &lt; 2400, BT$7 &gt;= $J87, BT$7 - 2400 &lt; $K87))), 1, "")</f>
        <v/>
      </c>
      <c r="BU87" s="45" t="str">
        <f>IF(AND(OR($A87 &lt;&gt; "", $B87 &lt;&gt; ""), IF($J87 &lt; $K87, AND(BU$7 &gt;= $J87, BU$7 &lt; $K87), IF(BU$7 &lt; 2400, BU$7 &gt;= $J87, BU$7 - 2400 &lt; $K87))), 1, "")</f>
        <v/>
      </c>
      <c r="BV87" s="45" t="str">
        <f>IF(AND(OR($A87 &lt;&gt; "", $B87 &lt;&gt; ""), IF($J87 &lt; $K87, AND(BV$7 &gt;= $J87, BV$7 &lt; $K87), IF(BV$7 &lt; 2400, BV$7 &gt;= $J87, BV$7 - 2400 &lt; $K87))), 1, "")</f>
        <v/>
      </c>
      <c r="BW87" s="45" t="str">
        <f>IF(AND(OR($A87 &lt;&gt; "", $B87 &lt;&gt; ""), IF($J87 &lt; $K87, AND(BW$7 &gt;= $J87, BW$7 &lt; $K87), IF(BW$7 &lt; 2400, BW$7 &gt;= $J87, BW$7 - 2400 &lt; $K87))), 1, "")</f>
        <v/>
      </c>
      <c r="BX87" s="45" t="str">
        <f>IF(AND(OR($A87 &lt;&gt; "", $B87 &lt;&gt; ""), IF($J87 &lt; $K87, AND(BX$7 &gt;= $J87, BX$7 &lt; $K87), IF(BX$7 &lt; 2400, BX$7 &gt;= $J87, BX$7 - 2400 &lt; $K87))), 1, "")</f>
        <v/>
      </c>
      <c r="BY87" s="45" t="str">
        <f>IF(AND(OR($A87 &lt;&gt; "", $B87 &lt;&gt; ""), IF($J87 &lt; $K87, AND(BY$7 &gt;= $J87, BY$7 &lt; $K87), IF(BY$7 &lt; 2400, BY$7 &gt;= $J87, BY$7 - 2400 &lt; $K87))), 1, "")</f>
        <v/>
      </c>
      <c r="BZ87" s="45" t="str">
        <f>IF(AND(OR($A87 &lt;&gt; "", $B87 &lt;&gt; ""), IF($J87 &lt; $K87, AND(BZ$7 &gt;= $J87, BZ$7 &lt; $K87), IF(BZ$7 &lt; 2400, BZ$7 &gt;= $J87, BZ$7 - 2400 &lt; $K87))), 1, "")</f>
        <v/>
      </c>
      <c r="CA87" s="45" t="str">
        <f>IF(AND(OR($A87 &lt;&gt; "", $B87 &lt;&gt; ""), IF($J87 &lt; $K87, AND(CA$7 &gt;= $J87, CA$7 &lt; $K87), IF(CA$7 &lt; 2400, CA$7 &gt;= $J87, CA$7 - 2400 &lt; $K87))), 1, "")</f>
        <v/>
      </c>
      <c r="CB87" s="45" t="str">
        <f>IF(AND(OR($A87 &lt;&gt; "", $B87 &lt;&gt; ""), IF($J87 &lt; $K87, AND(CB$7 &gt;= $J87, CB$7 &lt; $K87), IF(CB$7 &lt; 2400, CB$7 &gt;= $J87, CB$7 - 2400 &lt; $K87))), 1, "")</f>
        <v/>
      </c>
      <c r="CC87" s="45" t="str">
        <f>IF(AND(OR($A87 &lt;&gt; "", $B87 &lt;&gt; ""), IF($J87 &lt; $K87, AND(CC$7 &gt;= $J87, CC$7 &lt; $K87), IF(CC$7 &lt; 2400, CC$7 &gt;= $J87, CC$7 - 2400 &lt; $K87))), 1, "")</f>
        <v/>
      </c>
      <c r="CD87" s="45" t="str">
        <f>IF(AND(OR($A87 &lt;&gt; "", $B87 &lt;&gt; ""), IF($J87 &lt; $K87, AND(CD$7 &gt;= $J87, CD$7 &lt; $K87), IF(CD$7 &lt; 2400, CD$7 &gt;= $J87, CD$7 - 2400 &lt; $K87))), 1, "")</f>
        <v/>
      </c>
      <c r="CE87" s="45" t="str">
        <f>IF(AND(OR($A87 &lt;&gt; "", $B87 &lt;&gt; ""), IF($J87 &lt; $K87, AND(CE$7 &gt;= $J87, CE$7 &lt; $K87), IF(CE$7 &lt; 2400, CE$7 &gt;= $J87, CE$7 - 2400 &lt; $K87))), 1, "")</f>
        <v/>
      </c>
      <c r="CF87" s="45" t="str">
        <f>IF(AND(OR($A87 &lt;&gt; "", $B87 &lt;&gt; ""), IF($J87 &lt; $K87, AND(CF$7 &gt;= $J87, CF$7 &lt; $K87), IF(CF$7 &lt; 2400, CF$7 &gt;= $J87, CF$7 - 2400 &lt; $K87))), 1, "")</f>
        <v/>
      </c>
      <c r="CG87" s="45" t="str">
        <f>IF(AND(OR($A87 &lt;&gt; "", $B87 &lt;&gt; ""), IF($J87 &lt; $K87, AND(CG$7 &gt;= $J87, CG$7 &lt; $K87), IF(CG$7 &lt; 2400, CG$7 &gt;= $J87, CG$7 - 2400 &lt; $K87))), 1, "")</f>
        <v/>
      </c>
      <c r="CH87" s="45" t="str">
        <f>IF(AND(OR($A87 &lt;&gt; "", $B87 &lt;&gt; ""), IF($J87 &lt; $K87, AND(CH$7 &gt;= $J87, CH$7 &lt; $K87), IF(CH$7 &lt; 2400, CH$7 &gt;= $J87, CH$7 - 2400 &lt; $K87))), 1, "")</f>
        <v/>
      </c>
      <c r="CI87" s="45" t="str">
        <f>IF(AND(OR($A87 &lt;&gt; "", $B87 &lt;&gt; ""), IF($J87 &lt; $K87, AND(CI$7 &gt;= $J87, CI$7 &lt; $K87), IF(CI$7 &lt; 2400, CI$7 &gt;= $J87, CI$7 - 2400 &lt; $K87))), 1, "")</f>
        <v/>
      </c>
      <c r="CJ87" s="45" t="str">
        <f>IF(AND(OR($A87 &lt;&gt; "", $B87 &lt;&gt; ""), IF($J87 &lt; $K87, AND(CJ$7 &gt;= $J87, CJ$7 &lt; $K87), IF(CJ$7 &lt; 2400, CJ$7 &gt;= $J87, CJ$7 - 2400 &lt; $K87))), 1, "")</f>
        <v/>
      </c>
      <c r="CK87" s="45" t="str">
        <f>IF(AND(OR($A87 &lt;&gt; "", $B87 &lt;&gt; ""), IF($J87 &lt; $K87, AND(CK$7 &gt;= $J87, CK$7 &lt; $K87), IF(CK$7 &lt; 2400, CK$7 &gt;= $J87, CK$7 - 2400 &lt; $K87))), 1, "")</f>
        <v/>
      </c>
      <c r="CL87" s="45" t="str">
        <f>IF(AND(OR($A87 &lt;&gt; "", $B87 &lt;&gt; ""), IF($J87 &lt; $K87, AND(CL$7 &gt;= $J87, CL$7 &lt; $K87), IF(CL$7 &lt; 2400, CL$7 &gt;= $J87, CL$7 - 2400 &lt; $K87))), 1, "")</f>
        <v/>
      </c>
      <c r="CM87" s="45" t="str">
        <f>IF(AND(OR($A87 &lt;&gt; "", $B87 &lt;&gt; ""), IF($J87 &lt; $K87, AND(CM$7 &gt;= $J87, CM$7 &lt; $K87), IF(CM$7 &lt; 2400, CM$7 &gt;= $J87, CM$7 - 2400 &lt; $K87))), 1, "")</f>
        <v/>
      </c>
      <c r="CN87" s="45" t="str">
        <f>IF(AND(OR($A87 &lt;&gt; "", $B87 &lt;&gt; ""), IF($J87 &lt; $K87, AND(CN$7 &gt;= $J87, CN$7 &lt; $K87), IF(CN$7 &lt; 2400, CN$7 &gt;= $J87, CN$7 - 2400 &lt; $K87))), 1, "")</f>
        <v/>
      </c>
      <c r="CO87" s="45" t="str">
        <f>IF(AND(OR($A87 &lt;&gt; "", $B87 &lt;&gt; ""), IF($J87 &lt; $K87, AND(CO$7 &gt;= $J87, CO$7 &lt; $K87), IF(CO$7 &lt; 2400, CO$7 &gt;= $J87, CO$7 - 2400 &lt; $K87))), 1, "")</f>
        <v/>
      </c>
      <c r="CP87" s="45" t="str">
        <f>IF(AND(OR($A87 &lt;&gt; "", $B87 &lt;&gt; ""), IF($J87 &lt; $K87, AND(CP$7 &gt;= $J87, CP$7 &lt; $K87), IF(CP$7 &lt; 2400, CP$7 &gt;= $J87, CP$7 - 2400 &lt; $K87))), 1, "")</f>
        <v/>
      </c>
      <c r="CQ87" s="45" t="str">
        <f>IF(AND(OR($A87 &lt;&gt; "", $B87 &lt;&gt; ""), IF($J87 &lt; $K87, AND(CQ$7 &gt;= $J87, CQ$7 &lt; $K87), IF(CQ$7 &lt; 2400, CQ$7 &gt;= $J87, CQ$7 - 2400 &lt; $K87))), 1, "")</f>
        <v/>
      </c>
      <c r="CR87" s="45" t="str">
        <f>IF(AND(OR($A87 &lt;&gt; "", $B87 &lt;&gt; ""), IF($J87 &lt; $K87, AND(CR$7 &gt;= $J87, CR$7 &lt; $K87), IF(CR$7 &lt; 2400, CR$7 &gt;= $J87, CR$7 - 2400 &lt; $K87))), 1, "")</f>
        <v/>
      </c>
      <c r="CS87" s="45" t="str">
        <f>IF(AND(OR($A87 &lt;&gt; "", $B87 &lt;&gt; ""), IF($J87 &lt; $K87, AND(CS$7 &gt;= $J87, CS$7 &lt; $K87), IF(CS$7 &lt; 2400, CS$7 &gt;= $J87, CS$7 - 2400 &lt; $K87))), 1, "")</f>
        <v/>
      </c>
      <c r="CT87" s="45" t="str">
        <f>IF(AND(OR($A87 &lt;&gt; "", $B87 &lt;&gt; ""), IF($J87 &lt; $K87, AND(CT$7 &gt;= $J87, CT$7 &lt; $K87), IF(CT$7 &lt; 2400, CT$7 &gt;= $J87, CT$7 - 2400 &lt; $K87))), 1, "")</f>
        <v/>
      </c>
      <c r="CU87" s="45" t="str">
        <f>IF(AND(OR($A87 &lt;&gt; "", $B87 &lt;&gt; ""), IF($J87 &lt; $K87, AND(CU$7 &gt;= $J87, CU$7 &lt; $K87), IF(CU$7 &lt; 2400, CU$7 &gt;= $J87, CU$7 - 2400 &lt; $K87))), 1, "")</f>
        <v/>
      </c>
      <c r="CV87" s="45" t="str">
        <f>IF(AND(OR($A87 &lt;&gt; "", $B87 &lt;&gt; ""), IF($J87 &lt; $K87, AND(CV$7 &gt;= $J87, CV$7 &lt; $K87), IF(CV$7 &lt; 2400, CV$7 &gt;= $J87, CV$7 - 2400 &lt; $K87))), 1, "")</f>
        <v/>
      </c>
      <c r="CW87" s="45" t="str">
        <f>IF(AND(OR($A87 &lt;&gt; "", $B87 &lt;&gt; ""), IF($J87 &lt; $K87, AND(CW$7 &gt;= $J87, CW$7 &lt; $K87), IF(CW$7 &lt; 2400, CW$7 &gt;= $J87, CW$7 - 2400 &lt; $K87))), 1, "")</f>
        <v/>
      </c>
      <c r="CX87" s="45" t="str">
        <f>IF(AND(OR($A87 &lt;&gt; "", $B87 &lt;&gt; ""), IF($J87 &lt; $K87, AND(CX$7 &gt;= $J87, CX$7 &lt; $K87), IF(CX$7 &lt; 2400, CX$7 &gt;= $J87, CX$7 - 2400 &lt; $K87))), 1, "")</f>
        <v/>
      </c>
      <c r="CY87" s="45" t="str">
        <f>IF(AND(OR($A87 &lt;&gt; "", $B87 &lt;&gt; ""), IF($J87 &lt; $K87, AND(CY$7 &gt;= $J87, CY$7 &lt; $K87), IF(CY$7 &lt; 2400, CY$7 &gt;= $J87, CY$7 - 2400 &lt; $K87))), 1, "")</f>
        <v/>
      </c>
      <c r="CZ87" s="45" t="str">
        <f>IF(AND(OR($A87 &lt;&gt; "", $B87 &lt;&gt; ""), IF($J87 &lt; $K87, AND(CZ$7 &gt;= $J87, CZ$7 &lt; $K87), IF(CZ$7 &lt; 2400, CZ$7 &gt;= $J87, CZ$7 - 2400 &lt; $K87))), 1, "")</f>
        <v/>
      </c>
      <c r="DA87" s="45" t="str">
        <f>IF(AND(OR($A87 &lt;&gt; "", $B87 &lt;&gt; ""), IF($J87 &lt; $K87, AND(DA$7 &gt;= $J87, DA$7 &lt; $K87), IF(DA$7 &lt; 2400, DA$7 &gt;= $J87, DA$7 - 2400 &lt; $K87))), 1, "")</f>
        <v/>
      </c>
      <c r="DB87" s="45" t="str">
        <f>IF(AND(OR($A87 &lt;&gt; "", $B87 &lt;&gt; ""), IF($J87 &lt; $K87, AND(DB$7 &gt;= $J87, DB$7 &lt; $K87), IF(DB$7 &lt; 2400, DB$7 &gt;= $J87, DB$7 - 2400 &lt; $K87))), 1, "")</f>
        <v/>
      </c>
      <c r="DC87" s="45" t="str">
        <f>IF(AND(OR($A87 &lt;&gt; "", $B87 &lt;&gt; ""), IF($J87 &lt; $K87, AND(DC$7 &gt;= $J87, DC$7 &lt; $K87), IF(DC$7 &lt; 2400, DC$7 &gt;= $J87, DC$7 - 2400 &lt; $K87))), 1, "")</f>
        <v/>
      </c>
      <c r="DD87" s="45" t="str">
        <f>IF(AND(OR($A87 &lt;&gt; "", $B87 &lt;&gt; ""), IF($J87 &lt; $K87, AND(DD$7 &gt;= $J87, DD$7 &lt; $K87), IF(DD$7 &lt; 2400, DD$7 &gt;= $J87, DD$7 - 2400 &lt; $K87))), 1, "")</f>
        <v/>
      </c>
      <c r="DE87" s="45" t="str">
        <f>IF(AND(OR($A87 &lt;&gt; "", $B87 &lt;&gt; ""), IF($J87 &lt; $K87, AND(DE$7 &gt;= $J87, DE$7 &lt; $K87), IF(DE$7 &lt; 2400, DE$7 &gt;= $J87, DE$7 - 2400 &lt; $K87))), 1, "")</f>
        <v/>
      </c>
      <c r="DF87" s="45" t="str">
        <f>IF(AND(OR($A87 &lt;&gt; "", $B87 &lt;&gt; ""), IF($J87 &lt; $K87, AND(DF$7 &gt;= $J87, DF$7 &lt; $K87), IF(DF$7 &lt; 2400, DF$7 &gt;= $J87, DF$7 - 2400 &lt; $K87))), 1, "")</f>
        <v/>
      </c>
      <c r="DG87" s="45" t="str">
        <f>IF(AND(OR($A87 &lt;&gt; "", $B87 &lt;&gt; ""), IF($J87 &lt; $K87, AND(DG$7 &gt;= $J87, DG$7 &lt; $K87), IF(DG$7 &lt; 2400, DG$7 &gt;= $J87, DG$7 - 2400 &lt; $K87))), 1, "")</f>
        <v/>
      </c>
      <c r="DH87" s="45" t="str">
        <f>IF(AND(OR($A87 &lt;&gt; "", $B87 &lt;&gt; ""), IF($J87 &lt; $K87, AND(DH$7 &gt;= $J87, DH$7 &lt; $K87), IF(DH$7 &lt; 2400, DH$7 &gt;= $J87, DH$7 - 2400 &lt; $K87))), 1, "")</f>
        <v/>
      </c>
      <c r="DI87" s="45" t="str">
        <f>IF(AND(OR($A87 &lt;&gt; "", $B87 &lt;&gt; ""), IF($J87 &lt; $K87, AND(DI$7 &gt;= $J87, DI$7 &lt; $K87), IF(DI$7 &lt; 2400, DI$7 &gt;= $J87, DI$7 - 2400 &lt; $K87))), 1, "")</f>
        <v/>
      </c>
      <c r="DJ87" s="45" t="str">
        <f>IF(AND(OR($A87 &lt;&gt; "", $B87 &lt;&gt; ""), IF($J87 &lt; $K87, AND(DJ$7 &gt;= $J87, DJ$7 &lt; $K87), IF(DJ$7 &lt; 2400, DJ$7 &gt;= $J87, DJ$7 - 2400 &lt; $K87))), 1, "")</f>
        <v/>
      </c>
      <c r="DK87" s="45" t="str">
        <f>IF(AND(OR($A87 &lt;&gt; "", $B87 &lt;&gt; ""), IF($J87 &lt; $K87, AND(DK$7 &gt;= $J87, DK$7 &lt; $K87), IF(DK$7 &lt; 2400, DK$7 &gt;= $J87, DK$7 - 2400 &lt; $K87))), 1, "")</f>
        <v/>
      </c>
      <c r="DL87" s="45" t="str">
        <f>IF(AND(OR($A87 &lt;&gt; "", $B87 &lt;&gt; ""), IF($J87 &lt; $K87, AND(DL$7 &gt;= $J87, DL$7 &lt; $K87), IF(DL$7 &lt; 2400, DL$7 &gt;= $J87, DL$7 - 2400 &lt; $K87))), 1, "")</f>
        <v/>
      </c>
      <c r="DM87" s="45" t="str">
        <f>IF(AND(OR($A87 &lt;&gt; "", $B87 &lt;&gt; ""), IF($J87 &lt; $K87, AND(DM$7 &gt;= $J87, DM$7 &lt; $K87), IF(DM$7 &lt; 2400, DM$7 &gt;= $J87, DM$7 - 2400 &lt; $K87))), 1, "")</f>
        <v/>
      </c>
      <c r="DN87" s="45" t="str">
        <f>IF(AND(OR($A87 &lt;&gt; "", $B87 &lt;&gt; ""), IF($J87 &lt; $K87, AND(DN$7 &gt;= $J87, DN$7 &lt; $K87), IF(DN$7 &lt; 2400, DN$7 &gt;= $J87, DN$7 - 2400 &lt; $K87))), 1, "")</f>
        <v/>
      </c>
      <c r="DO87" s="45" t="str">
        <f>IF(AND(OR($A87 &lt;&gt; "", $B87 &lt;&gt; ""), IF($J87 &lt; $K87, AND(DO$7 &gt;= $J87, DO$7 &lt; $K87), IF(DO$7 &lt; 2400, DO$7 &gt;= $J87, DO$7 - 2400 &lt; $K87))), 1, "")</f>
        <v/>
      </c>
      <c r="DP87" s="45" t="str">
        <f>IF(AND(OR($A87 &lt;&gt; "", $B87 &lt;&gt; ""), IF($J87 &lt; $K87, AND(DP$7 &gt;= $J87, DP$7 &lt; $K87), IF(DP$7 &lt; 2400, DP$7 &gt;= $J87, DP$7 - 2400 &lt; $K87))), 1, "")</f>
        <v/>
      </c>
      <c r="DQ87" s="45" t="str">
        <f>IF(AND(OR($A87 &lt;&gt; "", $B87 &lt;&gt; ""), IF($J87 &lt; $K87, AND(DQ$7 &gt;= $J87, DQ$7 &lt; $K87), IF(DQ$7 &lt; 2400, DQ$7 &gt;= $J87, DQ$7 - 2400 &lt; $K87))), 1, "")</f>
        <v/>
      </c>
      <c r="DR87" s="45" t="str">
        <f>IF(AND(OR($A87 &lt;&gt; "", $B87 &lt;&gt; ""), IF($J87 &lt; $K87, AND(DR$7 &gt;= $J87, DR$7 &lt; $K87), IF(DR$7 &lt; 2400, DR$7 &gt;= $J87, DR$7 - 2400 &lt; $K87))), 1, "")</f>
        <v/>
      </c>
      <c r="DS87" s="45" t="str">
        <f>IF(AND(OR($A87 &lt;&gt; "", $B87 &lt;&gt; ""), IF($J87 &lt; $K87, AND(DS$7 &gt;= $J87, DS$7 &lt; $K87), IF(DS$7 &lt; 2400, DS$7 &gt;= $J87, DS$7 - 2400 &lt; $K87))), 1, "")</f>
        <v/>
      </c>
      <c r="DT87" s="45" t="str">
        <f>IF(AND(OR($A87 &lt;&gt; "", $B87 &lt;&gt; ""), IF($J87 &lt; $K87, AND(DT$7 &gt;= $J87, DT$7 &lt; $K87), IF(DT$7 &lt; 2400, DT$7 &gt;= $J87, DT$7 - 2400 &lt; $K87))), 1, "")</f>
        <v/>
      </c>
      <c r="DU87" s="47" t="str">
        <f>IF(OR(A87 &lt;&gt; "", B87 &lt;&gt; ""), _xlfn.TEXTJOIN(":", TRUE, AI87, YEAR(H87), MONTH(H87), DAY(H87), J87), "")</f>
        <v/>
      </c>
      <c r="DV87" s="47" t="str">
        <f>IF(OR(A87 &lt;&gt; "", B87 &lt;&gt; ""), IF(AK87 &lt; 9000, CONCATENATE(AD87, AE87, "様（", F87, "）"), F87), "")</f>
        <v/>
      </c>
    </row>
    <row r="88" spans="1:126">
      <c r="A88" s="18"/>
      <c r="B88" s="18"/>
      <c r="C88" s="52"/>
      <c r="D88" s="18"/>
      <c r="E88" s="52"/>
      <c r="F88" s="18"/>
      <c r="G88" s="18"/>
      <c r="H88" s="19"/>
      <c r="I88" s="55" t="str">
        <f t="shared" si="88"/>
        <v/>
      </c>
      <c r="J88" s="22"/>
      <c r="K88" s="23"/>
      <c r="L88" s="42" t="str">
        <f t="shared" si="70"/>
        <v/>
      </c>
      <c r="M88" s="43" t="str">
        <f t="shared" si="71"/>
        <v/>
      </c>
      <c r="N88" s="43" t="str">
        <f t="shared" si="82"/>
        <v/>
      </c>
      <c r="O88" s="44" t="str">
        <f t="shared" si="83"/>
        <v/>
      </c>
      <c r="P88" s="26"/>
      <c r="Q88" s="27"/>
      <c r="R88" s="27"/>
      <c r="S88" s="43" t="str">
        <f t="shared" si="89"/>
        <v/>
      </c>
      <c r="T88" s="43" t="str">
        <f t="shared" si="89"/>
        <v/>
      </c>
      <c r="U88" s="43" t="str">
        <f t="shared" si="89"/>
        <v/>
      </c>
      <c r="V88" s="49"/>
      <c r="W88" s="44" t="str">
        <f>IF(OR(A88 &lt;&gt; "", B88 &lt;&gt; ""), IF(AK88 &lt; 8000, FLOOR(AY88 / 60, 1) * 100 + MOD(AY88, 60), M88), "")</f>
        <v/>
      </c>
      <c r="X88" s="82"/>
      <c r="Y88" s="82"/>
      <c r="Z88" s="82"/>
      <c r="AA88" s="82"/>
      <c r="AB88" s="18"/>
      <c r="AC88" s="53"/>
      <c r="AD88" s="45" t="str">
        <f>_xlfn.IFNA(VLOOKUP($A88, 利用者一覧!$A:$D, 2, FALSE), "-")</f>
        <v>-</v>
      </c>
      <c r="AE88" s="45" t="str">
        <f>_xlfn.IFNA(VLOOKUP($A88, 利用者一覧!$A:$D, 3, FALSE), "-")</f>
        <v>-</v>
      </c>
      <c r="AF88" s="45" t="str">
        <f>_xlfn.IFNA(VLOOKUP($A88, 利用者一覧!$A:$D, 4, FALSE), "-")</f>
        <v>-</v>
      </c>
      <c r="AG88" s="45" t="str">
        <f>_xlfn.IFNA(VLOOKUP($B88, スタッフ一覧!$A:$D, 2, FALSE), "-")</f>
        <v>-</v>
      </c>
      <c r="AH88" s="45" t="str">
        <f>_xlfn.IFNA(VLOOKUP($B88, スタッフ一覧!$A:$D, 3, FALSE), "-")</f>
        <v>-</v>
      </c>
      <c r="AI88" s="45" t="str">
        <f>_xlfn.IFNA(VLOOKUP($B88, スタッフ一覧!$A:$D, 4, FALSE), "-")</f>
        <v>-</v>
      </c>
      <c r="AJ88" s="45" t="str">
        <f>_xlfn.IFNA(VLOOKUP(AB88, スタッフ一覧!$A:$D, 4, FALSE), "-")</f>
        <v>-</v>
      </c>
      <c r="AK88" s="45" t="str">
        <f>_xlfn.IFNA(VLOOKUP(F88, 予定区分!$A:$C, 3, FALSE), "-")</f>
        <v>-</v>
      </c>
      <c r="AL88" s="46">
        <f t="shared" si="73"/>
        <v>0</v>
      </c>
      <c r="AM88" s="46">
        <f t="shared" si="74"/>
        <v>0</v>
      </c>
      <c r="AN88" s="46">
        <f t="shared" si="72"/>
        <v>0</v>
      </c>
      <c r="AO88" s="46">
        <f t="shared" si="75"/>
        <v>0</v>
      </c>
      <c r="AP88" s="46">
        <f t="shared" si="84"/>
        <v>0</v>
      </c>
      <c r="AQ88" s="46">
        <f t="shared" si="76"/>
        <v>0</v>
      </c>
      <c r="AR88" s="46">
        <f t="shared" si="77"/>
        <v>0</v>
      </c>
      <c r="AS88" s="46">
        <f t="shared" si="78"/>
        <v>0</v>
      </c>
      <c r="AT88" s="46">
        <f t="shared" si="79"/>
        <v>0</v>
      </c>
      <c r="AU88" s="46">
        <f t="shared" si="80"/>
        <v>0</v>
      </c>
      <c r="AV88" s="46">
        <f t="shared" si="85"/>
        <v>0</v>
      </c>
      <c r="AW88" s="46">
        <f t="shared" si="86"/>
        <v>0</v>
      </c>
      <c r="AX88" s="46">
        <f t="shared" si="81"/>
        <v>0</v>
      </c>
      <c r="AY88" s="40">
        <f t="shared" si="87"/>
        <v>0</v>
      </c>
      <c r="AZ88" s="45" t="str">
        <f>IF(AND(OR($A88 &lt;&gt; "", $B88 &lt;&gt; ""), IF($J88 &lt; $K88, AND(AZ$7 &gt;= $J88, AZ$7 &lt; $K88), IF(AZ$7 &lt; 2400, AZ$7 &gt;= $J88, AZ$7 - 2400 &lt; $K88))), 1, "")</f>
        <v/>
      </c>
      <c r="BA88" s="45" t="str">
        <f>IF(AND(OR($A88 &lt;&gt; "", $B88 &lt;&gt; ""), IF($J88 &lt; $K88, AND(BA$7 &gt;= $J88, BA$7 &lt; $K88), IF(BA$7 &lt; 2400, BA$7 &gt;= $J88, BA$7 - 2400 &lt; $K88))), 1, "")</f>
        <v/>
      </c>
      <c r="BB88" s="45" t="str">
        <f>IF(AND(OR($A88 &lt;&gt; "", $B88 &lt;&gt; ""), IF($J88 &lt; $K88, AND(BB$7 &gt;= $J88, BB$7 &lt; $K88), IF(BB$7 &lt; 2400, BB$7 &gt;= $J88, BB$7 - 2400 &lt; $K88))), 1, "")</f>
        <v/>
      </c>
      <c r="BC88" s="45" t="str">
        <f>IF(AND(OR($A88 &lt;&gt; "", $B88 &lt;&gt; ""), IF($J88 &lt; $K88, AND(BC$7 &gt;= $J88, BC$7 &lt; $K88), IF(BC$7 &lt; 2400, BC$7 &gt;= $J88, BC$7 - 2400 &lt; $K88))), 1, "")</f>
        <v/>
      </c>
      <c r="BD88" s="45" t="str">
        <f>IF(AND(OR($A88 &lt;&gt; "", $B88 &lt;&gt; ""), IF($J88 &lt; $K88, AND(BD$7 &gt;= $J88, BD$7 &lt; $K88), IF(BD$7 &lt; 2400, BD$7 &gt;= $J88, BD$7 - 2400 &lt; $K88))), 1, "")</f>
        <v/>
      </c>
      <c r="BE88" s="45" t="str">
        <f>IF(AND(OR($A88 &lt;&gt; "", $B88 &lt;&gt; ""), IF($J88 &lt; $K88, AND(BE$7 &gt;= $J88, BE$7 &lt; $K88), IF(BE$7 &lt; 2400, BE$7 &gt;= $J88, BE$7 - 2400 &lt; $K88))), 1, "")</f>
        <v/>
      </c>
      <c r="BF88" s="45" t="str">
        <f>IF(AND(OR($A88 &lt;&gt; "", $B88 &lt;&gt; ""), IF($J88 &lt; $K88, AND(BF$7 &gt;= $J88, BF$7 &lt; $K88), IF(BF$7 &lt; 2400, BF$7 &gt;= $J88, BF$7 - 2400 &lt; $K88))), 1, "")</f>
        <v/>
      </c>
      <c r="BG88" s="45" t="str">
        <f>IF(AND(OR($A88 &lt;&gt; "", $B88 &lt;&gt; ""), IF($J88 &lt; $K88, AND(BG$7 &gt;= $J88, BG$7 &lt; $K88), IF(BG$7 &lt; 2400, BG$7 &gt;= $J88, BG$7 - 2400 &lt; $K88))), 1, "")</f>
        <v/>
      </c>
      <c r="BH88" s="45" t="str">
        <f>IF(AND(OR($A88 &lt;&gt; "", $B88 &lt;&gt; ""), IF($J88 &lt; $K88, AND(BH$7 &gt;= $J88, BH$7 &lt; $K88), IF(BH$7 &lt; 2400, BH$7 &gt;= $J88, BH$7 - 2400 &lt; $K88))), 1, "")</f>
        <v/>
      </c>
      <c r="BI88" s="45" t="str">
        <f>IF(AND(OR($A88 &lt;&gt; "", $B88 &lt;&gt; ""), IF($J88 &lt; $K88, AND(BI$7 &gt;= $J88, BI$7 &lt; $K88), IF(BI$7 &lt; 2400, BI$7 &gt;= $J88, BI$7 - 2400 &lt; $K88))), 1, "")</f>
        <v/>
      </c>
      <c r="BJ88" s="45" t="str">
        <f>IF(AND(OR($A88 &lt;&gt; "", $B88 &lt;&gt; ""), IF($J88 &lt; $K88, AND(BJ$7 &gt;= $J88, BJ$7 &lt; $K88), IF(BJ$7 &lt; 2400, BJ$7 &gt;= $J88, BJ$7 - 2400 &lt; $K88))), 1, "")</f>
        <v/>
      </c>
      <c r="BK88" s="45" t="str">
        <f>IF(AND(OR($A88 &lt;&gt; "", $B88 &lt;&gt; ""), IF($J88 &lt; $K88, AND(BK$7 &gt;= $J88, BK$7 &lt; $K88), IF(BK$7 &lt; 2400, BK$7 &gt;= $J88, BK$7 - 2400 &lt; $K88))), 1, "")</f>
        <v/>
      </c>
      <c r="BL88" s="45" t="str">
        <f>IF(AND(OR($A88 &lt;&gt; "", $B88 &lt;&gt; ""), IF($J88 &lt; $K88, AND(BL$7 &gt;= $J88, BL$7 &lt; $K88), IF(BL$7 &lt; 2400, BL$7 &gt;= $J88, BL$7 - 2400 &lt; $K88))), 1, "")</f>
        <v/>
      </c>
      <c r="BM88" s="45" t="str">
        <f>IF(AND(OR($A88 &lt;&gt; "", $B88 &lt;&gt; ""), IF($J88 &lt; $K88, AND(BM$7 &gt;= $J88, BM$7 &lt; $K88), IF(BM$7 &lt; 2400, BM$7 &gt;= $J88, BM$7 - 2400 &lt; $K88))), 1, "")</f>
        <v/>
      </c>
      <c r="BN88" s="45" t="str">
        <f>IF(AND(OR($A88 &lt;&gt; "", $B88 &lt;&gt; ""), IF($J88 &lt; $K88, AND(BN$7 &gt;= $J88, BN$7 &lt; $K88), IF(BN$7 &lt; 2400, BN$7 &gt;= $J88, BN$7 - 2400 &lt; $K88))), 1, "")</f>
        <v/>
      </c>
      <c r="BO88" s="45" t="str">
        <f>IF(AND(OR($A88 &lt;&gt; "", $B88 &lt;&gt; ""), IF($J88 &lt; $K88, AND(BO$7 &gt;= $J88, BO$7 &lt; $K88), IF(BO$7 &lt; 2400, BO$7 &gt;= $J88, BO$7 - 2400 &lt; $K88))), 1, "")</f>
        <v/>
      </c>
      <c r="BP88" s="45" t="str">
        <f>IF(AND(OR($A88 &lt;&gt; "", $B88 &lt;&gt; ""), IF($J88 &lt; $K88, AND(BP$7 &gt;= $J88, BP$7 &lt; $K88), IF(BP$7 &lt; 2400, BP$7 &gt;= $J88, BP$7 - 2400 &lt; $K88))), 1, "")</f>
        <v/>
      </c>
      <c r="BQ88" s="45" t="str">
        <f>IF(AND(OR($A88 &lt;&gt; "", $B88 &lt;&gt; ""), IF($J88 &lt; $K88, AND(BQ$7 &gt;= $J88, BQ$7 &lt; $K88), IF(BQ$7 &lt; 2400, BQ$7 &gt;= $J88, BQ$7 - 2400 &lt; $K88))), 1, "")</f>
        <v/>
      </c>
      <c r="BR88" s="45" t="str">
        <f>IF(AND(OR($A88 &lt;&gt; "", $B88 &lt;&gt; ""), IF($J88 &lt; $K88, AND(BR$7 &gt;= $J88, BR$7 &lt; $K88), IF(BR$7 &lt; 2400, BR$7 &gt;= $J88, BR$7 - 2400 &lt; $K88))), 1, "")</f>
        <v/>
      </c>
      <c r="BS88" s="45" t="str">
        <f>IF(AND(OR($A88 &lt;&gt; "", $B88 &lt;&gt; ""), IF($J88 &lt; $K88, AND(BS$7 &gt;= $J88, BS$7 &lt; $K88), IF(BS$7 &lt; 2400, BS$7 &gt;= $J88, BS$7 - 2400 &lt; $K88))), 1, "")</f>
        <v/>
      </c>
      <c r="BT88" s="45" t="str">
        <f>IF(AND(OR($A88 &lt;&gt; "", $B88 &lt;&gt; ""), IF($J88 &lt; $K88, AND(BT$7 &gt;= $J88, BT$7 &lt; $K88), IF(BT$7 &lt; 2400, BT$7 &gt;= $J88, BT$7 - 2400 &lt; $K88))), 1, "")</f>
        <v/>
      </c>
      <c r="BU88" s="45" t="str">
        <f>IF(AND(OR($A88 &lt;&gt; "", $B88 &lt;&gt; ""), IF($J88 &lt; $K88, AND(BU$7 &gt;= $J88, BU$7 &lt; $K88), IF(BU$7 &lt; 2400, BU$7 &gt;= $J88, BU$7 - 2400 &lt; $K88))), 1, "")</f>
        <v/>
      </c>
      <c r="BV88" s="45" t="str">
        <f>IF(AND(OR($A88 &lt;&gt; "", $B88 &lt;&gt; ""), IF($J88 &lt; $K88, AND(BV$7 &gt;= $J88, BV$7 &lt; $K88), IF(BV$7 &lt; 2400, BV$7 &gt;= $J88, BV$7 - 2400 &lt; $K88))), 1, "")</f>
        <v/>
      </c>
      <c r="BW88" s="45" t="str">
        <f>IF(AND(OR($A88 &lt;&gt; "", $B88 &lt;&gt; ""), IF($J88 &lt; $K88, AND(BW$7 &gt;= $J88, BW$7 &lt; $K88), IF(BW$7 &lt; 2400, BW$7 &gt;= $J88, BW$7 - 2400 &lt; $K88))), 1, "")</f>
        <v/>
      </c>
      <c r="BX88" s="45" t="str">
        <f>IF(AND(OR($A88 &lt;&gt; "", $B88 &lt;&gt; ""), IF($J88 &lt; $K88, AND(BX$7 &gt;= $J88, BX$7 &lt; $K88), IF(BX$7 &lt; 2400, BX$7 &gt;= $J88, BX$7 - 2400 &lt; $K88))), 1, "")</f>
        <v/>
      </c>
      <c r="BY88" s="45" t="str">
        <f>IF(AND(OR($A88 &lt;&gt; "", $B88 &lt;&gt; ""), IF($J88 &lt; $K88, AND(BY$7 &gt;= $J88, BY$7 &lt; $K88), IF(BY$7 &lt; 2400, BY$7 &gt;= $J88, BY$7 - 2400 &lt; $K88))), 1, "")</f>
        <v/>
      </c>
      <c r="BZ88" s="45" t="str">
        <f>IF(AND(OR($A88 &lt;&gt; "", $B88 &lt;&gt; ""), IF($J88 &lt; $K88, AND(BZ$7 &gt;= $J88, BZ$7 &lt; $K88), IF(BZ$7 &lt; 2400, BZ$7 &gt;= $J88, BZ$7 - 2400 &lt; $K88))), 1, "")</f>
        <v/>
      </c>
      <c r="CA88" s="45" t="str">
        <f>IF(AND(OR($A88 &lt;&gt; "", $B88 &lt;&gt; ""), IF($J88 &lt; $K88, AND(CA$7 &gt;= $J88, CA$7 &lt; $K88), IF(CA$7 &lt; 2400, CA$7 &gt;= $J88, CA$7 - 2400 &lt; $K88))), 1, "")</f>
        <v/>
      </c>
      <c r="CB88" s="45" t="str">
        <f>IF(AND(OR($A88 &lt;&gt; "", $B88 &lt;&gt; ""), IF($J88 &lt; $K88, AND(CB$7 &gt;= $J88, CB$7 &lt; $K88), IF(CB$7 &lt; 2400, CB$7 &gt;= $J88, CB$7 - 2400 &lt; $K88))), 1, "")</f>
        <v/>
      </c>
      <c r="CC88" s="45" t="str">
        <f>IF(AND(OR($A88 &lt;&gt; "", $B88 &lt;&gt; ""), IF($J88 &lt; $K88, AND(CC$7 &gt;= $J88, CC$7 &lt; $K88), IF(CC$7 &lt; 2400, CC$7 &gt;= $J88, CC$7 - 2400 &lt; $K88))), 1, "")</f>
        <v/>
      </c>
      <c r="CD88" s="45" t="str">
        <f>IF(AND(OR($A88 &lt;&gt; "", $B88 &lt;&gt; ""), IF($J88 &lt; $K88, AND(CD$7 &gt;= $J88, CD$7 &lt; $K88), IF(CD$7 &lt; 2400, CD$7 &gt;= $J88, CD$7 - 2400 &lt; $K88))), 1, "")</f>
        <v/>
      </c>
      <c r="CE88" s="45" t="str">
        <f>IF(AND(OR($A88 &lt;&gt; "", $B88 &lt;&gt; ""), IF($J88 &lt; $K88, AND(CE$7 &gt;= $J88, CE$7 &lt; $K88), IF(CE$7 &lt; 2400, CE$7 &gt;= $J88, CE$7 - 2400 &lt; $K88))), 1, "")</f>
        <v/>
      </c>
      <c r="CF88" s="45" t="str">
        <f>IF(AND(OR($A88 &lt;&gt; "", $B88 &lt;&gt; ""), IF($J88 &lt; $K88, AND(CF$7 &gt;= $J88, CF$7 &lt; $K88), IF(CF$7 &lt; 2400, CF$7 &gt;= $J88, CF$7 - 2400 &lt; $K88))), 1, "")</f>
        <v/>
      </c>
      <c r="CG88" s="45" t="str">
        <f>IF(AND(OR($A88 &lt;&gt; "", $B88 &lt;&gt; ""), IF($J88 &lt; $K88, AND(CG$7 &gt;= $J88, CG$7 &lt; $K88), IF(CG$7 &lt; 2400, CG$7 &gt;= $J88, CG$7 - 2400 &lt; $K88))), 1, "")</f>
        <v/>
      </c>
      <c r="CH88" s="45" t="str">
        <f>IF(AND(OR($A88 &lt;&gt; "", $B88 &lt;&gt; ""), IF($J88 &lt; $K88, AND(CH$7 &gt;= $J88, CH$7 &lt; $K88), IF(CH$7 &lt; 2400, CH$7 &gt;= $J88, CH$7 - 2400 &lt; $K88))), 1, "")</f>
        <v/>
      </c>
      <c r="CI88" s="45" t="str">
        <f>IF(AND(OR($A88 &lt;&gt; "", $B88 &lt;&gt; ""), IF($J88 &lt; $K88, AND(CI$7 &gt;= $J88, CI$7 &lt; $K88), IF(CI$7 &lt; 2400, CI$7 &gt;= $J88, CI$7 - 2400 &lt; $K88))), 1, "")</f>
        <v/>
      </c>
      <c r="CJ88" s="45" t="str">
        <f>IF(AND(OR($A88 &lt;&gt; "", $B88 &lt;&gt; ""), IF($J88 &lt; $K88, AND(CJ$7 &gt;= $J88, CJ$7 &lt; $K88), IF(CJ$7 &lt; 2400, CJ$7 &gt;= $J88, CJ$7 - 2400 &lt; $K88))), 1, "")</f>
        <v/>
      </c>
      <c r="CK88" s="45" t="str">
        <f>IF(AND(OR($A88 &lt;&gt; "", $B88 &lt;&gt; ""), IF($J88 &lt; $K88, AND(CK$7 &gt;= $J88, CK$7 &lt; $K88), IF(CK$7 &lt; 2400, CK$7 &gt;= $J88, CK$7 - 2400 &lt; $K88))), 1, "")</f>
        <v/>
      </c>
      <c r="CL88" s="45" t="str">
        <f>IF(AND(OR($A88 &lt;&gt; "", $B88 &lt;&gt; ""), IF($J88 &lt; $K88, AND(CL$7 &gt;= $J88, CL$7 &lt; $K88), IF(CL$7 &lt; 2400, CL$7 &gt;= $J88, CL$7 - 2400 &lt; $K88))), 1, "")</f>
        <v/>
      </c>
      <c r="CM88" s="45" t="str">
        <f>IF(AND(OR($A88 &lt;&gt; "", $B88 &lt;&gt; ""), IF($J88 &lt; $K88, AND(CM$7 &gt;= $J88, CM$7 &lt; $K88), IF(CM$7 &lt; 2400, CM$7 &gt;= $J88, CM$7 - 2400 &lt; $K88))), 1, "")</f>
        <v/>
      </c>
      <c r="CN88" s="45" t="str">
        <f>IF(AND(OR($A88 &lt;&gt; "", $B88 &lt;&gt; ""), IF($J88 &lt; $K88, AND(CN$7 &gt;= $J88, CN$7 &lt; $K88), IF(CN$7 &lt; 2400, CN$7 &gt;= $J88, CN$7 - 2400 &lt; $K88))), 1, "")</f>
        <v/>
      </c>
      <c r="CO88" s="45" t="str">
        <f>IF(AND(OR($A88 &lt;&gt; "", $B88 &lt;&gt; ""), IF($J88 &lt; $K88, AND(CO$7 &gt;= $J88, CO$7 &lt; $K88), IF(CO$7 &lt; 2400, CO$7 &gt;= $J88, CO$7 - 2400 &lt; $K88))), 1, "")</f>
        <v/>
      </c>
      <c r="CP88" s="45" t="str">
        <f>IF(AND(OR($A88 &lt;&gt; "", $B88 &lt;&gt; ""), IF($J88 &lt; $K88, AND(CP$7 &gt;= $J88, CP$7 &lt; $K88), IF(CP$7 &lt; 2400, CP$7 &gt;= $J88, CP$7 - 2400 &lt; $K88))), 1, "")</f>
        <v/>
      </c>
      <c r="CQ88" s="45" t="str">
        <f>IF(AND(OR($A88 &lt;&gt; "", $B88 &lt;&gt; ""), IF($J88 &lt; $K88, AND(CQ$7 &gt;= $J88, CQ$7 &lt; $K88), IF(CQ$7 &lt; 2400, CQ$7 &gt;= $J88, CQ$7 - 2400 &lt; $K88))), 1, "")</f>
        <v/>
      </c>
      <c r="CR88" s="45" t="str">
        <f>IF(AND(OR($A88 &lt;&gt; "", $B88 &lt;&gt; ""), IF($J88 &lt; $K88, AND(CR$7 &gt;= $J88, CR$7 &lt; $K88), IF(CR$7 &lt; 2400, CR$7 &gt;= $J88, CR$7 - 2400 &lt; $K88))), 1, "")</f>
        <v/>
      </c>
      <c r="CS88" s="45" t="str">
        <f>IF(AND(OR($A88 &lt;&gt; "", $B88 &lt;&gt; ""), IF($J88 &lt; $K88, AND(CS$7 &gt;= $J88, CS$7 &lt; $K88), IF(CS$7 &lt; 2400, CS$7 &gt;= $J88, CS$7 - 2400 &lt; $K88))), 1, "")</f>
        <v/>
      </c>
      <c r="CT88" s="45" t="str">
        <f>IF(AND(OR($A88 &lt;&gt; "", $B88 &lt;&gt; ""), IF($J88 &lt; $K88, AND(CT$7 &gt;= $J88, CT$7 &lt; $K88), IF(CT$7 &lt; 2400, CT$7 &gt;= $J88, CT$7 - 2400 &lt; $K88))), 1, "")</f>
        <v/>
      </c>
      <c r="CU88" s="45" t="str">
        <f>IF(AND(OR($A88 &lt;&gt; "", $B88 &lt;&gt; ""), IF($J88 &lt; $K88, AND(CU$7 &gt;= $J88, CU$7 &lt; $K88), IF(CU$7 &lt; 2400, CU$7 &gt;= $J88, CU$7 - 2400 &lt; $K88))), 1, "")</f>
        <v/>
      </c>
      <c r="CV88" s="45" t="str">
        <f>IF(AND(OR($A88 &lt;&gt; "", $B88 &lt;&gt; ""), IF($J88 &lt; $K88, AND(CV$7 &gt;= $J88, CV$7 &lt; $K88), IF(CV$7 &lt; 2400, CV$7 &gt;= $J88, CV$7 - 2400 &lt; $K88))), 1, "")</f>
        <v/>
      </c>
      <c r="CW88" s="45" t="str">
        <f>IF(AND(OR($A88 &lt;&gt; "", $B88 &lt;&gt; ""), IF($J88 &lt; $K88, AND(CW$7 &gt;= $J88, CW$7 &lt; $K88), IF(CW$7 &lt; 2400, CW$7 &gt;= $J88, CW$7 - 2400 &lt; $K88))), 1, "")</f>
        <v/>
      </c>
      <c r="CX88" s="45" t="str">
        <f>IF(AND(OR($A88 &lt;&gt; "", $B88 &lt;&gt; ""), IF($J88 &lt; $K88, AND(CX$7 &gt;= $J88, CX$7 &lt; $K88), IF(CX$7 &lt; 2400, CX$7 &gt;= $J88, CX$7 - 2400 &lt; $K88))), 1, "")</f>
        <v/>
      </c>
      <c r="CY88" s="45" t="str">
        <f>IF(AND(OR($A88 &lt;&gt; "", $B88 &lt;&gt; ""), IF($J88 &lt; $K88, AND(CY$7 &gt;= $J88, CY$7 &lt; $K88), IF(CY$7 &lt; 2400, CY$7 &gt;= $J88, CY$7 - 2400 &lt; $K88))), 1, "")</f>
        <v/>
      </c>
      <c r="CZ88" s="45" t="str">
        <f>IF(AND(OR($A88 &lt;&gt; "", $B88 &lt;&gt; ""), IF($J88 &lt; $K88, AND(CZ$7 &gt;= $J88, CZ$7 &lt; $K88), IF(CZ$7 &lt; 2400, CZ$7 &gt;= $J88, CZ$7 - 2400 &lt; $K88))), 1, "")</f>
        <v/>
      </c>
      <c r="DA88" s="45" t="str">
        <f>IF(AND(OR($A88 &lt;&gt; "", $B88 &lt;&gt; ""), IF($J88 &lt; $K88, AND(DA$7 &gt;= $J88, DA$7 &lt; $K88), IF(DA$7 &lt; 2400, DA$7 &gt;= $J88, DA$7 - 2400 &lt; $K88))), 1, "")</f>
        <v/>
      </c>
      <c r="DB88" s="45" t="str">
        <f>IF(AND(OR($A88 &lt;&gt; "", $B88 &lt;&gt; ""), IF($J88 &lt; $K88, AND(DB$7 &gt;= $J88, DB$7 &lt; $K88), IF(DB$7 &lt; 2400, DB$7 &gt;= $J88, DB$7 - 2400 &lt; $K88))), 1, "")</f>
        <v/>
      </c>
      <c r="DC88" s="45" t="str">
        <f>IF(AND(OR($A88 &lt;&gt; "", $B88 &lt;&gt; ""), IF($J88 &lt; $K88, AND(DC$7 &gt;= $J88, DC$7 &lt; $K88), IF(DC$7 &lt; 2400, DC$7 &gt;= $J88, DC$7 - 2400 &lt; $K88))), 1, "")</f>
        <v/>
      </c>
      <c r="DD88" s="45" t="str">
        <f>IF(AND(OR($A88 &lt;&gt; "", $B88 &lt;&gt; ""), IF($J88 &lt; $K88, AND(DD$7 &gt;= $J88, DD$7 &lt; $K88), IF(DD$7 &lt; 2400, DD$7 &gt;= $J88, DD$7 - 2400 &lt; $K88))), 1, "")</f>
        <v/>
      </c>
      <c r="DE88" s="45" t="str">
        <f>IF(AND(OR($A88 &lt;&gt; "", $B88 &lt;&gt; ""), IF($J88 &lt; $K88, AND(DE$7 &gt;= $J88, DE$7 &lt; $K88), IF(DE$7 &lt; 2400, DE$7 &gt;= $J88, DE$7 - 2400 &lt; $K88))), 1, "")</f>
        <v/>
      </c>
      <c r="DF88" s="45" t="str">
        <f>IF(AND(OR($A88 &lt;&gt; "", $B88 &lt;&gt; ""), IF($J88 &lt; $K88, AND(DF$7 &gt;= $J88, DF$7 &lt; $K88), IF(DF$7 &lt; 2400, DF$7 &gt;= $J88, DF$7 - 2400 &lt; $K88))), 1, "")</f>
        <v/>
      </c>
      <c r="DG88" s="45" t="str">
        <f>IF(AND(OR($A88 &lt;&gt; "", $B88 &lt;&gt; ""), IF($J88 &lt; $K88, AND(DG$7 &gt;= $J88, DG$7 &lt; $K88), IF(DG$7 &lt; 2400, DG$7 &gt;= $J88, DG$7 - 2400 &lt; $K88))), 1, "")</f>
        <v/>
      </c>
      <c r="DH88" s="45" t="str">
        <f>IF(AND(OR($A88 &lt;&gt; "", $B88 &lt;&gt; ""), IF($J88 &lt; $K88, AND(DH$7 &gt;= $J88, DH$7 &lt; $K88), IF(DH$7 &lt; 2400, DH$7 &gt;= $J88, DH$7 - 2400 &lt; $K88))), 1, "")</f>
        <v/>
      </c>
      <c r="DI88" s="45" t="str">
        <f>IF(AND(OR($A88 &lt;&gt; "", $B88 &lt;&gt; ""), IF($J88 &lt; $K88, AND(DI$7 &gt;= $J88, DI$7 &lt; $K88), IF(DI$7 &lt; 2400, DI$7 &gt;= $J88, DI$7 - 2400 &lt; $K88))), 1, "")</f>
        <v/>
      </c>
      <c r="DJ88" s="45" t="str">
        <f>IF(AND(OR($A88 &lt;&gt; "", $B88 &lt;&gt; ""), IF($J88 &lt; $K88, AND(DJ$7 &gt;= $J88, DJ$7 &lt; $K88), IF(DJ$7 &lt; 2400, DJ$7 &gt;= $J88, DJ$7 - 2400 &lt; $K88))), 1, "")</f>
        <v/>
      </c>
      <c r="DK88" s="45" t="str">
        <f>IF(AND(OR($A88 &lt;&gt; "", $B88 &lt;&gt; ""), IF($J88 &lt; $K88, AND(DK$7 &gt;= $J88, DK$7 &lt; $K88), IF(DK$7 &lt; 2400, DK$7 &gt;= $J88, DK$7 - 2400 &lt; $K88))), 1, "")</f>
        <v/>
      </c>
      <c r="DL88" s="45" t="str">
        <f>IF(AND(OR($A88 &lt;&gt; "", $B88 &lt;&gt; ""), IF($J88 &lt; $K88, AND(DL$7 &gt;= $J88, DL$7 &lt; $K88), IF(DL$7 &lt; 2400, DL$7 &gt;= $J88, DL$7 - 2400 &lt; $K88))), 1, "")</f>
        <v/>
      </c>
      <c r="DM88" s="45" t="str">
        <f>IF(AND(OR($A88 &lt;&gt; "", $B88 &lt;&gt; ""), IF($J88 &lt; $K88, AND(DM$7 &gt;= $J88, DM$7 &lt; $K88), IF(DM$7 &lt; 2400, DM$7 &gt;= $J88, DM$7 - 2400 &lt; $K88))), 1, "")</f>
        <v/>
      </c>
      <c r="DN88" s="45" t="str">
        <f>IF(AND(OR($A88 &lt;&gt; "", $B88 &lt;&gt; ""), IF($J88 &lt; $K88, AND(DN$7 &gt;= $J88, DN$7 &lt; $K88), IF(DN$7 &lt; 2400, DN$7 &gt;= $J88, DN$7 - 2400 &lt; $K88))), 1, "")</f>
        <v/>
      </c>
      <c r="DO88" s="45" t="str">
        <f>IF(AND(OR($A88 &lt;&gt; "", $B88 &lt;&gt; ""), IF($J88 &lt; $K88, AND(DO$7 &gt;= $J88, DO$7 &lt; $K88), IF(DO$7 &lt; 2400, DO$7 &gt;= $J88, DO$7 - 2400 &lt; $K88))), 1, "")</f>
        <v/>
      </c>
      <c r="DP88" s="45" t="str">
        <f>IF(AND(OR($A88 &lt;&gt; "", $B88 &lt;&gt; ""), IF($J88 &lt; $K88, AND(DP$7 &gt;= $J88, DP$7 &lt; $K88), IF(DP$7 &lt; 2400, DP$7 &gt;= $J88, DP$7 - 2400 &lt; $K88))), 1, "")</f>
        <v/>
      </c>
      <c r="DQ88" s="45" t="str">
        <f>IF(AND(OR($A88 &lt;&gt; "", $B88 &lt;&gt; ""), IF($J88 &lt; $K88, AND(DQ$7 &gt;= $J88, DQ$7 &lt; $K88), IF(DQ$7 &lt; 2400, DQ$7 &gt;= $J88, DQ$7 - 2400 &lt; $K88))), 1, "")</f>
        <v/>
      </c>
      <c r="DR88" s="45" t="str">
        <f>IF(AND(OR($A88 &lt;&gt; "", $B88 &lt;&gt; ""), IF($J88 &lt; $K88, AND(DR$7 &gt;= $J88, DR$7 &lt; $K88), IF(DR$7 &lt; 2400, DR$7 &gt;= $J88, DR$7 - 2400 &lt; $K88))), 1, "")</f>
        <v/>
      </c>
      <c r="DS88" s="45" t="str">
        <f>IF(AND(OR($A88 &lt;&gt; "", $B88 &lt;&gt; ""), IF($J88 &lt; $K88, AND(DS$7 &gt;= $J88, DS$7 &lt; $K88), IF(DS$7 &lt; 2400, DS$7 &gt;= $J88, DS$7 - 2400 &lt; $K88))), 1, "")</f>
        <v/>
      </c>
      <c r="DT88" s="45" t="str">
        <f>IF(AND(OR($A88 &lt;&gt; "", $B88 &lt;&gt; ""), IF($J88 &lt; $K88, AND(DT$7 &gt;= $J88, DT$7 &lt; $K88), IF(DT$7 &lt; 2400, DT$7 &gt;= $J88, DT$7 - 2400 &lt; $K88))), 1, "")</f>
        <v/>
      </c>
      <c r="DU88" s="47" t="str">
        <f>IF(OR(A88 &lt;&gt; "", B88 &lt;&gt; ""), _xlfn.TEXTJOIN(":", TRUE, AI88, YEAR(H88), MONTH(H88), DAY(H88), J88), "")</f>
        <v/>
      </c>
      <c r="DV88" s="47" t="str">
        <f>IF(OR(A88 &lt;&gt; "", B88 &lt;&gt; ""), IF(AK88 &lt; 9000, CONCATENATE(AD88, AE88, "様（", F88, "）"), F88), "")</f>
        <v/>
      </c>
    </row>
    <row r="89" spans="1:126">
      <c r="A89" s="18"/>
      <c r="B89" s="18"/>
      <c r="C89" s="52"/>
      <c r="D89" s="18"/>
      <c r="E89" s="52"/>
      <c r="F89" s="18"/>
      <c r="G89" s="18"/>
      <c r="H89" s="19"/>
      <c r="I89" s="55" t="str">
        <f t="shared" si="88"/>
        <v/>
      </c>
      <c r="J89" s="22"/>
      <c r="K89" s="23"/>
      <c r="L89" s="42" t="str">
        <f t="shared" si="70"/>
        <v/>
      </c>
      <c r="M89" s="43" t="str">
        <f t="shared" si="71"/>
        <v/>
      </c>
      <c r="N89" s="43" t="str">
        <f t="shared" si="82"/>
        <v/>
      </c>
      <c r="O89" s="44" t="str">
        <f t="shared" si="83"/>
        <v/>
      </c>
      <c r="P89" s="26"/>
      <c r="Q89" s="27"/>
      <c r="R89" s="27"/>
      <c r="S89" s="43" t="str">
        <f t="shared" si="89"/>
        <v/>
      </c>
      <c r="T89" s="43" t="str">
        <f t="shared" si="89"/>
        <v/>
      </c>
      <c r="U89" s="43" t="str">
        <f t="shared" si="89"/>
        <v/>
      </c>
      <c r="V89" s="49"/>
      <c r="W89" s="44" t="str">
        <f>IF(OR(A89 &lt;&gt; "", B89 &lt;&gt; ""), IF(AK89 &lt; 8000, FLOOR(AY89 / 60, 1) * 100 + MOD(AY89, 60), M89), "")</f>
        <v/>
      </c>
      <c r="X89" s="82"/>
      <c r="Y89" s="82"/>
      <c r="Z89" s="82"/>
      <c r="AA89" s="82"/>
      <c r="AB89" s="18"/>
      <c r="AC89" s="53"/>
      <c r="AD89" s="45" t="str">
        <f>_xlfn.IFNA(VLOOKUP($A89, 利用者一覧!$A:$D, 2, FALSE), "-")</f>
        <v>-</v>
      </c>
      <c r="AE89" s="45" t="str">
        <f>_xlfn.IFNA(VLOOKUP($A89, 利用者一覧!$A:$D, 3, FALSE), "-")</f>
        <v>-</v>
      </c>
      <c r="AF89" s="45" t="str">
        <f>_xlfn.IFNA(VLOOKUP($A89, 利用者一覧!$A:$D, 4, FALSE), "-")</f>
        <v>-</v>
      </c>
      <c r="AG89" s="45" t="str">
        <f>_xlfn.IFNA(VLOOKUP($B89, スタッフ一覧!$A:$D, 2, FALSE), "-")</f>
        <v>-</v>
      </c>
      <c r="AH89" s="45" t="str">
        <f>_xlfn.IFNA(VLOOKUP($B89, スタッフ一覧!$A:$D, 3, FALSE), "-")</f>
        <v>-</v>
      </c>
      <c r="AI89" s="45" t="str">
        <f>_xlfn.IFNA(VLOOKUP($B89, スタッフ一覧!$A:$D, 4, FALSE), "-")</f>
        <v>-</v>
      </c>
      <c r="AJ89" s="45" t="str">
        <f>_xlfn.IFNA(VLOOKUP(AB89, スタッフ一覧!$A:$D, 4, FALSE), "-")</f>
        <v>-</v>
      </c>
      <c r="AK89" s="45" t="str">
        <f>_xlfn.IFNA(VLOOKUP(F89, 予定区分!$A:$C, 3, FALSE), "-")</f>
        <v>-</v>
      </c>
      <c r="AL89" s="46">
        <f t="shared" si="73"/>
        <v>0</v>
      </c>
      <c r="AM89" s="46">
        <f t="shared" si="74"/>
        <v>0</v>
      </c>
      <c r="AN89" s="46">
        <f t="shared" si="72"/>
        <v>0</v>
      </c>
      <c r="AO89" s="46">
        <f t="shared" si="75"/>
        <v>0</v>
      </c>
      <c r="AP89" s="46">
        <f t="shared" si="84"/>
        <v>0</v>
      </c>
      <c r="AQ89" s="46">
        <f t="shared" si="76"/>
        <v>0</v>
      </c>
      <c r="AR89" s="46">
        <f t="shared" si="77"/>
        <v>0</v>
      </c>
      <c r="AS89" s="46">
        <f t="shared" si="78"/>
        <v>0</v>
      </c>
      <c r="AT89" s="46">
        <f t="shared" si="79"/>
        <v>0</v>
      </c>
      <c r="AU89" s="46">
        <f t="shared" si="80"/>
        <v>0</v>
      </c>
      <c r="AV89" s="46">
        <f t="shared" si="85"/>
        <v>0</v>
      </c>
      <c r="AW89" s="46">
        <f t="shared" si="86"/>
        <v>0</v>
      </c>
      <c r="AX89" s="46">
        <f t="shared" si="81"/>
        <v>0</v>
      </c>
      <c r="AY89" s="40">
        <f t="shared" si="87"/>
        <v>0</v>
      </c>
      <c r="AZ89" s="45" t="str">
        <f>IF(AND(OR($A89 &lt;&gt; "", $B89 &lt;&gt; ""), IF($J89 &lt; $K89, AND(AZ$7 &gt;= $J89, AZ$7 &lt; $K89), IF(AZ$7 &lt; 2400, AZ$7 &gt;= $J89, AZ$7 - 2400 &lt; $K89))), 1, "")</f>
        <v/>
      </c>
      <c r="BA89" s="45" t="str">
        <f>IF(AND(OR($A89 &lt;&gt; "", $B89 &lt;&gt; ""), IF($J89 &lt; $K89, AND(BA$7 &gt;= $J89, BA$7 &lt; $K89), IF(BA$7 &lt; 2400, BA$7 &gt;= $J89, BA$7 - 2400 &lt; $K89))), 1, "")</f>
        <v/>
      </c>
      <c r="BB89" s="45" t="str">
        <f>IF(AND(OR($A89 &lt;&gt; "", $B89 &lt;&gt; ""), IF($J89 &lt; $K89, AND(BB$7 &gt;= $J89, BB$7 &lt; $K89), IF(BB$7 &lt; 2400, BB$7 &gt;= $J89, BB$7 - 2400 &lt; $K89))), 1, "")</f>
        <v/>
      </c>
      <c r="BC89" s="45" t="str">
        <f>IF(AND(OR($A89 &lt;&gt; "", $B89 &lt;&gt; ""), IF($J89 &lt; $K89, AND(BC$7 &gt;= $J89, BC$7 &lt; $K89), IF(BC$7 &lt; 2400, BC$7 &gt;= $J89, BC$7 - 2400 &lt; $K89))), 1, "")</f>
        <v/>
      </c>
      <c r="BD89" s="45" t="str">
        <f>IF(AND(OR($A89 &lt;&gt; "", $B89 &lt;&gt; ""), IF($J89 &lt; $K89, AND(BD$7 &gt;= $J89, BD$7 &lt; $K89), IF(BD$7 &lt; 2400, BD$7 &gt;= $J89, BD$7 - 2400 &lt; $K89))), 1, "")</f>
        <v/>
      </c>
      <c r="BE89" s="45" t="str">
        <f>IF(AND(OR($A89 &lt;&gt; "", $B89 &lt;&gt; ""), IF($J89 &lt; $K89, AND(BE$7 &gt;= $J89, BE$7 &lt; $K89), IF(BE$7 &lt; 2400, BE$7 &gt;= $J89, BE$7 - 2400 &lt; $K89))), 1, "")</f>
        <v/>
      </c>
      <c r="BF89" s="45" t="str">
        <f>IF(AND(OR($A89 &lt;&gt; "", $B89 &lt;&gt; ""), IF($J89 &lt; $K89, AND(BF$7 &gt;= $J89, BF$7 &lt; $K89), IF(BF$7 &lt; 2400, BF$7 &gt;= $J89, BF$7 - 2400 &lt; $K89))), 1, "")</f>
        <v/>
      </c>
      <c r="BG89" s="45" t="str">
        <f>IF(AND(OR($A89 &lt;&gt; "", $B89 &lt;&gt; ""), IF($J89 &lt; $K89, AND(BG$7 &gt;= $J89, BG$7 &lt; $K89), IF(BG$7 &lt; 2400, BG$7 &gt;= $J89, BG$7 - 2400 &lt; $K89))), 1, "")</f>
        <v/>
      </c>
      <c r="BH89" s="45" t="str">
        <f>IF(AND(OR($A89 &lt;&gt; "", $B89 &lt;&gt; ""), IF($J89 &lt; $K89, AND(BH$7 &gt;= $J89, BH$7 &lt; $K89), IF(BH$7 &lt; 2400, BH$7 &gt;= $J89, BH$7 - 2400 &lt; $K89))), 1, "")</f>
        <v/>
      </c>
      <c r="BI89" s="45" t="str">
        <f>IF(AND(OR($A89 &lt;&gt; "", $B89 &lt;&gt; ""), IF($J89 &lt; $K89, AND(BI$7 &gt;= $J89, BI$7 &lt; $K89), IF(BI$7 &lt; 2400, BI$7 &gt;= $J89, BI$7 - 2400 &lt; $K89))), 1, "")</f>
        <v/>
      </c>
      <c r="BJ89" s="45" t="str">
        <f>IF(AND(OR($A89 &lt;&gt; "", $B89 &lt;&gt; ""), IF($J89 &lt; $K89, AND(BJ$7 &gt;= $J89, BJ$7 &lt; $K89), IF(BJ$7 &lt; 2400, BJ$7 &gt;= $J89, BJ$7 - 2400 &lt; $K89))), 1, "")</f>
        <v/>
      </c>
      <c r="BK89" s="45" t="str">
        <f>IF(AND(OR($A89 &lt;&gt; "", $B89 &lt;&gt; ""), IF($J89 &lt; $K89, AND(BK$7 &gt;= $J89, BK$7 &lt; $K89), IF(BK$7 &lt; 2400, BK$7 &gt;= $J89, BK$7 - 2400 &lt; $K89))), 1, "")</f>
        <v/>
      </c>
      <c r="BL89" s="45" t="str">
        <f>IF(AND(OR($A89 &lt;&gt; "", $B89 &lt;&gt; ""), IF($J89 &lt; $K89, AND(BL$7 &gt;= $J89, BL$7 &lt; $K89), IF(BL$7 &lt; 2400, BL$7 &gt;= $J89, BL$7 - 2400 &lt; $K89))), 1, "")</f>
        <v/>
      </c>
      <c r="BM89" s="45" t="str">
        <f>IF(AND(OR($A89 &lt;&gt; "", $B89 &lt;&gt; ""), IF($J89 &lt; $K89, AND(BM$7 &gt;= $J89, BM$7 &lt; $K89), IF(BM$7 &lt; 2400, BM$7 &gt;= $J89, BM$7 - 2400 &lt; $K89))), 1, "")</f>
        <v/>
      </c>
      <c r="BN89" s="45" t="str">
        <f>IF(AND(OR($A89 &lt;&gt; "", $B89 &lt;&gt; ""), IF($J89 &lt; $K89, AND(BN$7 &gt;= $J89, BN$7 &lt; $K89), IF(BN$7 &lt; 2400, BN$7 &gt;= $J89, BN$7 - 2400 &lt; $K89))), 1, "")</f>
        <v/>
      </c>
      <c r="BO89" s="45" t="str">
        <f>IF(AND(OR($A89 &lt;&gt; "", $B89 &lt;&gt; ""), IF($J89 &lt; $K89, AND(BO$7 &gt;= $J89, BO$7 &lt; $K89), IF(BO$7 &lt; 2400, BO$7 &gt;= $J89, BO$7 - 2400 &lt; $K89))), 1, "")</f>
        <v/>
      </c>
      <c r="BP89" s="45" t="str">
        <f>IF(AND(OR($A89 &lt;&gt; "", $B89 &lt;&gt; ""), IF($J89 &lt; $K89, AND(BP$7 &gt;= $J89, BP$7 &lt; $K89), IF(BP$7 &lt; 2400, BP$7 &gt;= $J89, BP$7 - 2400 &lt; $K89))), 1, "")</f>
        <v/>
      </c>
      <c r="BQ89" s="45" t="str">
        <f>IF(AND(OR($A89 &lt;&gt; "", $B89 &lt;&gt; ""), IF($J89 &lt; $K89, AND(BQ$7 &gt;= $J89, BQ$7 &lt; $K89), IF(BQ$7 &lt; 2400, BQ$7 &gt;= $J89, BQ$7 - 2400 &lt; $K89))), 1, "")</f>
        <v/>
      </c>
      <c r="BR89" s="45" t="str">
        <f>IF(AND(OR($A89 &lt;&gt; "", $B89 &lt;&gt; ""), IF($J89 &lt; $K89, AND(BR$7 &gt;= $J89, BR$7 &lt; $K89), IF(BR$7 &lt; 2400, BR$7 &gt;= $J89, BR$7 - 2400 &lt; $K89))), 1, "")</f>
        <v/>
      </c>
      <c r="BS89" s="45" t="str">
        <f>IF(AND(OR($A89 &lt;&gt; "", $B89 &lt;&gt; ""), IF($J89 &lt; $K89, AND(BS$7 &gt;= $J89, BS$7 &lt; $K89), IF(BS$7 &lt; 2400, BS$7 &gt;= $J89, BS$7 - 2400 &lt; $K89))), 1, "")</f>
        <v/>
      </c>
      <c r="BT89" s="45" t="str">
        <f>IF(AND(OR($A89 &lt;&gt; "", $B89 &lt;&gt; ""), IF($J89 &lt; $K89, AND(BT$7 &gt;= $J89, BT$7 &lt; $K89), IF(BT$7 &lt; 2400, BT$7 &gt;= $J89, BT$7 - 2400 &lt; $K89))), 1, "")</f>
        <v/>
      </c>
      <c r="BU89" s="45" t="str">
        <f>IF(AND(OR($A89 &lt;&gt; "", $B89 &lt;&gt; ""), IF($J89 &lt; $K89, AND(BU$7 &gt;= $J89, BU$7 &lt; $K89), IF(BU$7 &lt; 2400, BU$7 &gt;= $J89, BU$7 - 2400 &lt; $K89))), 1, "")</f>
        <v/>
      </c>
      <c r="BV89" s="45" t="str">
        <f>IF(AND(OR($A89 &lt;&gt; "", $B89 &lt;&gt; ""), IF($J89 &lt; $K89, AND(BV$7 &gt;= $J89, BV$7 &lt; $K89), IF(BV$7 &lt; 2400, BV$7 &gt;= $J89, BV$7 - 2400 &lt; $K89))), 1, "")</f>
        <v/>
      </c>
      <c r="BW89" s="45" t="str">
        <f>IF(AND(OR($A89 &lt;&gt; "", $B89 &lt;&gt; ""), IF($J89 &lt; $K89, AND(BW$7 &gt;= $J89, BW$7 &lt; $K89), IF(BW$7 &lt; 2400, BW$7 &gt;= $J89, BW$7 - 2400 &lt; $K89))), 1, "")</f>
        <v/>
      </c>
      <c r="BX89" s="45" t="str">
        <f>IF(AND(OR($A89 &lt;&gt; "", $B89 &lt;&gt; ""), IF($J89 &lt; $K89, AND(BX$7 &gt;= $J89, BX$7 &lt; $K89), IF(BX$7 &lt; 2400, BX$7 &gt;= $J89, BX$7 - 2400 &lt; $K89))), 1, "")</f>
        <v/>
      </c>
      <c r="BY89" s="45" t="str">
        <f>IF(AND(OR($A89 &lt;&gt; "", $B89 &lt;&gt; ""), IF($J89 &lt; $K89, AND(BY$7 &gt;= $J89, BY$7 &lt; $K89), IF(BY$7 &lt; 2400, BY$7 &gt;= $J89, BY$7 - 2400 &lt; $K89))), 1, "")</f>
        <v/>
      </c>
      <c r="BZ89" s="45" t="str">
        <f>IF(AND(OR($A89 &lt;&gt; "", $B89 &lt;&gt; ""), IF($J89 &lt; $K89, AND(BZ$7 &gt;= $J89, BZ$7 &lt; $K89), IF(BZ$7 &lt; 2400, BZ$7 &gt;= $J89, BZ$7 - 2400 &lt; $K89))), 1, "")</f>
        <v/>
      </c>
      <c r="CA89" s="45" t="str">
        <f>IF(AND(OR($A89 &lt;&gt; "", $B89 &lt;&gt; ""), IF($J89 &lt; $K89, AND(CA$7 &gt;= $J89, CA$7 &lt; $K89), IF(CA$7 &lt; 2400, CA$7 &gt;= $J89, CA$7 - 2400 &lt; $K89))), 1, "")</f>
        <v/>
      </c>
      <c r="CB89" s="45" t="str">
        <f>IF(AND(OR($A89 &lt;&gt; "", $B89 &lt;&gt; ""), IF($J89 &lt; $K89, AND(CB$7 &gt;= $J89, CB$7 &lt; $K89), IF(CB$7 &lt; 2400, CB$7 &gt;= $J89, CB$7 - 2400 &lt; $K89))), 1, "")</f>
        <v/>
      </c>
      <c r="CC89" s="45" t="str">
        <f>IF(AND(OR($A89 &lt;&gt; "", $B89 &lt;&gt; ""), IF($J89 &lt; $K89, AND(CC$7 &gt;= $J89, CC$7 &lt; $K89), IF(CC$7 &lt; 2400, CC$7 &gt;= $J89, CC$7 - 2400 &lt; $K89))), 1, "")</f>
        <v/>
      </c>
      <c r="CD89" s="45" t="str">
        <f>IF(AND(OR($A89 &lt;&gt; "", $B89 &lt;&gt; ""), IF($J89 &lt; $K89, AND(CD$7 &gt;= $J89, CD$7 &lt; $K89), IF(CD$7 &lt; 2400, CD$7 &gt;= $J89, CD$7 - 2400 &lt; $K89))), 1, "")</f>
        <v/>
      </c>
      <c r="CE89" s="45" t="str">
        <f>IF(AND(OR($A89 &lt;&gt; "", $B89 &lt;&gt; ""), IF($J89 &lt; $K89, AND(CE$7 &gt;= $J89, CE$7 &lt; $K89), IF(CE$7 &lt; 2400, CE$7 &gt;= $J89, CE$7 - 2400 &lt; $K89))), 1, "")</f>
        <v/>
      </c>
      <c r="CF89" s="45" t="str">
        <f>IF(AND(OR($A89 &lt;&gt; "", $B89 &lt;&gt; ""), IF($J89 &lt; $K89, AND(CF$7 &gt;= $J89, CF$7 &lt; $K89), IF(CF$7 &lt; 2400, CF$7 &gt;= $J89, CF$7 - 2400 &lt; $K89))), 1, "")</f>
        <v/>
      </c>
      <c r="CG89" s="45" t="str">
        <f>IF(AND(OR($A89 &lt;&gt; "", $B89 &lt;&gt; ""), IF($J89 &lt; $K89, AND(CG$7 &gt;= $J89, CG$7 &lt; $K89), IF(CG$7 &lt; 2400, CG$7 &gt;= $J89, CG$7 - 2400 &lt; $K89))), 1, "")</f>
        <v/>
      </c>
      <c r="CH89" s="45" t="str">
        <f>IF(AND(OR($A89 &lt;&gt; "", $B89 &lt;&gt; ""), IF($J89 &lt; $K89, AND(CH$7 &gt;= $J89, CH$7 &lt; $K89), IF(CH$7 &lt; 2400, CH$7 &gt;= $J89, CH$7 - 2400 &lt; $K89))), 1, "")</f>
        <v/>
      </c>
      <c r="CI89" s="45" t="str">
        <f>IF(AND(OR($A89 &lt;&gt; "", $B89 &lt;&gt; ""), IF($J89 &lt; $K89, AND(CI$7 &gt;= $J89, CI$7 &lt; $K89), IF(CI$7 &lt; 2400, CI$7 &gt;= $J89, CI$7 - 2400 &lt; $K89))), 1, "")</f>
        <v/>
      </c>
      <c r="CJ89" s="45" t="str">
        <f>IF(AND(OR($A89 &lt;&gt; "", $B89 &lt;&gt; ""), IF($J89 &lt; $K89, AND(CJ$7 &gt;= $J89, CJ$7 &lt; $K89), IF(CJ$7 &lt; 2400, CJ$7 &gt;= $J89, CJ$7 - 2400 &lt; $K89))), 1, "")</f>
        <v/>
      </c>
      <c r="CK89" s="45" t="str">
        <f>IF(AND(OR($A89 &lt;&gt; "", $B89 &lt;&gt; ""), IF($J89 &lt; $K89, AND(CK$7 &gt;= $J89, CK$7 &lt; $K89), IF(CK$7 &lt; 2400, CK$7 &gt;= $J89, CK$7 - 2400 &lt; $K89))), 1, "")</f>
        <v/>
      </c>
      <c r="CL89" s="45" t="str">
        <f>IF(AND(OR($A89 &lt;&gt; "", $B89 &lt;&gt; ""), IF($J89 &lt; $K89, AND(CL$7 &gt;= $J89, CL$7 &lt; $K89), IF(CL$7 &lt; 2400, CL$7 &gt;= $J89, CL$7 - 2400 &lt; $K89))), 1, "")</f>
        <v/>
      </c>
      <c r="CM89" s="45" t="str">
        <f>IF(AND(OR($A89 &lt;&gt; "", $B89 &lt;&gt; ""), IF($J89 &lt; $K89, AND(CM$7 &gt;= $J89, CM$7 &lt; $K89), IF(CM$7 &lt; 2400, CM$7 &gt;= $J89, CM$7 - 2400 &lt; $K89))), 1, "")</f>
        <v/>
      </c>
      <c r="CN89" s="45" t="str">
        <f>IF(AND(OR($A89 &lt;&gt; "", $B89 &lt;&gt; ""), IF($J89 &lt; $K89, AND(CN$7 &gt;= $J89, CN$7 &lt; $K89), IF(CN$7 &lt; 2400, CN$7 &gt;= $J89, CN$7 - 2400 &lt; $K89))), 1, "")</f>
        <v/>
      </c>
      <c r="CO89" s="45" t="str">
        <f>IF(AND(OR($A89 &lt;&gt; "", $B89 &lt;&gt; ""), IF($J89 &lt; $K89, AND(CO$7 &gt;= $J89, CO$7 &lt; $K89), IF(CO$7 &lt; 2400, CO$7 &gt;= $J89, CO$7 - 2400 &lt; $K89))), 1, "")</f>
        <v/>
      </c>
      <c r="CP89" s="45" t="str">
        <f>IF(AND(OR($A89 &lt;&gt; "", $B89 &lt;&gt; ""), IF($J89 &lt; $K89, AND(CP$7 &gt;= $J89, CP$7 &lt; $K89), IF(CP$7 &lt; 2400, CP$7 &gt;= $J89, CP$7 - 2400 &lt; $K89))), 1, "")</f>
        <v/>
      </c>
      <c r="CQ89" s="45" t="str">
        <f>IF(AND(OR($A89 &lt;&gt; "", $B89 &lt;&gt; ""), IF($J89 &lt; $K89, AND(CQ$7 &gt;= $J89, CQ$7 &lt; $K89), IF(CQ$7 &lt; 2400, CQ$7 &gt;= $J89, CQ$7 - 2400 &lt; $K89))), 1, "")</f>
        <v/>
      </c>
      <c r="CR89" s="45" t="str">
        <f>IF(AND(OR($A89 &lt;&gt; "", $B89 &lt;&gt; ""), IF($J89 &lt; $K89, AND(CR$7 &gt;= $J89, CR$7 &lt; $K89), IF(CR$7 &lt; 2400, CR$7 &gt;= $J89, CR$7 - 2400 &lt; $K89))), 1, "")</f>
        <v/>
      </c>
      <c r="CS89" s="45" t="str">
        <f>IF(AND(OR($A89 &lt;&gt; "", $B89 &lt;&gt; ""), IF($J89 &lt; $K89, AND(CS$7 &gt;= $J89, CS$7 &lt; $K89), IF(CS$7 &lt; 2400, CS$7 &gt;= $J89, CS$7 - 2400 &lt; $K89))), 1, "")</f>
        <v/>
      </c>
      <c r="CT89" s="45" t="str">
        <f>IF(AND(OR($A89 &lt;&gt; "", $B89 &lt;&gt; ""), IF($J89 &lt; $K89, AND(CT$7 &gt;= $J89, CT$7 &lt; $K89), IF(CT$7 &lt; 2400, CT$7 &gt;= $J89, CT$7 - 2400 &lt; $K89))), 1, "")</f>
        <v/>
      </c>
      <c r="CU89" s="45" t="str">
        <f>IF(AND(OR($A89 &lt;&gt; "", $B89 &lt;&gt; ""), IF($J89 &lt; $K89, AND(CU$7 &gt;= $J89, CU$7 &lt; $K89), IF(CU$7 &lt; 2400, CU$7 &gt;= $J89, CU$7 - 2400 &lt; $K89))), 1, "")</f>
        <v/>
      </c>
      <c r="CV89" s="45" t="str">
        <f>IF(AND(OR($A89 &lt;&gt; "", $B89 &lt;&gt; ""), IF($J89 &lt; $K89, AND(CV$7 &gt;= $J89, CV$7 &lt; $K89), IF(CV$7 &lt; 2400, CV$7 &gt;= $J89, CV$7 - 2400 &lt; $K89))), 1, "")</f>
        <v/>
      </c>
      <c r="CW89" s="45" t="str">
        <f>IF(AND(OR($A89 &lt;&gt; "", $B89 &lt;&gt; ""), IF($J89 &lt; $K89, AND(CW$7 &gt;= $J89, CW$7 &lt; $K89), IF(CW$7 &lt; 2400, CW$7 &gt;= $J89, CW$7 - 2400 &lt; $K89))), 1, "")</f>
        <v/>
      </c>
      <c r="CX89" s="45" t="str">
        <f>IF(AND(OR($A89 &lt;&gt; "", $B89 &lt;&gt; ""), IF($J89 &lt; $K89, AND(CX$7 &gt;= $J89, CX$7 &lt; $K89), IF(CX$7 &lt; 2400, CX$7 &gt;= $J89, CX$7 - 2400 &lt; $K89))), 1, "")</f>
        <v/>
      </c>
      <c r="CY89" s="45" t="str">
        <f>IF(AND(OR($A89 &lt;&gt; "", $B89 &lt;&gt; ""), IF($J89 &lt; $K89, AND(CY$7 &gt;= $J89, CY$7 &lt; $K89), IF(CY$7 &lt; 2400, CY$7 &gt;= $J89, CY$7 - 2400 &lt; $K89))), 1, "")</f>
        <v/>
      </c>
      <c r="CZ89" s="45" t="str">
        <f>IF(AND(OR($A89 &lt;&gt; "", $B89 &lt;&gt; ""), IF($J89 &lt; $K89, AND(CZ$7 &gt;= $J89, CZ$7 &lt; $K89), IF(CZ$7 &lt; 2400, CZ$7 &gt;= $J89, CZ$7 - 2400 &lt; $K89))), 1, "")</f>
        <v/>
      </c>
      <c r="DA89" s="45" t="str">
        <f>IF(AND(OR($A89 &lt;&gt; "", $B89 &lt;&gt; ""), IF($J89 &lt; $K89, AND(DA$7 &gt;= $J89, DA$7 &lt; $K89), IF(DA$7 &lt; 2400, DA$7 &gt;= $J89, DA$7 - 2400 &lt; $K89))), 1, "")</f>
        <v/>
      </c>
      <c r="DB89" s="45" t="str">
        <f>IF(AND(OR($A89 &lt;&gt; "", $B89 &lt;&gt; ""), IF($J89 &lt; $K89, AND(DB$7 &gt;= $J89, DB$7 &lt; $K89), IF(DB$7 &lt; 2400, DB$7 &gt;= $J89, DB$7 - 2400 &lt; $K89))), 1, "")</f>
        <v/>
      </c>
      <c r="DC89" s="45" t="str">
        <f>IF(AND(OR($A89 &lt;&gt; "", $B89 &lt;&gt; ""), IF($J89 &lt; $K89, AND(DC$7 &gt;= $J89, DC$7 &lt; $K89), IF(DC$7 &lt; 2400, DC$7 &gt;= $J89, DC$7 - 2400 &lt; $K89))), 1, "")</f>
        <v/>
      </c>
      <c r="DD89" s="45" t="str">
        <f>IF(AND(OR($A89 &lt;&gt; "", $B89 &lt;&gt; ""), IF($J89 &lt; $K89, AND(DD$7 &gt;= $J89, DD$7 &lt; $K89), IF(DD$7 &lt; 2400, DD$7 &gt;= $J89, DD$7 - 2400 &lt; $K89))), 1, "")</f>
        <v/>
      </c>
      <c r="DE89" s="45" t="str">
        <f>IF(AND(OR($A89 &lt;&gt; "", $B89 &lt;&gt; ""), IF($J89 &lt; $K89, AND(DE$7 &gt;= $J89, DE$7 &lt; $K89), IF(DE$7 &lt; 2400, DE$7 &gt;= $J89, DE$7 - 2400 &lt; $K89))), 1, "")</f>
        <v/>
      </c>
      <c r="DF89" s="45" t="str">
        <f>IF(AND(OR($A89 &lt;&gt; "", $B89 &lt;&gt; ""), IF($J89 &lt; $K89, AND(DF$7 &gt;= $J89, DF$7 &lt; $K89), IF(DF$7 &lt; 2400, DF$7 &gt;= $J89, DF$7 - 2400 &lt; $K89))), 1, "")</f>
        <v/>
      </c>
      <c r="DG89" s="45" t="str">
        <f>IF(AND(OR($A89 &lt;&gt; "", $B89 &lt;&gt; ""), IF($J89 &lt; $K89, AND(DG$7 &gt;= $J89, DG$7 &lt; $K89), IF(DG$7 &lt; 2400, DG$7 &gt;= $J89, DG$7 - 2400 &lt; $K89))), 1, "")</f>
        <v/>
      </c>
      <c r="DH89" s="45" t="str">
        <f>IF(AND(OR($A89 &lt;&gt; "", $B89 &lt;&gt; ""), IF($J89 &lt; $K89, AND(DH$7 &gt;= $J89, DH$7 &lt; $K89), IF(DH$7 &lt; 2400, DH$7 &gt;= $J89, DH$7 - 2400 &lt; $K89))), 1, "")</f>
        <v/>
      </c>
      <c r="DI89" s="45" t="str">
        <f>IF(AND(OR($A89 &lt;&gt; "", $B89 &lt;&gt; ""), IF($J89 &lt; $K89, AND(DI$7 &gt;= $J89, DI$7 &lt; $K89), IF(DI$7 &lt; 2400, DI$7 &gt;= $J89, DI$7 - 2400 &lt; $K89))), 1, "")</f>
        <v/>
      </c>
      <c r="DJ89" s="45" t="str">
        <f>IF(AND(OR($A89 &lt;&gt; "", $B89 &lt;&gt; ""), IF($J89 &lt; $K89, AND(DJ$7 &gt;= $J89, DJ$7 &lt; $K89), IF(DJ$7 &lt; 2400, DJ$7 &gt;= $J89, DJ$7 - 2400 &lt; $K89))), 1, "")</f>
        <v/>
      </c>
      <c r="DK89" s="45" t="str">
        <f>IF(AND(OR($A89 &lt;&gt; "", $B89 &lt;&gt; ""), IF($J89 &lt; $K89, AND(DK$7 &gt;= $J89, DK$7 &lt; $K89), IF(DK$7 &lt; 2400, DK$7 &gt;= $J89, DK$7 - 2400 &lt; $K89))), 1, "")</f>
        <v/>
      </c>
      <c r="DL89" s="45" t="str">
        <f>IF(AND(OR($A89 &lt;&gt; "", $B89 &lt;&gt; ""), IF($J89 &lt; $K89, AND(DL$7 &gt;= $J89, DL$7 &lt; $K89), IF(DL$7 &lt; 2400, DL$7 &gt;= $J89, DL$7 - 2400 &lt; $K89))), 1, "")</f>
        <v/>
      </c>
      <c r="DM89" s="45" t="str">
        <f>IF(AND(OR($A89 &lt;&gt; "", $B89 &lt;&gt; ""), IF($J89 &lt; $K89, AND(DM$7 &gt;= $J89, DM$7 &lt; $K89), IF(DM$7 &lt; 2400, DM$7 &gt;= $J89, DM$7 - 2400 &lt; $K89))), 1, "")</f>
        <v/>
      </c>
      <c r="DN89" s="45" t="str">
        <f>IF(AND(OR($A89 &lt;&gt; "", $B89 &lt;&gt; ""), IF($J89 &lt; $K89, AND(DN$7 &gt;= $J89, DN$7 &lt; $K89), IF(DN$7 &lt; 2400, DN$7 &gt;= $J89, DN$7 - 2400 &lt; $K89))), 1, "")</f>
        <v/>
      </c>
      <c r="DO89" s="45" t="str">
        <f>IF(AND(OR($A89 &lt;&gt; "", $B89 &lt;&gt; ""), IF($J89 &lt; $K89, AND(DO$7 &gt;= $J89, DO$7 &lt; $K89), IF(DO$7 &lt; 2400, DO$7 &gt;= $J89, DO$7 - 2400 &lt; $K89))), 1, "")</f>
        <v/>
      </c>
      <c r="DP89" s="45" t="str">
        <f>IF(AND(OR($A89 &lt;&gt; "", $B89 &lt;&gt; ""), IF($J89 &lt; $K89, AND(DP$7 &gt;= $J89, DP$7 &lt; $K89), IF(DP$7 &lt; 2400, DP$7 &gt;= $J89, DP$7 - 2400 &lt; $K89))), 1, "")</f>
        <v/>
      </c>
      <c r="DQ89" s="45" t="str">
        <f>IF(AND(OR($A89 &lt;&gt; "", $B89 &lt;&gt; ""), IF($J89 &lt; $K89, AND(DQ$7 &gt;= $J89, DQ$7 &lt; $K89), IF(DQ$7 &lt; 2400, DQ$7 &gt;= $J89, DQ$7 - 2400 &lt; $K89))), 1, "")</f>
        <v/>
      </c>
      <c r="DR89" s="45" t="str">
        <f>IF(AND(OR($A89 &lt;&gt; "", $B89 &lt;&gt; ""), IF($J89 &lt; $K89, AND(DR$7 &gt;= $J89, DR$7 &lt; $K89), IF(DR$7 &lt; 2400, DR$7 &gt;= $J89, DR$7 - 2400 &lt; $K89))), 1, "")</f>
        <v/>
      </c>
      <c r="DS89" s="45" t="str">
        <f>IF(AND(OR($A89 &lt;&gt; "", $B89 &lt;&gt; ""), IF($J89 &lt; $K89, AND(DS$7 &gt;= $J89, DS$7 &lt; $K89), IF(DS$7 &lt; 2400, DS$7 &gt;= $J89, DS$7 - 2400 &lt; $K89))), 1, "")</f>
        <v/>
      </c>
      <c r="DT89" s="45" t="str">
        <f>IF(AND(OR($A89 &lt;&gt; "", $B89 &lt;&gt; ""), IF($J89 &lt; $K89, AND(DT$7 &gt;= $J89, DT$7 &lt; $K89), IF(DT$7 &lt; 2400, DT$7 &gt;= $J89, DT$7 - 2400 &lt; $K89))), 1, "")</f>
        <v/>
      </c>
      <c r="DU89" s="47" t="str">
        <f>IF(OR(A89 &lt;&gt; "", B89 &lt;&gt; ""), _xlfn.TEXTJOIN(":", TRUE, AI89, YEAR(H89), MONTH(H89), DAY(H89), J89), "")</f>
        <v/>
      </c>
      <c r="DV89" s="47" t="str">
        <f>IF(OR(A89 &lt;&gt; "", B89 &lt;&gt; ""), IF(AK89 &lt; 9000, CONCATENATE(AD89, AE89, "様（", F89, "）"), F89), "")</f>
        <v/>
      </c>
    </row>
    <row r="90" spans="1:126">
      <c r="A90" s="18"/>
      <c r="B90" s="18"/>
      <c r="C90" s="52"/>
      <c r="D90" s="18"/>
      <c r="E90" s="52"/>
      <c r="F90" s="18"/>
      <c r="G90" s="18"/>
      <c r="H90" s="19"/>
      <c r="I90" s="55" t="str">
        <f t="shared" si="88"/>
        <v/>
      </c>
      <c r="J90" s="22"/>
      <c r="K90" s="23"/>
      <c r="L90" s="42" t="str">
        <f t="shared" si="70"/>
        <v/>
      </c>
      <c r="M90" s="43" t="str">
        <f t="shared" si="71"/>
        <v/>
      </c>
      <c r="N90" s="43" t="str">
        <f t="shared" si="82"/>
        <v/>
      </c>
      <c r="O90" s="44" t="str">
        <f t="shared" si="83"/>
        <v/>
      </c>
      <c r="P90" s="26"/>
      <c r="Q90" s="27"/>
      <c r="R90" s="27"/>
      <c r="S90" s="43" t="str">
        <f t="shared" si="89"/>
        <v/>
      </c>
      <c r="T90" s="43" t="str">
        <f t="shared" si="89"/>
        <v/>
      </c>
      <c r="U90" s="43" t="str">
        <f t="shared" si="89"/>
        <v/>
      </c>
      <c r="V90" s="49"/>
      <c r="W90" s="44" t="str">
        <f>IF(OR(A90 &lt;&gt; "", B90 &lt;&gt; ""), IF(AK90 &lt; 8000, FLOOR(AY90 / 60, 1) * 100 + MOD(AY90, 60), M90), "")</f>
        <v/>
      </c>
      <c r="X90" s="82"/>
      <c r="Y90" s="82"/>
      <c r="Z90" s="82"/>
      <c r="AA90" s="82"/>
      <c r="AB90" s="18"/>
      <c r="AC90" s="53"/>
      <c r="AD90" s="45" t="str">
        <f>_xlfn.IFNA(VLOOKUP($A90, 利用者一覧!$A:$D, 2, FALSE), "-")</f>
        <v>-</v>
      </c>
      <c r="AE90" s="45" t="str">
        <f>_xlfn.IFNA(VLOOKUP($A90, 利用者一覧!$A:$D, 3, FALSE), "-")</f>
        <v>-</v>
      </c>
      <c r="AF90" s="45" t="str">
        <f>_xlfn.IFNA(VLOOKUP($A90, 利用者一覧!$A:$D, 4, FALSE), "-")</f>
        <v>-</v>
      </c>
      <c r="AG90" s="45" t="str">
        <f>_xlfn.IFNA(VLOOKUP($B90, スタッフ一覧!$A:$D, 2, FALSE), "-")</f>
        <v>-</v>
      </c>
      <c r="AH90" s="45" t="str">
        <f>_xlfn.IFNA(VLOOKUP($B90, スタッフ一覧!$A:$D, 3, FALSE), "-")</f>
        <v>-</v>
      </c>
      <c r="AI90" s="45" t="str">
        <f>_xlfn.IFNA(VLOOKUP($B90, スタッフ一覧!$A:$D, 4, FALSE), "-")</f>
        <v>-</v>
      </c>
      <c r="AJ90" s="45" t="str">
        <f>_xlfn.IFNA(VLOOKUP(AB90, スタッフ一覧!$A:$D, 4, FALSE), "-")</f>
        <v>-</v>
      </c>
      <c r="AK90" s="45" t="str">
        <f>_xlfn.IFNA(VLOOKUP(F90, 予定区分!$A:$C, 3, FALSE), "-")</f>
        <v>-</v>
      </c>
      <c r="AL90" s="46">
        <f t="shared" si="73"/>
        <v>0</v>
      </c>
      <c r="AM90" s="46">
        <f t="shared" si="74"/>
        <v>0</v>
      </c>
      <c r="AN90" s="46">
        <f t="shared" si="72"/>
        <v>0</v>
      </c>
      <c r="AO90" s="46">
        <f t="shared" si="75"/>
        <v>0</v>
      </c>
      <c r="AP90" s="46">
        <f t="shared" si="84"/>
        <v>0</v>
      </c>
      <c r="AQ90" s="46">
        <f t="shared" si="76"/>
        <v>0</v>
      </c>
      <c r="AR90" s="46">
        <f t="shared" si="77"/>
        <v>0</v>
      </c>
      <c r="AS90" s="46">
        <f t="shared" si="78"/>
        <v>0</v>
      </c>
      <c r="AT90" s="46">
        <f t="shared" si="79"/>
        <v>0</v>
      </c>
      <c r="AU90" s="46">
        <f t="shared" si="80"/>
        <v>0</v>
      </c>
      <c r="AV90" s="46">
        <f t="shared" si="85"/>
        <v>0</v>
      </c>
      <c r="AW90" s="46">
        <f t="shared" si="86"/>
        <v>0</v>
      </c>
      <c r="AX90" s="46">
        <f t="shared" si="81"/>
        <v>0</v>
      </c>
      <c r="AY90" s="40">
        <f t="shared" si="87"/>
        <v>0</v>
      </c>
      <c r="AZ90" s="45" t="str">
        <f>IF(AND(OR($A90 &lt;&gt; "", $B90 &lt;&gt; ""), IF($J90 &lt; $K90, AND(AZ$7 &gt;= $J90, AZ$7 &lt; $K90), IF(AZ$7 &lt; 2400, AZ$7 &gt;= $J90, AZ$7 - 2400 &lt; $K90))), 1, "")</f>
        <v/>
      </c>
      <c r="BA90" s="45" t="str">
        <f>IF(AND(OR($A90 &lt;&gt; "", $B90 &lt;&gt; ""), IF($J90 &lt; $K90, AND(BA$7 &gt;= $J90, BA$7 &lt; $K90), IF(BA$7 &lt; 2400, BA$7 &gt;= $J90, BA$7 - 2400 &lt; $K90))), 1, "")</f>
        <v/>
      </c>
      <c r="BB90" s="45" t="str">
        <f>IF(AND(OR($A90 &lt;&gt; "", $B90 &lt;&gt; ""), IF($J90 &lt; $K90, AND(BB$7 &gt;= $J90, BB$7 &lt; $K90), IF(BB$7 &lt; 2400, BB$7 &gt;= $J90, BB$7 - 2400 &lt; $K90))), 1, "")</f>
        <v/>
      </c>
      <c r="BC90" s="45" t="str">
        <f>IF(AND(OR($A90 &lt;&gt; "", $B90 &lt;&gt; ""), IF($J90 &lt; $K90, AND(BC$7 &gt;= $J90, BC$7 &lt; $K90), IF(BC$7 &lt; 2400, BC$7 &gt;= $J90, BC$7 - 2400 &lt; $K90))), 1, "")</f>
        <v/>
      </c>
      <c r="BD90" s="45" t="str">
        <f>IF(AND(OR($A90 &lt;&gt; "", $B90 &lt;&gt; ""), IF($J90 &lt; $K90, AND(BD$7 &gt;= $J90, BD$7 &lt; $K90), IF(BD$7 &lt; 2400, BD$7 &gt;= $J90, BD$7 - 2400 &lt; $K90))), 1, "")</f>
        <v/>
      </c>
      <c r="BE90" s="45" t="str">
        <f>IF(AND(OR($A90 &lt;&gt; "", $B90 &lt;&gt; ""), IF($J90 &lt; $K90, AND(BE$7 &gt;= $J90, BE$7 &lt; $K90), IF(BE$7 &lt; 2400, BE$7 &gt;= $J90, BE$7 - 2400 &lt; $K90))), 1, "")</f>
        <v/>
      </c>
      <c r="BF90" s="45" t="str">
        <f>IF(AND(OR($A90 &lt;&gt; "", $B90 &lt;&gt; ""), IF($J90 &lt; $K90, AND(BF$7 &gt;= $J90, BF$7 &lt; $K90), IF(BF$7 &lt; 2400, BF$7 &gt;= $J90, BF$7 - 2400 &lt; $K90))), 1, "")</f>
        <v/>
      </c>
      <c r="BG90" s="45" t="str">
        <f>IF(AND(OR($A90 &lt;&gt; "", $B90 &lt;&gt; ""), IF($J90 &lt; $K90, AND(BG$7 &gt;= $J90, BG$7 &lt; $K90), IF(BG$7 &lt; 2400, BG$7 &gt;= $J90, BG$7 - 2400 &lt; $K90))), 1, "")</f>
        <v/>
      </c>
      <c r="BH90" s="45" t="str">
        <f>IF(AND(OR($A90 &lt;&gt; "", $B90 &lt;&gt; ""), IF($J90 &lt; $K90, AND(BH$7 &gt;= $J90, BH$7 &lt; $K90), IF(BH$7 &lt; 2400, BH$7 &gt;= $J90, BH$7 - 2400 &lt; $K90))), 1, "")</f>
        <v/>
      </c>
      <c r="BI90" s="45" t="str">
        <f>IF(AND(OR($A90 &lt;&gt; "", $B90 &lt;&gt; ""), IF($J90 &lt; $K90, AND(BI$7 &gt;= $J90, BI$7 &lt; $K90), IF(BI$7 &lt; 2400, BI$7 &gt;= $J90, BI$7 - 2400 &lt; $K90))), 1, "")</f>
        <v/>
      </c>
      <c r="BJ90" s="45" t="str">
        <f>IF(AND(OR($A90 &lt;&gt; "", $B90 &lt;&gt; ""), IF($J90 &lt; $K90, AND(BJ$7 &gt;= $J90, BJ$7 &lt; $K90), IF(BJ$7 &lt; 2400, BJ$7 &gt;= $J90, BJ$7 - 2400 &lt; $K90))), 1, "")</f>
        <v/>
      </c>
      <c r="BK90" s="45" t="str">
        <f>IF(AND(OR($A90 &lt;&gt; "", $B90 &lt;&gt; ""), IF($J90 &lt; $K90, AND(BK$7 &gt;= $J90, BK$7 &lt; $K90), IF(BK$7 &lt; 2400, BK$7 &gt;= $J90, BK$7 - 2400 &lt; $K90))), 1, "")</f>
        <v/>
      </c>
      <c r="BL90" s="45" t="str">
        <f>IF(AND(OR($A90 &lt;&gt; "", $B90 &lt;&gt; ""), IF($J90 &lt; $K90, AND(BL$7 &gt;= $J90, BL$7 &lt; $K90), IF(BL$7 &lt; 2400, BL$7 &gt;= $J90, BL$7 - 2400 &lt; $K90))), 1, "")</f>
        <v/>
      </c>
      <c r="BM90" s="45" t="str">
        <f>IF(AND(OR($A90 &lt;&gt; "", $B90 &lt;&gt; ""), IF($J90 &lt; $K90, AND(BM$7 &gt;= $J90, BM$7 &lt; $K90), IF(BM$7 &lt; 2400, BM$7 &gt;= $J90, BM$7 - 2400 &lt; $K90))), 1, "")</f>
        <v/>
      </c>
      <c r="BN90" s="45" t="str">
        <f>IF(AND(OR($A90 &lt;&gt; "", $B90 &lt;&gt; ""), IF($J90 &lt; $K90, AND(BN$7 &gt;= $J90, BN$7 &lt; $K90), IF(BN$7 &lt; 2400, BN$7 &gt;= $J90, BN$7 - 2400 &lt; $K90))), 1, "")</f>
        <v/>
      </c>
      <c r="BO90" s="45" t="str">
        <f>IF(AND(OR($A90 &lt;&gt; "", $B90 &lt;&gt; ""), IF($J90 &lt; $K90, AND(BO$7 &gt;= $J90, BO$7 &lt; $K90), IF(BO$7 &lt; 2400, BO$7 &gt;= $J90, BO$7 - 2400 &lt; $K90))), 1, "")</f>
        <v/>
      </c>
      <c r="BP90" s="45" t="str">
        <f>IF(AND(OR($A90 &lt;&gt; "", $B90 &lt;&gt; ""), IF($J90 &lt; $K90, AND(BP$7 &gt;= $J90, BP$7 &lt; $K90), IF(BP$7 &lt; 2400, BP$7 &gt;= $J90, BP$7 - 2400 &lt; $K90))), 1, "")</f>
        <v/>
      </c>
      <c r="BQ90" s="45" t="str">
        <f>IF(AND(OR($A90 &lt;&gt; "", $B90 &lt;&gt; ""), IF($J90 &lt; $K90, AND(BQ$7 &gt;= $J90, BQ$7 &lt; $K90), IF(BQ$7 &lt; 2400, BQ$7 &gt;= $J90, BQ$7 - 2400 &lt; $K90))), 1, "")</f>
        <v/>
      </c>
      <c r="BR90" s="45" t="str">
        <f>IF(AND(OR($A90 &lt;&gt; "", $B90 &lt;&gt; ""), IF($J90 &lt; $K90, AND(BR$7 &gt;= $J90, BR$7 &lt; $K90), IF(BR$7 &lt; 2400, BR$7 &gt;= $J90, BR$7 - 2400 &lt; $K90))), 1, "")</f>
        <v/>
      </c>
      <c r="BS90" s="45" t="str">
        <f>IF(AND(OR($A90 &lt;&gt; "", $B90 &lt;&gt; ""), IF($J90 &lt; $K90, AND(BS$7 &gt;= $J90, BS$7 &lt; $K90), IF(BS$7 &lt; 2400, BS$7 &gt;= $J90, BS$7 - 2400 &lt; $K90))), 1, "")</f>
        <v/>
      </c>
      <c r="BT90" s="45" t="str">
        <f>IF(AND(OR($A90 &lt;&gt; "", $B90 &lt;&gt; ""), IF($J90 &lt; $K90, AND(BT$7 &gt;= $J90, BT$7 &lt; $K90), IF(BT$7 &lt; 2400, BT$7 &gt;= $J90, BT$7 - 2400 &lt; $K90))), 1, "")</f>
        <v/>
      </c>
      <c r="BU90" s="45" t="str">
        <f>IF(AND(OR($A90 &lt;&gt; "", $B90 &lt;&gt; ""), IF($J90 &lt; $K90, AND(BU$7 &gt;= $J90, BU$7 &lt; $K90), IF(BU$7 &lt; 2400, BU$7 &gt;= $J90, BU$7 - 2400 &lt; $K90))), 1, "")</f>
        <v/>
      </c>
      <c r="BV90" s="45" t="str">
        <f>IF(AND(OR($A90 &lt;&gt; "", $B90 &lt;&gt; ""), IF($J90 &lt; $K90, AND(BV$7 &gt;= $J90, BV$7 &lt; $K90), IF(BV$7 &lt; 2400, BV$7 &gt;= $J90, BV$7 - 2400 &lt; $K90))), 1, "")</f>
        <v/>
      </c>
      <c r="BW90" s="45" t="str">
        <f>IF(AND(OR($A90 &lt;&gt; "", $B90 &lt;&gt; ""), IF($J90 &lt; $K90, AND(BW$7 &gt;= $J90, BW$7 &lt; $K90), IF(BW$7 &lt; 2400, BW$7 &gt;= $J90, BW$7 - 2400 &lt; $K90))), 1, "")</f>
        <v/>
      </c>
      <c r="BX90" s="45" t="str">
        <f>IF(AND(OR($A90 &lt;&gt; "", $B90 &lt;&gt; ""), IF($J90 &lt; $K90, AND(BX$7 &gt;= $J90, BX$7 &lt; $K90), IF(BX$7 &lt; 2400, BX$7 &gt;= $J90, BX$7 - 2400 &lt; $K90))), 1, "")</f>
        <v/>
      </c>
      <c r="BY90" s="45" t="str">
        <f>IF(AND(OR($A90 &lt;&gt; "", $B90 &lt;&gt; ""), IF($J90 &lt; $K90, AND(BY$7 &gt;= $J90, BY$7 &lt; $K90), IF(BY$7 &lt; 2400, BY$7 &gt;= $J90, BY$7 - 2400 &lt; $K90))), 1, "")</f>
        <v/>
      </c>
      <c r="BZ90" s="45" t="str">
        <f>IF(AND(OR($A90 &lt;&gt; "", $B90 &lt;&gt; ""), IF($J90 &lt; $K90, AND(BZ$7 &gt;= $J90, BZ$7 &lt; $K90), IF(BZ$7 &lt; 2400, BZ$7 &gt;= $J90, BZ$7 - 2400 &lt; $K90))), 1, "")</f>
        <v/>
      </c>
      <c r="CA90" s="45" t="str">
        <f>IF(AND(OR($A90 &lt;&gt; "", $B90 &lt;&gt; ""), IF($J90 &lt; $K90, AND(CA$7 &gt;= $J90, CA$7 &lt; $K90), IF(CA$7 &lt; 2400, CA$7 &gt;= $J90, CA$7 - 2400 &lt; $K90))), 1, "")</f>
        <v/>
      </c>
      <c r="CB90" s="45" t="str">
        <f>IF(AND(OR($A90 &lt;&gt; "", $B90 &lt;&gt; ""), IF($J90 &lt; $K90, AND(CB$7 &gt;= $J90, CB$7 &lt; $K90), IF(CB$7 &lt; 2400, CB$7 &gt;= $J90, CB$7 - 2400 &lt; $K90))), 1, "")</f>
        <v/>
      </c>
      <c r="CC90" s="45" t="str">
        <f>IF(AND(OR($A90 &lt;&gt; "", $B90 &lt;&gt; ""), IF($J90 &lt; $K90, AND(CC$7 &gt;= $J90, CC$7 &lt; $K90), IF(CC$7 &lt; 2400, CC$7 &gt;= $J90, CC$7 - 2400 &lt; $K90))), 1, "")</f>
        <v/>
      </c>
      <c r="CD90" s="45" t="str">
        <f>IF(AND(OR($A90 &lt;&gt; "", $B90 &lt;&gt; ""), IF($J90 &lt; $K90, AND(CD$7 &gt;= $J90, CD$7 &lt; $K90), IF(CD$7 &lt; 2400, CD$7 &gt;= $J90, CD$7 - 2400 &lt; $K90))), 1, "")</f>
        <v/>
      </c>
      <c r="CE90" s="45" t="str">
        <f>IF(AND(OR($A90 &lt;&gt; "", $B90 &lt;&gt; ""), IF($J90 &lt; $K90, AND(CE$7 &gt;= $J90, CE$7 &lt; $K90), IF(CE$7 &lt; 2400, CE$7 &gt;= $J90, CE$7 - 2400 &lt; $K90))), 1, "")</f>
        <v/>
      </c>
      <c r="CF90" s="45" t="str">
        <f>IF(AND(OR($A90 &lt;&gt; "", $B90 &lt;&gt; ""), IF($J90 &lt; $K90, AND(CF$7 &gt;= $J90, CF$7 &lt; $K90), IF(CF$7 &lt; 2400, CF$7 &gt;= $J90, CF$7 - 2400 &lt; $K90))), 1, "")</f>
        <v/>
      </c>
      <c r="CG90" s="45" t="str">
        <f>IF(AND(OR($A90 &lt;&gt; "", $B90 &lt;&gt; ""), IF($J90 &lt; $K90, AND(CG$7 &gt;= $J90, CG$7 &lt; $K90), IF(CG$7 &lt; 2400, CG$7 &gt;= $J90, CG$7 - 2400 &lt; $K90))), 1, "")</f>
        <v/>
      </c>
      <c r="CH90" s="45" t="str">
        <f>IF(AND(OR($A90 &lt;&gt; "", $B90 &lt;&gt; ""), IF($J90 &lt; $K90, AND(CH$7 &gt;= $J90, CH$7 &lt; $K90), IF(CH$7 &lt; 2400, CH$7 &gt;= $J90, CH$7 - 2400 &lt; $K90))), 1, "")</f>
        <v/>
      </c>
      <c r="CI90" s="45" t="str">
        <f>IF(AND(OR($A90 &lt;&gt; "", $B90 &lt;&gt; ""), IF($J90 &lt; $K90, AND(CI$7 &gt;= $J90, CI$7 &lt; $K90), IF(CI$7 &lt; 2400, CI$7 &gt;= $J90, CI$7 - 2400 &lt; $K90))), 1, "")</f>
        <v/>
      </c>
      <c r="CJ90" s="45" t="str">
        <f>IF(AND(OR($A90 &lt;&gt; "", $B90 &lt;&gt; ""), IF($J90 &lt; $K90, AND(CJ$7 &gt;= $J90, CJ$7 &lt; $K90), IF(CJ$7 &lt; 2400, CJ$7 &gt;= $J90, CJ$7 - 2400 &lt; $K90))), 1, "")</f>
        <v/>
      </c>
      <c r="CK90" s="45" t="str">
        <f>IF(AND(OR($A90 &lt;&gt; "", $B90 &lt;&gt; ""), IF($J90 &lt; $K90, AND(CK$7 &gt;= $J90, CK$7 &lt; $K90), IF(CK$7 &lt; 2400, CK$7 &gt;= $J90, CK$7 - 2400 &lt; $K90))), 1, "")</f>
        <v/>
      </c>
      <c r="CL90" s="45" t="str">
        <f>IF(AND(OR($A90 &lt;&gt; "", $B90 &lt;&gt; ""), IF($J90 &lt; $K90, AND(CL$7 &gt;= $J90, CL$7 &lt; $K90), IF(CL$7 &lt; 2400, CL$7 &gt;= $J90, CL$7 - 2400 &lt; $K90))), 1, "")</f>
        <v/>
      </c>
      <c r="CM90" s="45" t="str">
        <f>IF(AND(OR($A90 &lt;&gt; "", $B90 &lt;&gt; ""), IF($J90 &lt; $K90, AND(CM$7 &gt;= $J90, CM$7 &lt; $K90), IF(CM$7 &lt; 2400, CM$7 &gt;= $J90, CM$7 - 2400 &lt; $K90))), 1, "")</f>
        <v/>
      </c>
      <c r="CN90" s="45" t="str">
        <f>IF(AND(OR($A90 &lt;&gt; "", $B90 &lt;&gt; ""), IF($J90 &lt; $K90, AND(CN$7 &gt;= $J90, CN$7 &lt; $K90), IF(CN$7 &lt; 2400, CN$7 &gt;= $J90, CN$7 - 2400 &lt; $K90))), 1, "")</f>
        <v/>
      </c>
      <c r="CO90" s="45" t="str">
        <f>IF(AND(OR($A90 &lt;&gt; "", $B90 &lt;&gt; ""), IF($J90 &lt; $K90, AND(CO$7 &gt;= $J90, CO$7 &lt; $K90), IF(CO$7 &lt; 2400, CO$7 &gt;= $J90, CO$7 - 2400 &lt; $K90))), 1, "")</f>
        <v/>
      </c>
      <c r="CP90" s="45" t="str">
        <f>IF(AND(OR($A90 &lt;&gt; "", $B90 &lt;&gt; ""), IF($J90 &lt; $K90, AND(CP$7 &gt;= $J90, CP$7 &lt; $K90), IF(CP$7 &lt; 2400, CP$7 &gt;= $J90, CP$7 - 2400 &lt; $K90))), 1, "")</f>
        <v/>
      </c>
      <c r="CQ90" s="45" t="str">
        <f>IF(AND(OR($A90 &lt;&gt; "", $B90 &lt;&gt; ""), IF($J90 &lt; $K90, AND(CQ$7 &gt;= $J90, CQ$7 &lt; $K90), IF(CQ$7 &lt; 2400, CQ$7 &gt;= $J90, CQ$7 - 2400 &lt; $K90))), 1, "")</f>
        <v/>
      </c>
      <c r="CR90" s="45" t="str">
        <f>IF(AND(OR($A90 &lt;&gt; "", $B90 &lt;&gt; ""), IF($J90 &lt; $K90, AND(CR$7 &gt;= $J90, CR$7 &lt; $K90), IF(CR$7 &lt; 2400, CR$7 &gt;= $J90, CR$7 - 2400 &lt; $K90))), 1, "")</f>
        <v/>
      </c>
      <c r="CS90" s="45" t="str">
        <f>IF(AND(OR($A90 &lt;&gt; "", $B90 &lt;&gt; ""), IF($J90 &lt; $K90, AND(CS$7 &gt;= $J90, CS$7 &lt; $K90), IF(CS$7 &lt; 2400, CS$7 &gt;= $J90, CS$7 - 2400 &lt; $K90))), 1, "")</f>
        <v/>
      </c>
      <c r="CT90" s="45" t="str">
        <f>IF(AND(OR($A90 &lt;&gt; "", $B90 &lt;&gt; ""), IF($J90 &lt; $K90, AND(CT$7 &gt;= $J90, CT$7 &lt; $K90), IF(CT$7 &lt; 2400, CT$7 &gt;= $J90, CT$7 - 2400 &lt; $K90))), 1, "")</f>
        <v/>
      </c>
      <c r="CU90" s="45" t="str">
        <f>IF(AND(OR($A90 &lt;&gt; "", $B90 &lt;&gt; ""), IF($J90 &lt; $K90, AND(CU$7 &gt;= $J90, CU$7 &lt; $K90), IF(CU$7 &lt; 2400, CU$7 &gt;= $J90, CU$7 - 2400 &lt; $K90))), 1, "")</f>
        <v/>
      </c>
      <c r="CV90" s="45" t="str">
        <f>IF(AND(OR($A90 &lt;&gt; "", $B90 &lt;&gt; ""), IF($J90 &lt; $K90, AND(CV$7 &gt;= $J90, CV$7 &lt; $K90), IF(CV$7 &lt; 2400, CV$7 &gt;= $J90, CV$7 - 2400 &lt; $K90))), 1, "")</f>
        <v/>
      </c>
      <c r="CW90" s="45" t="str">
        <f>IF(AND(OR($A90 &lt;&gt; "", $B90 &lt;&gt; ""), IF($J90 &lt; $K90, AND(CW$7 &gt;= $J90, CW$7 &lt; $K90), IF(CW$7 &lt; 2400, CW$7 &gt;= $J90, CW$7 - 2400 &lt; $K90))), 1, "")</f>
        <v/>
      </c>
      <c r="CX90" s="45" t="str">
        <f>IF(AND(OR($A90 &lt;&gt; "", $B90 &lt;&gt; ""), IF($J90 &lt; $K90, AND(CX$7 &gt;= $J90, CX$7 &lt; $K90), IF(CX$7 &lt; 2400, CX$7 &gt;= $J90, CX$7 - 2400 &lt; $K90))), 1, "")</f>
        <v/>
      </c>
      <c r="CY90" s="45" t="str">
        <f>IF(AND(OR($A90 &lt;&gt; "", $B90 &lt;&gt; ""), IF($J90 &lt; $K90, AND(CY$7 &gt;= $J90, CY$7 &lt; $K90), IF(CY$7 &lt; 2400, CY$7 &gt;= $J90, CY$7 - 2400 &lt; $K90))), 1, "")</f>
        <v/>
      </c>
      <c r="CZ90" s="45" t="str">
        <f>IF(AND(OR($A90 &lt;&gt; "", $B90 &lt;&gt; ""), IF($J90 &lt; $K90, AND(CZ$7 &gt;= $J90, CZ$7 &lt; $K90), IF(CZ$7 &lt; 2400, CZ$7 &gt;= $J90, CZ$7 - 2400 &lt; $K90))), 1, "")</f>
        <v/>
      </c>
      <c r="DA90" s="45" t="str">
        <f>IF(AND(OR($A90 &lt;&gt; "", $B90 &lt;&gt; ""), IF($J90 &lt; $K90, AND(DA$7 &gt;= $J90, DA$7 &lt; $K90), IF(DA$7 &lt; 2400, DA$7 &gt;= $J90, DA$7 - 2400 &lt; $K90))), 1, "")</f>
        <v/>
      </c>
      <c r="DB90" s="45" t="str">
        <f>IF(AND(OR($A90 &lt;&gt; "", $B90 &lt;&gt; ""), IF($J90 &lt; $K90, AND(DB$7 &gt;= $J90, DB$7 &lt; $K90), IF(DB$7 &lt; 2400, DB$7 &gt;= $J90, DB$7 - 2400 &lt; $K90))), 1, "")</f>
        <v/>
      </c>
      <c r="DC90" s="45" t="str">
        <f>IF(AND(OR($A90 &lt;&gt; "", $B90 &lt;&gt; ""), IF($J90 &lt; $K90, AND(DC$7 &gt;= $J90, DC$7 &lt; $K90), IF(DC$7 &lt; 2400, DC$7 &gt;= $J90, DC$7 - 2400 &lt; $K90))), 1, "")</f>
        <v/>
      </c>
      <c r="DD90" s="45" t="str">
        <f>IF(AND(OR($A90 &lt;&gt; "", $B90 &lt;&gt; ""), IF($J90 &lt; $K90, AND(DD$7 &gt;= $J90, DD$7 &lt; $K90), IF(DD$7 &lt; 2400, DD$7 &gt;= $J90, DD$7 - 2400 &lt; $K90))), 1, "")</f>
        <v/>
      </c>
      <c r="DE90" s="45" t="str">
        <f>IF(AND(OR($A90 &lt;&gt; "", $B90 &lt;&gt; ""), IF($J90 &lt; $K90, AND(DE$7 &gt;= $J90, DE$7 &lt; $K90), IF(DE$7 &lt; 2400, DE$7 &gt;= $J90, DE$7 - 2400 &lt; $K90))), 1, "")</f>
        <v/>
      </c>
      <c r="DF90" s="45" t="str">
        <f>IF(AND(OR($A90 &lt;&gt; "", $B90 &lt;&gt; ""), IF($J90 &lt; $K90, AND(DF$7 &gt;= $J90, DF$7 &lt; $K90), IF(DF$7 &lt; 2400, DF$7 &gt;= $J90, DF$7 - 2400 &lt; $K90))), 1, "")</f>
        <v/>
      </c>
      <c r="DG90" s="45" t="str">
        <f>IF(AND(OR($A90 &lt;&gt; "", $B90 &lt;&gt; ""), IF($J90 &lt; $K90, AND(DG$7 &gt;= $J90, DG$7 &lt; $K90), IF(DG$7 &lt; 2400, DG$7 &gt;= $J90, DG$7 - 2400 &lt; $K90))), 1, "")</f>
        <v/>
      </c>
      <c r="DH90" s="45" t="str">
        <f>IF(AND(OR($A90 &lt;&gt; "", $B90 &lt;&gt; ""), IF($J90 &lt; $K90, AND(DH$7 &gt;= $J90, DH$7 &lt; $K90), IF(DH$7 &lt; 2400, DH$7 &gt;= $J90, DH$7 - 2400 &lt; $K90))), 1, "")</f>
        <v/>
      </c>
      <c r="DI90" s="45" t="str">
        <f>IF(AND(OR($A90 &lt;&gt; "", $B90 &lt;&gt; ""), IF($J90 &lt; $K90, AND(DI$7 &gt;= $J90, DI$7 &lt; $K90), IF(DI$7 &lt; 2400, DI$7 &gt;= $J90, DI$7 - 2400 &lt; $K90))), 1, "")</f>
        <v/>
      </c>
      <c r="DJ90" s="45" t="str">
        <f>IF(AND(OR($A90 &lt;&gt; "", $B90 &lt;&gt; ""), IF($J90 &lt; $K90, AND(DJ$7 &gt;= $J90, DJ$7 &lt; $K90), IF(DJ$7 &lt; 2400, DJ$7 &gt;= $J90, DJ$7 - 2400 &lt; $K90))), 1, "")</f>
        <v/>
      </c>
      <c r="DK90" s="45" t="str">
        <f>IF(AND(OR($A90 &lt;&gt; "", $B90 &lt;&gt; ""), IF($J90 &lt; $K90, AND(DK$7 &gt;= $J90, DK$7 &lt; $K90), IF(DK$7 &lt; 2400, DK$7 &gt;= $J90, DK$7 - 2400 &lt; $K90))), 1, "")</f>
        <v/>
      </c>
      <c r="DL90" s="45" t="str">
        <f>IF(AND(OR($A90 &lt;&gt; "", $B90 &lt;&gt; ""), IF($J90 &lt; $K90, AND(DL$7 &gt;= $J90, DL$7 &lt; $K90), IF(DL$7 &lt; 2400, DL$7 &gt;= $J90, DL$7 - 2400 &lt; $K90))), 1, "")</f>
        <v/>
      </c>
      <c r="DM90" s="45" t="str">
        <f>IF(AND(OR($A90 &lt;&gt; "", $B90 &lt;&gt; ""), IF($J90 &lt; $K90, AND(DM$7 &gt;= $J90, DM$7 &lt; $K90), IF(DM$7 &lt; 2400, DM$7 &gt;= $J90, DM$7 - 2400 &lt; $K90))), 1, "")</f>
        <v/>
      </c>
      <c r="DN90" s="45" t="str">
        <f>IF(AND(OR($A90 &lt;&gt; "", $B90 &lt;&gt; ""), IF($J90 &lt; $K90, AND(DN$7 &gt;= $J90, DN$7 &lt; $K90), IF(DN$7 &lt; 2400, DN$7 &gt;= $J90, DN$7 - 2400 &lt; $K90))), 1, "")</f>
        <v/>
      </c>
      <c r="DO90" s="45" t="str">
        <f>IF(AND(OR($A90 &lt;&gt; "", $B90 &lt;&gt; ""), IF($J90 &lt; $K90, AND(DO$7 &gt;= $J90, DO$7 &lt; $K90), IF(DO$7 &lt; 2400, DO$7 &gt;= $J90, DO$7 - 2400 &lt; $K90))), 1, "")</f>
        <v/>
      </c>
      <c r="DP90" s="45" t="str">
        <f>IF(AND(OR($A90 &lt;&gt; "", $B90 &lt;&gt; ""), IF($J90 &lt; $K90, AND(DP$7 &gt;= $J90, DP$7 &lt; $K90), IF(DP$7 &lt; 2400, DP$7 &gt;= $J90, DP$7 - 2400 &lt; $K90))), 1, "")</f>
        <v/>
      </c>
      <c r="DQ90" s="45" t="str">
        <f>IF(AND(OR($A90 &lt;&gt; "", $B90 &lt;&gt; ""), IF($J90 &lt; $K90, AND(DQ$7 &gt;= $J90, DQ$7 &lt; $K90), IF(DQ$7 &lt; 2400, DQ$7 &gt;= $J90, DQ$7 - 2400 &lt; $K90))), 1, "")</f>
        <v/>
      </c>
      <c r="DR90" s="45" t="str">
        <f>IF(AND(OR($A90 &lt;&gt; "", $B90 &lt;&gt; ""), IF($J90 &lt; $K90, AND(DR$7 &gt;= $J90, DR$7 &lt; $K90), IF(DR$7 &lt; 2400, DR$7 &gt;= $J90, DR$7 - 2400 &lt; $K90))), 1, "")</f>
        <v/>
      </c>
      <c r="DS90" s="45" t="str">
        <f>IF(AND(OR($A90 &lt;&gt; "", $B90 &lt;&gt; ""), IF($J90 &lt; $K90, AND(DS$7 &gt;= $J90, DS$7 &lt; $K90), IF(DS$7 &lt; 2400, DS$7 &gt;= $J90, DS$7 - 2400 &lt; $K90))), 1, "")</f>
        <v/>
      </c>
      <c r="DT90" s="45" t="str">
        <f>IF(AND(OR($A90 &lt;&gt; "", $B90 &lt;&gt; ""), IF($J90 &lt; $K90, AND(DT$7 &gt;= $J90, DT$7 &lt; $K90), IF(DT$7 &lt; 2400, DT$7 &gt;= $J90, DT$7 - 2400 &lt; $K90))), 1, "")</f>
        <v/>
      </c>
      <c r="DU90" s="47" t="str">
        <f>IF(OR(A90 &lt;&gt; "", B90 &lt;&gt; ""), _xlfn.TEXTJOIN(":", TRUE, AI90, YEAR(H90), MONTH(H90), DAY(H90), J90), "")</f>
        <v/>
      </c>
      <c r="DV90" s="47" t="str">
        <f>IF(OR(A90 &lt;&gt; "", B90 &lt;&gt; ""), IF(AK90 &lt; 9000, CONCATENATE(AD90, AE90, "様（", F90, "）"), F90), "")</f>
        <v/>
      </c>
    </row>
    <row r="91" spans="1:126">
      <c r="A91" s="18"/>
      <c r="B91" s="18"/>
      <c r="C91" s="52"/>
      <c r="D91" s="18"/>
      <c r="E91" s="52"/>
      <c r="F91" s="18"/>
      <c r="G91" s="18"/>
      <c r="H91" s="19"/>
      <c r="I91" s="55" t="str">
        <f t="shared" si="88"/>
        <v/>
      </c>
      <c r="J91" s="22"/>
      <c r="K91" s="23"/>
      <c r="L91" s="42" t="str">
        <f t="shared" si="70"/>
        <v/>
      </c>
      <c r="M91" s="43" t="str">
        <f t="shared" si="71"/>
        <v/>
      </c>
      <c r="N91" s="43" t="str">
        <f t="shared" si="82"/>
        <v/>
      </c>
      <c r="O91" s="44" t="str">
        <f t="shared" si="83"/>
        <v/>
      </c>
      <c r="P91" s="26"/>
      <c r="Q91" s="27"/>
      <c r="R91" s="27"/>
      <c r="S91" s="43" t="str">
        <f t="shared" si="89"/>
        <v/>
      </c>
      <c r="T91" s="43" t="str">
        <f t="shared" si="89"/>
        <v/>
      </c>
      <c r="U91" s="43" t="str">
        <f t="shared" si="89"/>
        <v/>
      </c>
      <c r="V91" s="49"/>
      <c r="W91" s="44" t="str">
        <f>IF(OR(A91 &lt;&gt; "", B91 &lt;&gt; ""), IF(AK91 &lt; 8000, FLOOR(AY91 / 60, 1) * 100 + MOD(AY91, 60), M91), "")</f>
        <v/>
      </c>
      <c r="X91" s="82"/>
      <c r="Y91" s="82"/>
      <c r="Z91" s="82"/>
      <c r="AA91" s="82"/>
      <c r="AB91" s="18"/>
      <c r="AC91" s="53"/>
      <c r="AD91" s="45" t="str">
        <f>_xlfn.IFNA(VLOOKUP($A91, 利用者一覧!$A:$D, 2, FALSE), "-")</f>
        <v>-</v>
      </c>
      <c r="AE91" s="45" t="str">
        <f>_xlfn.IFNA(VLOOKUP($A91, 利用者一覧!$A:$D, 3, FALSE), "-")</f>
        <v>-</v>
      </c>
      <c r="AF91" s="45" t="str">
        <f>_xlfn.IFNA(VLOOKUP($A91, 利用者一覧!$A:$D, 4, FALSE), "-")</f>
        <v>-</v>
      </c>
      <c r="AG91" s="45" t="str">
        <f>_xlfn.IFNA(VLOOKUP($B91, スタッフ一覧!$A:$D, 2, FALSE), "-")</f>
        <v>-</v>
      </c>
      <c r="AH91" s="45" t="str">
        <f>_xlfn.IFNA(VLOOKUP($B91, スタッフ一覧!$A:$D, 3, FALSE), "-")</f>
        <v>-</v>
      </c>
      <c r="AI91" s="45" t="str">
        <f>_xlfn.IFNA(VLOOKUP($B91, スタッフ一覧!$A:$D, 4, FALSE), "-")</f>
        <v>-</v>
      </c>
      <c r="AJ91" s="45" t="str">
        <f>_xlfn.IFNA(VLOOKUP(AB91, スタッフ一覧!$A:$D, 4, FALSE), "-")</f>
        <v>-</v>
      </c>
      <c r="AK91" s="45" t="str">
        <f>_xlfn.IFNA(VLOOKUP(F91, 予定区分!$A:$C, 3, FALSE), "-")</f>
        <v>-</v>
      </c>
      <c r="AL91" s="46">
        <f t="shared" si="73"/>
        <v>0</v>
      </c>
      <c r="AM91" s="46">
        <f t="shared" si="74"/>
        <v>0</v>
      </c>
      <c r="AN91" s="46">
        <f t="shared" si="72"/>
        <v>0</v>
      </c>
      <c r="AO91" s="46">
        <f t="shared" si="75"/>
        <v>0</v>
      </c>
      <c r="AP91" s="46">
        <f t="shared" si="84"/>
        <v>0</v>
      </c>
      <c r="AQ91" s="46">
        <f t="shared" si="76"/>
        <v>0</v>
      </c>
      <c r="AR91" s="46">
        <f t="shared" si="77"/>
        <v>0</v>
      </c>
      <c r="AS91" s="46">
        <f t="shared" si="78"/>
        <v>0</v>
      </c>
      <c r="AT91" s="46">
        <f t="shared" si="79"/>
        <v>0</v>
      </c>
      <c r="AU91" s="46">
        <f t="shared" si="80"/>
        <v>0</v>
      </c>
      <c r="AV91" s="46">
        <f t="shared" si="85"/>
        <v>0</v>
      </c>
      <c r="AW91" s="46">
        <f t="shared" si="86"/>
        <v>0</v>
      </c>
      <c r="AX91" s="46">
        <f t="shared" si="81"/>
        <v>0</v>
      </c>
      <c r="AY91" s="40">
        <f t="shared" si="87"/>
        <v>0</v>
      </c>
      <c r="AZ91" s="45" t="str">
        <f>IF(AND(OR($A91 &lt;&gt; "", $B91 &lt;&gt; ""), IF($J91 &lt; $K91, AND(AZ$7 &gt;= $J91, AZ$7 &lt; $K91), IF(AZ$7 &lt; 2400, AZ$7 &gt;= $J91, AZ$7 - 2400 &lt; $K91))), 1, "")</f>
        <v/>
      </c>
      <c r="BA91" s="45" t="str">
        <f>IF(AND(OR($A91 &lt;&gt; "", $B91 &lt;&gt; ""), IF($J91 &lt; $K91, AND(BA$7 &gt;= $J91, BA$7 &lt; $K91), IF(BA$7 &lt; 2400, BA$7 &gt;= $J91, BA$7 - 2400 &lt; $K91))), 1, "")</f>
        <v/>
      </c>
      <c r="BB91" s="45" t="str">
        <f>IF(AND(OR($A91 &lt;&gt; "", $B91 &lt;&gt; ""), IF($J91 &lt; $K91, AND(BB$7 &gt;= $J91, BB$7 &lt; $K91), IF(BB$7 &lt; 2400, BB$7 &gt;= $J91, BB$7 - 2400 &lt; $K91))), 1, "")</f>
        <v/>
      </c>
      <c r="BC91" s="45" t="str">
        <f>IF(AND(OR($A91 &lt;&gt; "", $B91 &lt;&gt; ""), IF($J91 &lt; $K91, AND(BC$7 &gt;= $J91, BC$7 &lt; $K91), IF(BC$7 &lt; 2400, BC$7 &gt;= $J91, BC$7 - 2400 &lt; $K91))), 1, "")</f>
        <v/>
      </c>
      <c r="BD91" s="45" t="str">
        <f>IF(AND(OR($A91 &lt;&gt; "", $B91 &lt;&gt; ""), IF($J91 &lt; $K91, AND(BD$7 &gt;= $J91, BD$7 &lt; $K91), IF(BD$7 &lt; 2400, BD$7 &gt;= $J91, BD$7 - 2400 &lt; $K91))), 1, "")</f>
        <v/>
      </c>
      <c r="BE91" s="45" t="str">
        <f>IF(AND(OR($A91 &lt;&gt; "", $B91 &lt;&gt; ""), IF($J91 &lt; $K91, AND(BE$7 &gt;= $J91, BE$7 &lt; $K91), IF(BE$7 &lt; 2400, BE$7 &gt;= $J91, BE$7 - 2400 &lt; $K91))), 1, "")</f>
        <v/>
      </c>
      <c r="BF91" s="45" t="str">
        <f>IF(AND(OR($A91 &lt;&gt; "", $B91 &lt;&gt; ""), IF($J91 &lt; $K91, AND(BF$7 &gt;= $J91, BF$7 &lt; $K91), IF(BF$7 &lt; 2400, BF$7 &gt;= $J91, BF$7 - 2400 &lt; $K91))), 1, "")</f>
        <v/>
      </c>
      <c r="BG91" s="45" t="str">
        <f>IF(AND(OR($A91 &lt;&gt; "", $B91 &lt;&gt; ""), IF($J91 &lt; $K91, AND(BG$7 &gt;= $J91, BG$7 &lt; $K91), IF(BG$7 &lt; 2400, BG$7 &gt;= $J91, BG$7 - 2400 &lt; $K91))), 1, "")</f>
        <v/>
      </c>
      <c r="BH91" s="45" t="str">
        <f>IF(AND(OR($A91 &lt;&gt; "", $B91 &lt;&gt; ""), IF($J91 &lt; $K91, AND(BH$7 &gt;= $J91, BH$7 &lt; $K91), IF(BH$7 &lt; 2400, BH$7 &gt;= $J91, BH$7 - 2400 &lt; $K91))), 1, "")</f>
        <v/>
      </c>
      <c r="BI91" s="45" t="str">
        <f>IF(AND(OR($A91 &lt;&gt; "", $B91 &lt;&gt; ""), IF($J91 &lt; $K91, AND(BI$7 &gt;= $J91, BI$7 &lt; $K91), IF(BI$7 &lt; 2400, BI$7 &gt;= $J91, BI$7 - 2400 &lt; $K91))), 1, "")</f>
        <v/>
      </c>
      <c r="BJ91" s="45" t="str">
        <f>IF(AND(OR($A91 &lt;&gt; "", $B91 &lt;&gt; ""), IF($J91 &lt; $K91, AND(BJ$7 &gt;= $J91, BJ$7 &lt; $K91), IF(BJ$7 &lt; 2400, BJ$7 &gt;= $J91, BJ$7 - 2400 &lt; $K91))), 1, "")</f>
        <v/>
      </c>
      <c r="BK91" s="45" t="str">
        <f>IF(AND(OR($A91 &lt;&gt; "", $B91 &lt;&gt; ""), IF($J91 &lt; $K91, AND(BK$7 &gt;= $J91, BK$7 &lt; $K91), IF(BK$7 &lt; 2400, BK$7 &gt;= $J91, BK$7 - 2400 &lt; $K91))), 1, "")</f>
        <v/>
      </c>
      <c r="BL91" s="45" t="str">
        <f>IF(AND(OR($A91 &lt;&gt; "", $B91 &lt;&gt; ""), IF($J91 &lt; $K91, AND(BL$7 &gt;= $J91, BL$7 &lt; $K91), IF(BL$7 &lt; 2400, BL$7 &gt;= $J91, BL$7 - 2400 &lt; $K91))), 1, "")</f>
        <v/>
      </c>
      <c r="BM91" s="45" t="str">
        <f>IF(AND(OR($A91 &lt;&gt; "", $B91 &lt;&gt; ""), IF($J91 &lt; $K91, AND(BM$7 &gt;= $J91, BM$7 &lt; $K91), IF(BM$7 &lt; 2400, BM$7 &gt;= $J91, BM$7 - 2400 &lt; $K91))), 1, "")</f>
        <v/>
      </c>
      <c r="BN91" s="45" t="str">
        <f>IF(AND(OR($A91 &lt;&gt; "", $B91 &lt;&gt; ""), IF($J91 &lt; $K91, AND(BN$7 &gt;= $J91, BN$7 &lt; $K91), IF(BN$7 &lt; 2400, BN$7 &gt;= $J91, BN$7 - 2400 &lt; $K91))), 1, "")</f>
        <v/>
      </c>
      <c r="BO91" s="45" t="str">
        <f>IF(AND(OR($A91 &lt;&gt; "", $B91 &lt;&gt; ""), IF($J91 &lt; $K91, AND(BO$7 &gt;= $J91, BO$7 &lt; $K91), IF(BO$7 &lt; 2400, BO$7 &gt;= $J91, BO$7 - 2400 &lt; $K91))), 1, "")</f>
        <v/>
      </c>
      <c r="BP91" s="45" t="str">
        <f>IF(AND(OR($A91 &lt;&gt; "", $B91 &lt;&gt; ""), IF($J91 &lt; $K91, AND(BP$7 &gt;= $J91, BP$7 &lt; $K91), IF(BP$7 &lt; 2400, BP$7 &gt;= $J91, BP$7 - 2400 &lt; $K91))), 1, "")</f>
        <v/>
      </c>
      <c r="BQ91" s="45" t="str">
        <f>IF(AND(OR($A91 &lt;&gt; "", $B91 &lt;&gt; ""), IF($J91 &lt; $K91, AND(BQ$7 &gt;= $J91, BQ$7 &lt; $K91), IF(BQ$7 &lt; 2400, BQ$7 &gt;= $J91, BQ$7 - 2400 &lt; $K91))), 1, "")</f>
        <v/>
      </c>
      <c r="BR91" s="45" t="str">
        <f>IF(AND(OR($A91 &lt;&gt; "", $B91 &lt;&gt; ""), IF($J91 &lt; $K91, AND(BR$7 &gt;= $J91, BR$7 &lt; $K91), IF(BR$7 &lt; 2400, BR$7 &gt;= $J91, BR$7 - 2400 &lt; $K91))), 1, "")</f>
        <v/>
      </c>
      <c r="BS91" s="45" t="str">
        <f>IF(AND(OR($A91 &lt;&gt; "", $B91 &lt;&gt; ""), IF($J91 &lt; $K91, AND(BS$7 &gt;= $J91, BS$7 &lt; $K91), IF(BS$7 &lt; 2400, BS$7 &gt;= $J91, BS$7 - 2400 &lt; $K91))), 1, "")</f>
        <v/>
      </c>
      <c r="BT91" s="45" t="str">
        <f>IF(AND(OR($A91 &lt;&gt; "", $B91 &lt;&gt; ""), IF($J91 &lt; $K91, AND(BT$7 &gt;= $J91, BT$7 &lt; $K91), IF(BT$7 &lt; 2400, BT$7 &gt;= $J91, BT$7 - 2400 &lt; $K91))), 1, "")</f>
        <v/>
      </c>
      <c r="BU91" s="45" t="str">
        <f>IF(AND(OR($A91 &lt;&gt; "", $B91 &lt;&gt; ""), IF($J91 &lt; $K91, AND(BU$7 &gt;= $J91, BU$7 &lt; $K91), IF(BU$7 &lt; 2400, BU$7 &gt;= $J91, BU$7 - 2400 &lt; $K91))), 1, "")</f>
        <v/>
      </c>
      <c r="BV91" s="45" t="str">
        <f>IF(AND(OR($A91 &lt;&gt; "", $B91 &lt;&gt; ""), IF($J91 &lt; $K91, AND(BV$7 &gt;= $J91, BV$7 &lt; $K91), IF(BV$7 &lt; 2400, BV$7 &gt;= $J91, BV$7 - 2400 &lt; $K91))), 1, "")</f>
        <v/>
      </c>
      <c r="BW91" s="45" t="str">
        <f>IF(AND(OR($A91 &lt;&gt; "", $B91 &lt;&gt; ""), IF($J91 &lt; $K91, AND(BW$7 &gt;= $J91, BW$7 &lt; $K91), IF(BW$7 &lt; 2400, BW$7 &gt;= $J91, BW$7 - 2400 &lt; $K91))), 1, "")</f>
        <v/>
      </c>
      <c r="BX91" s="45" t="str">
        <f>IF(AND(OR($A91 &lt;&gt; "", $B91 &lt;&gt; ""), IF($J91 &lt; $K91, AND(BX$7 &gt;= $J91, BX$7 &lt; $K91), IF(BX$7 &lt; 2400, BX$7 &gt;= $J91, BX$7 - 2400 &lt; $K91))), 1, "")</f>
        <v/>
      </c>
      <c r="BY91" s="45" t="str">
        <f>IF(AND(OR($A91 &lt;&gt; "", $B91 &lt;&gt; ""), IF($J91 &lt; $K91, AND(BY$7 &gt;= $J91, BY$7 &lt; $K91), IF(BY$7 &lt; 2400, BY$7 &gt;= $J91, BY$7 - 2400 &lt; $K91))), 1, "")</f>
        <v/>
      </c>
      <c r="BZ91" s="45" t="str">
        <f>IF(AND(OR($A91 &lt;&gt; "", $B91 &lt;&gt; ""), IF($J91 &lt; $K91, AND(BZ$7 &gt;= $J91, BZ$7 &lt; $K91), IF(BZ$7 &lt; 2400, BZ$7 &gt;= $J91, BZ$7 - 2400 &lt; $K91))), 1, "")</f>
        <v/>
      </c>
      <c r="CA91" s="45" t="str">
        <f>IF(AND(OR($A91 &lt;&gt; "", $B91 &lt;&gt; ""), IF($J91 &lt; $K91, AND(CA$7 &gt;= $J91, CA$7 &lt; $K91), IF(CA$7 &lt; 2400, CA$7 &gt;= $J91, CA$7 - 2400 &lt; $K91))), 1, "")</f>
        <v/>
      </c>
      <c r="CB91" s="45" t="str">
        <f>IF(AND(OR($A91 &lt;&gt; "", $B91 &lt;&gt; ""), IF($J91 &lt; $K91, AND(CB$7 &gt;= $J91, CB$7 &lt; $K91), IF(CB$7 &lt; 2400, CB$7 &gt;= $J91, CB$7 - 2400 &lt; $K91))), 1, "")</f>
        <v/>
      </c>
      <c r="CC91" s="45" t="str">
        <f>IF(AND(OR($A91 &lt;&gt; "", $B91 &lt;&gt; ""), IF($J91 &lt; $K91, AND(CC$7 &gt;= $J91, CC$7 &lt; $K91), IF(CC$7 &lt; 2400, CC$7 &gt;= $J91, CC$7 - 2400 &lt; $K91))), 1, "")</f>
        <v/>
      </c>
      <c r="CD91" s="45" t="str">
        <f>IF(AND(OR($A91 &lt;&gt; "", $B91 &lt;&gt; ""), IF($J91 &lt; $K91, AND(CD$7 &gt;= $J91, CD$7 &lt; $K91), IF(CD$7 &lt; 2400, CD$7 &gt;= $J91, CD$7 - 2400 &lt; $K91))), 1, "")</f>
        <v/>
      </c>
      <c r="CE91" s="45" t="str">
        <f>IF(AND(OR($A91 &lt;&gt; "", $B91 &lt;&gt; ""), IF($J91 &lt; $K91, AND(CE$7 &gt;= $J91, CE$7 &lt; $K91), IF(CE$7 &lt; 2400, CE$7 &gt;= $J91, CE$7 - 2400 &lt; $K91))), 1, "")</f>
        <v/>
      </c>
      <c r="CF91" s="45" t="str">
        <f>IF(AND(OR($A91 &lt;&gt; "", $B91 &lt;&gt; ""), IF($J91 &lt; $K91, AND(CF$7 &gt;= $J91, CF$7 &lt; $K91), IF(CF$7 &lt; 2400, CF$7 &gt;= $J91, CF$7 - 2400 &lt; $K91))), 1, "")</f>
        <v/>
      </c>
      <c r="CG91" s="45" t="str">
        <f>IF(AND(OR($A91 &lt;&gt; "", $B91 &lt;&gt; ""), IF($J91 &lt; $K91, AND(CG$7 &gt;= $J91, CG$7 &lt; $K91), IF(CG$7 &lt; 2400, CG$7 &gt;= $J91, CG$7 - 2400 &lt; $K91))), 1, "")</f>
        <v/>
      </c>
      <c r="CH91" s="45" t="str">
        <f>IF(AND(OR($A91 &lt;&gt; "", $B91 &lt;&gt; ""), IF($J91 &lt; $K91, AND(CH$7 &gt;= $J91, CH$7 &lt; $K91), IF(CH$7 &lt; 2400, CH$7 &gt;= $J91, CH$7 - 2400 &lt; $K91))), 1, "")</f>
        <v/>
      </c>
      <c r="CI91" s="45" t="str">
        <f>IF(AND(OR($A91 &lt;&gt; "", $B91 &lt;&gt; ""), IF($J91 &lt; $K91, AND(CI$7 &gt;= $J91, CI$7 &lt; $K91), IF(CI$7 &lt; 2400, CI$7 &gt;= $J91, CI$7 - 2400 &lt; $K91))), 1, "")</f>
        <v/>
      </c>
      <c r="CJ91" s="45" t="str">
        <f>IF(AND(OR($A91 &lt;&gt; "", $B91 &lt;&gt; ""), IF($J91 &lt; $K91, AND(CJ$7 &gt;= $J91, CJ$7 &lt; $K91), IF(CJ$7 &lt; 2400, CJ$7 &gt;= $J91, CJ$7 - 2400 &lt; $K91))), 1, "")</f>
        <v/>
      </c>
      <c r="CK91" s="45" t="str">
        <f>IF(AND(OR($A91 &lt;&gt; "", $B91 &lt;&gt; ""), IF($J91 &lt; $K91, AND(CK$7 &gt;= $J91, CK$7 &lt; $K91), IF(CK$7 &lt; 2400, CK$7 &gt;= $J91, CK$7 - 2400 &lt; $K91))), 1, "")</f>
        <v/>
      </c>
      <c r="CL91" s="45" t="str">
        <f>IF(AND(OR($A91 &lt;&gt; "", $B91 &lt;&gt; ""), IF($J91 &lt; $K91, AND(CL$7 &gt;= $J91, CL$7 &lt; $K91), IF(CL$7 &lt; 2400, CL$7 &gt;= $J91, CL$7 - 2400 &lt; $K91))), 1, "")</f>
        <v/>
      </c>
      <c r="CM91" s="45" t="str">
        <f>IF(AND(OR($A91 &lt;&gt; "", $B91 &lt;&gt; ""), IF($J91 &lt; $K91, AND(CM$7 &gt;= $J91, CM$7 &lt; $K91), IF(CM$7 &lt; 2400, CM$7 &gt;= $J91, CM$7 - 2400 &lt; $K91))), 1, "")</f>
        <v/>
      </c>
      <c r="CN91" s="45" t="str">
        <f>IF(AND(OR($A91 &lt;&gt; "", $B91 &lt;&gt; ""), IF($J91 &lt; $K91, AND(CN$7 &gt;= $J91, CN$7 &lt; $K91), IF(CN$7 &lt; 2400, CN$7 &gt;= $J91, CN$7 - 2400 &lt; $K91))), 1, "")</f>
        <v/>
      </c>
      <c r="CO91" s="45" t="str">
        <f>IF(AND(OR($A91 &lt;&gt; "", $B91 &lt;&gt; ""), IF($J91 &lt; $K91, AND(CO$7 &gt;= $J91, CO$7 &lt; $K91), IF(CO$7 &lt; 2400, CO$7 &gt;= $J91, CO$7 - 2400 &lt; $K91))), 1, "")</f>
        <v/>
      </c>
      <c r="CP91" s="45" t="str">
        <f>IF(AND(OR($A91 &lt;&gt; "", $B91 &lt;&gt; ""), IF($J91 &lt; $K91, AND(CP$7 &gt;= $J91, CP$7 &lt; $K91), IF(CP$7 &lt; 2400, CP$7 &gt;= $J91, CP$7 - 2400 &lt; $K91))), 1, "")</f>
        <v/>
      </c>
      <c r="CQ91" s="45" t="str">
        <f>IF(AND(OR($A91 &lt;&gt; "", $B91 &lt;&gt; ""), IF($J91 &lt; $K91, AND(CQ$7 &gt;= $J91, CQ$7 &lt; $K91), IF(CQ$7 &lt; 2400, CQ$7 &gt;= $J91, CQ$7 - 2400 &lt; $K91))), 1, "")</f>
        <v/>
      </c>
      <c r="CR91" s="45" t="str">
        <f>IF(AND(OR($A91 &lt;&gt; "", $B91 &lt;&gt; ""), IF($J91 &lt; $K91, AND(CR$7 &gt;= $J91, CR$7 &lt; $K91), IF(CR$7 &lt; 2400, CR$7 &gt;= $J91, CR$7 - 2400 &lt; $K91))), 1, "")</f>
        <v/>
      </c>
      <c r="CS91" s="45" t="str">
        <f>IF(AND(OR($A91 &lt;&gt; "", $B91 &lt;&gt; ""), IF($J91 &lt; $K91, AND(CS$7 &gt;= $J91, CS$7 &lt; $K91), IF(CS$7 &lt; 2400, CS$7 &gt;= $J91, CS$7 - 2400 &lt; $K91))), 1, "")</f>
        <v/>
      </c>
      <c r="CT91" s="45" t="str">
        <f>IF(AND(OR($A91 &lt;&gt; "", $B91 &lt;&gt; ""), IF($J91 &lt; $K91, AND(CT$7 &gt;= $J91, CT$7 &lt; $K91), IF(CT$7 &lt; 2400, CT$7 &gt;= $J91, CT$7 - 2400 &lt; $K91))), 1, "")</f>
        <v/>
      </c>
      <c r="CU91" s="45" t="str">
        <f>IF(AND(OR($A91 &lt;&gt; "", $B91 &lt;&gt; ""), IF($J91 &lt; $K91, AND(CU$7 &gt;= $J91, CU$7 &lt; $K91), IF(CU$7 &lt; 2400, CU$7 &gt;= $J91, CU$7 - 2400 &lt; $K91))), 1, "")</f>
        <v/>
      </c>
      <c r="CV91" s="45" t="str">
        <f>IF(AND(OR($A91 &lt;&gt; "", $B91 &lt;&gt; ""), IF($J91 &lt; $K91, AND(CV$7 &gt;= $J91, CV$7 &lt; $K91), IF(CV$7 &lt; 2400, CV$7 &gt;= $J91, CV$7 - 2400 &lt; $K91))), 1, "")</f>
        <v/>
      </c>
      <c r="CW91" s="45" t="str">
        <f>IF(AND(OR($A91 &lt;&gt; "", $B91 &lt;&gt; ""), IF($J91 &lt; $K91, AND(CW$7 &gt;= $J91, CW$7 &lt; $K91), IF(CW$7 &lt; 2400, CW$7 &gt;= $J91, CW$7 - 2400 &lt; $K91))), 1, "")</f>
        <v/>
      </c>
      <c r="CX91" s="45" t="str">
        <f>IF(AND(OR($A91 &lt;&gt; "", $B91 &lt;&gt; ""), IF($J91 &lt; $K91, AND(CX$7 &gt;= $J91, CX$7 &lt; $K91), IF(CX$7 &lt; 2400, CX$7 &gt;= $J91, CX$7 - 2400 &lt; $K91))), 1, "")</f>
        <v/>
      </c>
      <c r="CY91" s="45" t="str">
        <f>IF(AND(OR($A91 &lt;&gt; "", $B91 &lt;&gt; ""), IF($J91 &lt; $K91, AND(CY$7 &gt;= $J91, CY$7 &lt; $K91), IF(CY$7 &lt; 2400, CY$7 &gt;= $J91, CY$7 - 2400 &lt; $K91))), 1, "")</f>
        <v/>
      </c>
      <c r="CZ91" s="45" t="str">
        <f>IF(AND(OR($A91 &lt;&gt; "", $B91 &lt;&gt; ""), IF($J91 &lt; $K91, AND(CZ$7 &gt;= $J91, CZ$7 &lt; $K91), IF(CZ$7 &lt; 2400, CZ$7 &gt;= $J91, CZ$7 - 2400 &lt; $K91))), 1, "")</f>
        <v/>
      </c>
      <c r="DA91" s="45" t="str">
        <f>IF(AND(OR($A91 &lt;&gt; "", $B91 &lt;&gt; ""), IF($J91 &lt; $K91, AND(DA$7 &gt;= $J91, DA$7 &lt; $K91), IF(DA$7 &lt; 2400, DA$7 &gt;= $J91, DA$7 - 2400 &lt; $K91))), 1, "")</f>
        <v/>
      </c>
      <c r="DB91" s="45" t="str">
        <f>IF(AND(OR($A91 &lt;&gt; "", $B91 &lt;&gt; ""), IF($J91 &lt; $K91, AND(DB$7 &gt;= $J91, DB$7 &lt; $K91), IF(DB$7 &lt; 2400, DB$7 &gt;= $J91, DB$7 - 2400 &lt; $K91))), 1, "")</f>
        <v/>
      </c>
      <c r="DC91" s="45" t="str">
        <f>IF(AND(OR($A91 &lt;&gt; "", $B91 &lt;&gt; ""), IF($J91 &lt; $K91, AND(DC$7 &gt;= $J91, DC$7 &lt; $K91), IF(DC$7 &lt; 2400, DC$7 &gt;= $J91, DC$7 - 2400 &lt; $K91))), 1, "")</f>
        <v/>
      </c>
      <c r="DD91" s="45" t="str">
        <f>IF(AND(OR($A91 &lt;&gt; "", $B91 &lt;&gt; ""), IF($J91 &lt; $K91, AND(DD$7 &gt;= $J91, DD$7 &lt; $K91), IF(DD$7 &lt; 2400, DD$7 &gt;= $J91, DD$7 - 2400 &lt; $K91))), 1, "")</f>
        <v/>
      </c>
      <c r="DE91" s="45" t="str">
        <f>IF(AND(OR($A91 &lt;&gt; "", $B91 &lt;&gt; ""), IF($J91 &lt; $K91, AND(DE$7 &gt;= $J91, DE$7 &lt; $K91), IF(DE$7 &lt; 2400, DE$7 &gt;= $J91, DE$7 - 2400 &lt; $K91))), 1, "")</f>
        <v/>
      </c>
      <c r="DF91" s="45" t="str">
        <f>IF(AND(OR($A91 &lt;&gt; "", $B91 &lt;&gt; ""), IF($J91 &lt; $K91, AND(DF$7 &gt;= $J91, DF$7 &lt; $K91), IF(DF$7 &lt; 2400, DF$7 &gt;= $J91, DF$7 - 2400 &lt; $K91))), 1, "")</f>
        <v/>
      </c>
      <c r="DG91" s="45" t="str">
        <f>IF(AND(OR($A91 &lt;&gt; "", $B91 &lt;&gt; ""), IF($J91 &lt; $K91, AND(DG$7 &gt;= $J91, DG$7 &lt; $K91), IF(DG$7 &lt; 2400, DG$7 &gt;= $J91, DG$7 - 2400 &lt; $K91))), 1, "")</f>
        <v/>
      </c>
      <c r="DH91" s="45" t="str">
        <f>IF(AND(OR($A91 &lt;&gt; "", $B91 &lt;&gt; ""), IF($J91 &lt; $K91, AND(DH$7 &gt;= $J91, DH$7 &lt; $K91), IF(DH$7 &lt; 2400, DH$7 &gt;= $J91, DH$7 - 2400 &lt; $K91))), 1, "")</f>
        <v/>
      </c>
      <c r="DI91" s="45" t="str">
        <f>IF(AND(OR($A91 &lt;&gt; "", $B91 &lt;&gt; ""), IF($J91 &lt; $K91, AND(DI$7 &gt;= $J91, DI$7 &lt; $K91), IF(DI$7 &lt; 2400, DI$7 &gt;= $J91, DI$7 - 2400 &lt; $K91))), 1, "")</f>
        <v/>
      </c>
      <c r="DJ91" s="45" t="str">
        <f>IF(AND(OR($A91 &lt;&gt; "", $B91 &lt;&gt; ""), IF($J91 &lt; $K91, AND(DJ$7 &gt;= $J91, DJ$7 &lt; $K91), IF(DJ$7 &lt; 2400, DJ$7 &gt;= $J91, DJ$7 - 2400 &lt; $K91))), 1, "")</f>
        <v/>
      </c>
      <c r="DK91" s="45" t="str">
        <f>IF(AND(OR($A91 &lt;&gt; "", $B91 &lt;&gt; ""), IF($J91 &lt; $K91, AND(DK$7 &gt;= $J91, DK$7 &lt; $K91), IF(DK$7 &lt; 2400, DK$7 &gt;= $J91, DK$7 - 2400 &lt; $K91))), 1, "")</f>
        <v/>
      </c>
      <c r="DL91" s="45" t="str">
        <f>IF(AND(OR($A91 &lt;&gt; "", $B91 &lt;&gt; ""), IF($J91 &lt; $K91, AND(DL$7 &gt;= $J91, DL$7 &lt; $K91), IF(DL$7 &lt; 2400, DL$7 &gt;= $J91, DL$7 - 2400 &lt; $K91))), 1, "")</f>
        <v/>
      </c>
      <c r="DM91" s="45" t="str">
        <f>IF(AND(OR($A91 &lt;&gt; "", $B91 &lt;&gt; ""), IF($J91 &lt; $K91, AND(DM$7 &gt;= $J91, DM$7 &lt; $K91), IF(DM$7 &lt; 2400, DM$7 &gt;= $J91, DM$7 - 2400 &lt; $K91))), 1, "")</f>
        <v/>
      </c>
      <c r="DN91" s="45" t="str">
        <f>IF(AND(OR($A91 &lt;&gt; "", $B91 &lt;&gt; ""), IF($J91 &lt; $K91, AND(DN$7 &gt;= $J91, DN$7 &lt; $K91), IF(DN$7 &lt; 2400, DN$7 &gt;= $J91, DN$7 - 2400 &lt; $K91))), 1, "")</f>
        <v/>
      </c>
      <c r="DO91" s="45" t="str">
        <f>IF(AND(OR($A91 &lt;&gt; "", $B91 &lt;&gt; ""), IF($J91 &lt; $K91, AND(DO$7 &gt;= $J91, DO$7 &lt; $K91), IF(DO$7 &lt; 2400, DO$7 &gt;= $J91, DO$7 - 2400 &lt; $K91))), 1, "")</f>
        <v/>
      </c>
      <c r="DP91" s="45" t="str">
        <f>IF(AND(OR($A91 &lt;&gt; "", $B91 &lt;&gt; ""), IF($J91 &lt; $K91, AND(DP$7 &gt;= $J91, DP$7 &lt; $K91), IF(DP$7 &lt; 2400, DP$7 &gt;= $J91, DP$7 - 2400 &lt; $K91))), 1, "")</f>
        <v/>
      </c>
      <c r="DQ91" s="45" t="str">
        <f>IF(AND(OR($A91 &lt;&gt; "", $B91 &lt;&gt; ""), IF($J91 &lt; $K91, AND(DQ$7 &gt;= $J91, DQ$7 &lt; $K91), IF(DQ$7 &lt; 2400, DQ$7 &gt;= $J91, DQ$7 - 2400 &lt; $K91))), 1, "")</f>
        <v/>
      </c>
      <c r="DR91" s="45" t="str">
        <f>IF(AND(OR($A91 &lt;&gt; "", $B91 &lt;&gt; ""), IF($J91 &lt; $K91, AND(DR$7 &gt;= $J91, DR$7 &lt; $K91), IF(DR$7 &lt; 2400, DR$7 &gt;= $J91, DR$7 - 2400 &lt; $K91))), 1, "")</f>
        <v/>
      </c>
      <c r="DS91" s="45" t="str">
        <f>IF(AND(OR($A91 &lt;&gt; "", $B91 &lt;&gt; ""), IF($J91 &lt; $K91, AND(DS$7 &gt;= $J91, DS$7 &lt; $K91), IF(DS$7 &lt; 2400, DS$7 &gt;= $J91, DS$7 - 2400 &lt; $K91))), 1, "")</f>
        <v/>
      </c>
      <c r="DT91" s="45" t="str">
        <f>IF(AND(OR($A91 &lt;&gt; "", $B91 &lt;&gt; ""), IF($J91 &lt; $K91, AND(DT$7 &gt;= $J91, DT$7 &lt; $K91), IF(DT$7 &lt; 2400, DT$7 &gt;= $J91, DT$7 - 2400 &lt; $K91))), 1, "")</f>
        <v/>
      </c>
      <c r="DU91" s="47" t="str">
        <f>IF(OR(A91 &lt;&gt; "", B91 &lt;&gt; ""), _xlfn.TEXTJOIN(":", TRUE, AI91, YEAR(H91), MONTH(H91), DAY(H91), J91), "")</f>
        <v/>
      </c>
      <c r="DV91" s="47" t="str">
        <f>IF(OR(A91 &lt;&gt; "", B91 &lt;&gt; ""), IF(AK91 &lt; 9000, CONCATENATE(AD91, AE91, "様（", F91, "）"), F91), "")</f>
        <v/>
      </c>
    </row>
    <row r="92" spans="1:126">
      <c r="A92" s="18"/>
      <c r="B92" s="18"/>
      <c r="C92" s="52"/>
      <c r="D92" s="18"/>
      <c r="E92" s="52"/>
      <c r="F92" s="18"/>
      <c r="G92" s="18"/>
      <c r="H92" s="19"/>
      <c r="I92" s="55" t="str">
        <f t="shared" si="88"/>
        <v/>
      </c>
      <c r="J92" s="22"/>
      <c r="K92" s="23"/>
      <c r="L92" s="42" t="str">
        <f t="shared" si="70"/>
        <v/>
      </c>
      <c r="M92" s="43" t="str">
        <f t="shared" si="71"/>
        <v/>
      </c>
      <c r="N92" s="43" t="str">
        <f t="shared" si="82"/>
        <v/>
      </c>
      <c r="O92" s="44" t="str">
        <f t="shared" si="83"/>
        <v/>
      </c>
      <c r="P92" s="26"/>
      <c r="Q92" s="27"/>
      <c r="R92" s="27"/>
      <c r="S92" s="43" t="str">
        <f t="shared" si="89"/>
        <v/>
      </c>
      <c r="T92" s="43" t="str">
        <f t="shared" si="89"/>
        <v/>
      </c>
      <c r="U92" s="43" t="str">
        <f t="shared" si="89"/>
        <v/>
      </c>
      <c r="V92" s="49"/>
      <c r="W92" s="44" t="str">
        <f>IF(OR(A92 &lt;&gt; "", B92 &lt;&gt; ""), IF(AK92 &lt; 8000, FLOOR(AY92 / 60, 1) * 100 + MOD(AY92, 60), M92), "")</f>
        <v/>
      </c>
      <c r="X92" s="82"/>
      <c r="Y92" s="82"/>
      <c r="Z92" s="82"/>
      <c r="AA92" s="82"/>
      <c r="AB92" s="18"/>
      <c r="AC92" s="53"/>
      <c r="AD92" s="45" t="str">
        <f>_xlfn.IFNA(VLOOKUP($A92, 利用者一覧!$A:$D, 2, FALSE), "-")</f>
        <v>-</v>
      </c>
      <c r="AE92" s="45" t="str">
        <f>_xlfn.IFNA(VLOOKUP($A92, 利用者一覧!$A:$D, 3, FALSE), "-")</f>
        <v>-</v>
      </c>
      <c r="AF92" s="45" t="str">
        <f>_xlfn.IFNA(VLOOKUP($A92, 利用者一覧!$A:$D, 4, FALSE), "-")</f>
        <v>-</v>
      </c>
      <c r="AG92" s="45" t="str">
        <f>_xlfn.IFNA(VLOOKUP($B92, スタッフ一覧!$A:$D, 2, FALSE), "-")</f>
        <v>-</v>
      </c>
      <c r="AH92" s="45" t="str">
        <f>_xlfn.IFNA(VLOOKUP($B92, スタッフ一覧!$A:$D, 3, FALSE), "-")</f>
        <v>-</v>
      </c>
      <c r="AI92" s="45" t="str">
        <f>_xlfn.IFNA(VLOOKUP($B92, スタッフ一覧!$A:$D, 4, FALSE), "-")</f>
        <v>-</v>
      </c>
      <c r="AJ92" s="45" t="str">
        <f>_xlfn.IFNA(VLOOKUP(AB92, スタッフ一覧!$A:$D, 4, FALSE), "-")</f>
        <v>-</v>
      </c>
      <c r="AK92" s="45" t="str">
        <f>_xlfn.IFNA(VLOOKUP(F92, 予定区分!$A:$C, 3, FALSE), "-")</f>
        <v>-</v>
      </c>
      <c r="AL92" s="46">
        <f t="shared" si="73"/>
        <v>0</v>
      </c>
      <c r="AM92" s="46">
        <f t="shared" si="74"/>
        <v>0</v>
      </c>
      <c r="AN92" s="46">
        <f t="shared" si="72"/>
        <v>0</v>
      </c>
      <c r="AO92" s="46">
        <f t="shared" si="75"/>
        <v>0</v>
      </c>
      <c r="AP92" s="46">
        <f t="shared" si="84"/>
        <v>0</v>
      </c>
      <c r="AQ92" s="46">
        <f t="shared" si="76"/>
        <v>0</v>
      </c>
      <c r="AR92" s="46">
        <f t="shared" si="77"/>
        <v>0</v>
      </c>
      <c r="AS92" s="46">
        <f t="shared" si="78"/>
        <v>0</v>
      </c>
      <c r="AT92" s="46">
        <f t="shared" si="79"/>
        <v>0</v>
      </c>
      <c r="AU92" s="46">
        <f t="shared" si="80"/>
        <v>0</v>
      </c>
      <c r="AV92" s="46">
        <f t="shared" si="85"/>
        <v>0</v>
      </c>
      <c r="AW92" s="46">
        <f t="shared" si="86"/>
        <v>0</v>
      </c>
      <c r="AX92" s="46">
        <f t="shared" si="81"/>
        <v>0</v>
      </c>
      <c r="AY92" s="40">
        <f t="shared" si="87"/>
        <v>0</v>
      </c>
      <c r="AZ92" s="45" t="str">
        <f>IF(AND(OR($A92 &lt;&gt; "", $B92 &lt;&gt; ""), IF($J92 &lt; $K92, AND(AZ$7 &gt;= $J92, AZ$7 &lt; $K92), IF(AZ$7 &lt; 2400, AZ$7 &gt;= $J92, AZ$7 - 2400 &lt; $K92))), 1, "")</f>
        <v/>
      </c>
      <c r="BA92" s="45" t="str">
        <f>IF(AND(OR($A92 &lt;&gt; "", $B92 &lt;&gt; ""), IF($J92 &lt; $K92, AND(BA$7 &gt;= $J92, BA$7 &lt; $K92), IF(BA$7 &lt; 2400, BA$7 &gt;= $J92, BA$7 - 2400 &lt; $K92))), 1, "")</f>
        <v/>
      </c>
      <c r="BB92" s="45" t="str">
        <f>IF(AND(OR($A92 &lt;&gt; "", $B92 &lt;&gt; ""), IF($J92 &lt; $K92, AND(BB$7 &gt;= $J92, BB$7 &lt; $K92), IF(BB$7 &lt; 2400, BB$7 &gt;= $J92, BB$7 - 2400 &lt; $K92))), 1, "")</f>
        <v/>
      </c>
      <c r="BC92" s="45" t="str">
        <f>IF(AND(OR($A92 &lt;&gt; "", $B92 &lt;&gt; ""), IF($J92 &lt; $K92, AND(BC$7 &gt;= $J92, BC$7 &lt; $K92), IF(BC$7 &lt; 2400, BC$7 &gt;= $J92, BC$7 - 2400 &lt; $K92))), 1, "")</f>
        <v/>
      </c>
      <c r="BD92" s="45" t="str">
        <f>IF(AND(OR($A92 &lt;&gt; "", $B92 &lt;&gt; ""), IF($J92 &lt; $K92, AND(BD$7 &gt;= $J92, BD$7 &lt; $K92), IF(BD$7 &lt; 2400, BD$7 &gt;= $J92, BD$7 - 2400 &lt; $K92))), 1, "")</f>
        <v/>
      </c>
      <c r="BE92" s="45" t="str">
        <f>IF(AND(OR($A92 &lt;&gt; "", $B92 &lt;&gt; ""), IF($J92 &lt; $K92, AND(BE$7 &gt;= $J92, BE$7 &lt; $K92), IF(BE$7 &lt; 2400, BE$7 &gt;= $J92, BE$7 - 2400 &lt; $K92))), 1, "")</f>
        <v/>
      </c>
      <c r="BF92" s="45" t="str">
        <f>IF(AND(OR($A92 &lt;&gt; "", $B92 &lt;&gt; ""), IF($J92 &lt; $K92, AND(BF$7 &gt;= $J92, BF$7 &lt; $K92), IF(BF$7 &lt; 2400, BF$7 &gt;= $J92, BF$7 - 2400 &lt; $K92))), 1, "")</f>
        <v/>
      </c>
      <c r="BG92" s="45" t="str">
        <f>IF(AND(OR($A92 &lt;&gt; "", $B92 &lt;&gt; ""), IF($J92 &lt; $K92, AND(BG$7 &gt;= $J92, BG$7 &lt; $K92), IF(BG$7 &lt; 2400, BG$7 &gt;= $J92, BG$7 - 2400 &lt; $K92))), 1, "")</f>
        <v/>
      </c>
      <c r="BH92" s="45" t="str">
        <f>IF(AND(OR($A92 &lt;&gt; "", $B92 &lt;&gt; ""), IF($J92 &lt; $K92, AND(BH$7 &gt;= $J92, BH$7 &lt; $K92), IF(BH$7 &lt; 2400, BH$7 &gt;= $J92, BH$7 - 2400 &lt; $K92))), 1, "")</f>
        <v/>
      </c>
      <c r="BI92" s="45" t="str">
        <f>IF(AND(OR($A92 &lt;&gt; "", $B92 &lt;&gt; ""), IF($J92 &lt; $K92, AND(BI$7 &gt;= $J92, BI$7 &lt; $K92), IF(BI$7 &lt; 2400, BI$7 &gt;= $J92, BI$7 - 2400 &lt; $K92))), 1, "")</f>
        <v/>
      </c>
      <c r="BJ92" s="45" t="str">
        <f>IF(AND(OR($A92 &lt;&gt; "", $B92 &lt;&gt; ""), IF($J92 &lt; $K92, AND(BJ$7 &gt;= $J92, BJ$7 &lt; $K92), IF(BJ$7 &lt; 2400, BJ$7 &gt;= $J92, BJ$7 - 2400 &lt; $K92))), 1, "")</f>
        <v/>
      </c>
      <c r="BK92" s="45" t="str">
        <f>IF(AND(OR($A92 &lt;&gt; "", $B92 &lt;&gt; ""), IF($J92 &lt; $K92, AND(BK$7 &gt;= $J92, BK$7 &lt; $K92), IF(BK$7 &lt; 2400, BK$7 &gt;= $J92, BK$7 - 2400 &lt; $K92))), 1, "")</f>
        <v/>
      </c>
      <c r="BL92" s="45" t="str">
        <f>IF(AND(OR($A92 &lt;&gt; "", $B92 &lt;&gt; ""), IF($J92 &lt; $K92, AND(BL$7 &gt;= $J92, BL$7 &lt; $K92), IF(BL$7 &lt; 2400, BL$7 &gt;= $J92, BL$7 - 2400 &lt; $K92))), 1, "")</f>
        <v/>
      </c>
      <c r="BM92" s="45" t="str">
        <f>IF(AND(OR($A92 &lt;&gt; "", $B92 &lt;&gt; ""), IF($J92 &lt; $K92, AND(BM$7 &gt;= $J92, BM$7 &lt; $K92), IF(BM$7 &lt; 2400, BM$7 &gt;= $J92, BM$7 - 2400 &lt; $K92))), 1, "")</f>
        <v/>
      </c>
      <c r="BN92" s="45" t="str">
        <f>IF(AND(OR($A92 &lt;&gt; "", $B92 &lt;&gt; ""), IF($J92 &lt; $K92, AND(BN$7 &gt;= $J92, BN$7 &lt; $K92), IF(BN$7 &lt; 2400, BN$7 &gt;= $J92, BN$7 - 2400 &lt; $K92))), 1, "")</f>
        <v/>
      </c>
      <c r="BO92" s="45" t="str">
        <f>IF(AND(OR($A92 &lt;&gt; "", $B92 &lt;&gt; ""), IF($J92 &lt; $K92, AND(BO$7 &gt;= $J92, BO$7 &lt; $K92), IF(BO$7 &lt; 2400, BO$7 &gt;= $J92, BO$7 - 2400 &lt; $K92))), 1, "")</f>
        <v/>
      </c>
      <c r="BP92" s="45" t="str">
        <f>IF(AND(OR($A92 &lt;&gt; "", $B92 &lt;&gt; ""), IF($J92 &lt; $K92, AND(BP$7 &gt;= $J92, BP$7 &lt; $K92), IF(BP$7 &lt; 2400, BP$7 &gt;= $J92, BP$7 - 2400 &lt; $K92))), 1, "")</f>
        <v/>
      </c>
      <c r="BQ92" s="45" t="str">
        <f>IF(AND(OR($A92 &lt;&gt; "", $B92 &lt;&gt; ""), IF($J92 &lt; $K92, AND(BQ$7 &gt;= $J92, BQ$7 &lt; $K92), IF(BQ$7 &lt; 2400, BQ$7 &gt;= $J92, BQ$7 - 2400 &lt; $K92))), 1, "")</f>
        <v/>
      </c>
      <c r="BR92" s="45" t="str">
        <f>IF(AND(OR($A92 &lt;&gt; "", $B92 &lt;&gt; ""), IF($J92 &lt; $K92, AND(BR$7 &gt;= $J92, BR$7 &lt; $K92), IF(BR$7 &lt; 2400, BR$7 &gt;= $J92, BR$7 - 2400 &lt; $K92))), 1, "")</f>
        <v/>
      </c>
      <c r="BS92" s="45" t="str">
        <f>IF(AND(OR($A92 &lt;&gt; "", $B92 &lt;&gt; ""), IF($J92 &lt; $K92, AND(BS$7 &gt;= $J92, BS$7 &lt; $K92), IF(BS$7 &lt; 2400, BS$7 &gt;= $J92, BS$7 - 2400 &lt; $K92))), 1, "")</f>
        <v/>
      </c>
      <c r="BT92" s="45" t="str">
        <f>IF(AND(OR($A92 &lt;&gt; "", $B92 &lt;&gt; ""), IF($J92 &lt; $K92, AND(BT$7 &gt;= $J92, BT$7 &lt; $K92), IF(BT$7 &lt; 2400, BT$7 &gt;= $J92, BT$7 - 2400 &lt; $K92))), 1, "")</f>
        <v/>
      </c>
      <c r="BU92" s="45" t="str">
        <f>IF(AND(OR($A92 &lt;&gt; "", $B92 &lt;&gt; ""), IF($J92 &lt; $K92, AND(BU$7 &gt;= $J92, BU$7 &lt; $K92), IF(BU$7 &lt; 2400, BU$7 &gt;= $J92, BU$7 - 2400 &lt; $K92))), 1, "")</f>
        <v/>
      </c>
      <c r="BV92" s="45" t="str">
        <f>IF(AND(OR($A92 &lt;&gt; "", $B92 &lt;&gt; ""), IF($J92 &lt; $K92, AND(BV$7 &gt;= $J92, BV$7 &lt; $K92), IF(BV$7 &lt; 2400, BV$7 &gt;= $J92, BV$7 - 2400 &lt; $K92))), 1, "")</f>
        <v/>
      </c>
      <c r="BW92" s="45" t="str">
        <f>IF(AND(OR($A92 &lt;&gt; "", $B92 &lt;&gt; ""), IF($J92 &lt; $K92, AND(BW$7 &gt;= $J92, BW$7 &lt; $K92), IF(BW$7 &lt; 2400, BW$7 &gt;= $J92, BW$7 - 2400 &lt; $K92))), 1, "")</f>
        <v/>
      </c>
      <c r="BX92" s="45" t="str">
        <f>IF(AND(OR($A92 &lt;&gt; "", $B92 &lt;&gt; ""), IF($J92 &lt; $K92, AND(BX$7 &gt;= $J92, BX$7 &lt; $K92), IF(BX$7 &lt; 2400, BX$7 &gt;= $J92, BX$7 - 2400 &lt; $K92))), 1, "")</f>
        <v/>
      </c>
      <c r="BY92" s="45" t="str">
        <f>IF(AND(OR($A92 &lt;&gt; "", $B92 &lt;&gt; ""), IF($J92 &lt; $K92, AND(BY$7 &gt;= $J92, BY$7 &lt; $K92), IF(BY$7 &lt; 2400, BY$7 &gt;= $J92, BY$7 - 2400 &lt; $K92))), 1, "")</f>
        <v/>
      </c>
      <c r="BZ92" s="45" t="str">
        <f>IF(AND(OR($A92 &lt;&gt; "", $B92 &lt;&gt; ""), IF($J92 &lt; $K92, AND(BZ$7 &gt;= $J92, BZ$7 &lt; $K92), IF(BZ$7 &lt; 2400, BZ$7 &gt;= $J92, BZ$7 - 2400 &lt; $K92))), 1, "")</f>
        <v/>
      </c>
      <c r="CA92" s="45" t="str">
        <f>IF(AND(OR($A92 &lt;&gt; "", $B92 &lt;&gt; ""), IF($J92 &lt; $K92, AND(CA$7 &gt;= $J92, CA$7 &lt; $K92), IF(CA$7 &lt; 2400, CA$7 &gt;= $J92, CA$7 - 2400 &lt; $K92))), 1, "")</f>
        <v/>
      </c>
      <c r="CB92" s="45" t="str">
        <f>IF(AND(OR($A92 &lt;&gt; "", $B92 &lt;&gt; ""), IF($J92 &lt; $K92, AND(CB$7 &gt;= $J92, CB$7 &lt; $K92), IF(CB$7 &lt; 2400, CB$7 &gt;= $J92, CB$7 - 2400 &lt; $K92))), 1, "")</f>
        <v/>
      </c>
      <c r="CC92" s="45" t="str">
        <f>IF(AND(OR($A92 &lt;&gt; "", $B92 &lt;&gt; ""), IF($J92 &lt; $K92, AND(CC$7 &gt;= $J92, CC$7 &lt; $K92), IF(CC$7 &lt; 2400, CC$7 &gt;= $J92, CC$7 - 2400 &lt; $K92))), 1, "")</f>
        <v/>
      </c>
      <c r="CD92" s="45" t="str">
        <f>IF(AND(OR($A92 &lt;&gt; "", $B92 &lt;&gt; ""), IF($J92 &lt; $K92, AND(CD$7 &gt;= $J92, CD$7 &lt; $K92), IF(CD$7 &lt; 2400, CD$7 &gt;= $J92, CD$7 - 2400 &lt; $K92))), 1, "")</f>
        <v/>
      </c>
      <c r="CE92" s="45" t="str">
        <f>IF(AND(OR($A92 &lt;&gt; "", $B92 &lt;&gt; ""), IF($J92 &lt; $K92, AND(CE$7 &gt;= $J92, CE$7 &lt; $K92), IF(CE$7 &lt; 2400, CE$7 &gt;= $J92, CE$7 - 2400 &lt; $K92))), 1, "")</f>
        <v/>
      </c>
      <c r="CF92" s="45" t="str">
        <f>IF(AND(OR($A92 &lt;&gt; "", $B92 &lt;&gt; ""), IF($J92 &lt; $K92, AND(CF$7 &gt;= $J92, CF$7 &lt; $K92), IF(CF$7 &lt; 2400, CF$7 &gt;= $J92, CF$7 - 2400 &lt; $K92))), 1, "")</f>
        <v/>
      </c>
      <c r="CG92" s="45" t="str">
        <f>IF(AND(OR($A92 &lt;&gt; "", $B92 &lt;&gt; ""), IF($J92 &lt; $K92, AND(CG$7 &gt;= $J92, CG$7 &lt; $K92), IF(CG$7 &lt; 2400, CG$7 &gt;= $J92, CG$7 - 2400 &lt; $K92))), 1, "")</f>
        <v/>
      </c>
      <c r="CH92" s="45" t="str">
        <f>IF(AND(OR($A92 &lt;&gt; "", $B92 &lt;&gt; ""), IF($J92 &lt; $K92, AND(CH$7 &gt;= $J92, CH$7 &lt; $K92), IF(CH$7 &lt; 2400, CH$7 &gt;= $J92, CH$7 - 2400 &lt; $K92))), 1, "")</f>
        <v/>
      </c>
      <c r="CI92" s="45" t="str">
        <f>IF(AND(OR($A92 &lt;&gt; "", $B92 &lt;&gt; ""), IF($J92 &lt; $K92, AND(CI$7 &gt;= $J92, CI$7 &lt; $K92), IF(CI$7 &lt; 2400, CI$7 &gt;= $J92, CI$7 - 2400 &lt; $K92))), 1, "")</f>
        <v/>
      </c>
      <c r="CJ92" s="45" t="str">
        <f>IF(AND(OR($A92 &lt;&gt; "", $B92 &lt;&gt; ""), IF($J92 &lt; $K92, AND(CJ$7 &gt;= $J92, CJ$7 &lt; $K92), IF(CJ$7 &lt; 2400, CJ$7 &gt;= $J92, CJ$7 - 2400 &lt; $K92))), 1, "")</f>
        <v/>
      </c>
      <c r="CK92" s="45" t="str">
        <f>IF(AND(OR($A92 &lt;&gt; "", $B92 &lt;&gt; ""), IF($J92 &lt; $K92, AND(CK$7 &gt;= $J92, CK$7 &lt; $K92), IF(CK$7 &lt; 2400, CK$7 &gt;= $J92, CK$7 - 2400 &lt; $K92))), 1, "")</f>
        <v/>
      </c>
      <c r="CL92" s="45" t="str">
        <f>IF(AND(OR($A92 &lt;&gt; "", $B92 &lt;&gt; ""), IF($J92 &lt; $K92, AND(CL$7 &gt;= $J92, CL$7 &lt; $K92), IF(CL$7 &lt; 2400, CL$7 &gt;= $J92, CL$7 - 2400 &lt; $K92))), 1, "")</f>
        <v/>
      </c>
      <c r="CM92" s="45" t="str">
        <f>IF(AND(OR($A92 &lt;&gt; "", $B92 &lt;&gt; ""), IF($J92 &lt; $K92, AND(CM$7 &gt;= $J92, CM$7 &lt; $K92), IF(CM$7 &lt; 2400, CM$7 &gt;= $J92, CM$7 - 2400 &lt; $K92))), 1, "")</f>
        <v/>
      </c>
      <c r="CN92" s="45" t="str">
        <f>IF(AND(OR($A92 &lt;&gt; "", $B92 &lt;&gt; ""), IF($J92 &lt; $K92, AND(CN$7 &gt;= $J92, CN$7 &lt; $K92), IF(CN$7 &lt; 2400, CN$7 &gt;= $J92, CN$7 - 2400 &lt; $K92))), 1, "")</f>
        <v/>
      </c>
      <c r="CO92" s="45" t="str">
        <f>IF(AND(OR($A92 &lt;&gt; "", $B92 &lt;&gt; ""), IF($J92 &lt; $K92, AND(CO$7 &gt;= $J92, CO$7 &lt; $K92), IF(CO$7 &lt; 2400, CO$7 &gt;= $J92, CO$7 - 2400 &lt; $K92))), 1, "")</f>
        <v/>
      </c>
      <c r="CP92" s="45" t="str">
        <f>IF(AND(OR($A92 &lt;&gt; "", $B92 &lt;&gt; ""), IF($J92 &lt; $K92, AND(CP$7 &gt;= $J92, CP$7 &lt; $K92), IF(CP$7 &lt; 2400, CP$7 &gt;= $J92, CP$7 - 2400 &lt; $K92))), 1, "")</f>
        <v/>
      </c>
      <c r="CQ92" s="45" t="str">
        <f>IF(AND(OR($A92 &lt;&gt; "", $B92 &lt;&gt; ""), IF($J92 &lt; $K92, AND(CQ$7 &gt;= $J92, CQ$7 &lt; $K92), IF(CQ$7 &lt; 2400, CQ$7 &gt;= $J92, CQ$7 - 2400 &lt; $K92))), 1, "")</f>
        <v/>
      </c>
      <c r="CR92" s="45" t="str">
        <f>IF(AND(OR($A92 &lt;&gt; "", $B92 &lt;&gt; ""), IF($J92 &lt; $K92, AND(CR$7 &gt;= $J92, CR$7 &lt; $K92), IF(CR$7 &lt; 2400, CR$7 &gt;= $J92, CR$7 - 2400 &lt; $K92))), 1, "")</f>
        <v/>
      </c>
      <c r="CS92" s="45" t="str">
        <f>IF(AND(OR($A92 &lt;&gt; "", $B92 &lt;&gt; ""), IF($J92 &lt; $K92, AND(CS$7 &gt;= $J92, CS$7 &lt; $K92), IF(CS$7 &lt; 2400, CS$7 &gt;= $J92, CS$7 - 2400 &lt; $K92))), 1, "")</f>
        <v/>
      </c>
      <c r="CT92" s="45" t="str">
        <f>IF(AND(OR($A92 &lt;&gt; "", $B92 &lt;&gt; ""), IF($J92 &lt; $K92, AND(CT$7 &gt;= $J92, CT$7 &lt; $K92), IF(CT$7 &lt; 2400, CT$7 &gt;= $J92, CT$7 - 2400 &lt; $K92))), 1, "")</f>
        <v/>
      </c>
      <c r="CU92" s="45" t="str">
        <f>IF(AND(OR($A92 &lt;&gt; "", $B92 &lt;&gt; ""), IF($J92 &lt; $K92, AND(CU$7 &gt;= $J92, CU$7 &lt; $K92), IF(CU$7 &lt; 2400, CU$7 &gt;= $J92, CU$7 - 2400 &lt; $K92))), 1, "")</f>
        <v/>
      </c>
      <c r="CV92" s="45" t="str">
        <f>IF(AND(OR($A92 &lt;&gt; "", $B92 &lt;&gt; ""), IF($J92 &lt; $K92, AND(CV$7 &gt;= $J92, CV$7 &lt; $K92), IF(CV$7 &lt; 2400, CV$7 &gt;= $J92, CV$7 - 2400 &lt; $K92))), 1, "")</f>
        <v/>
      </c>
      <c r="CW92" s="45" t="str">
        <f>IF(AND(OR($A92 &lt;&gt; "", $B92 &lt;&gt; ""), IF($J92 &lt; $K92, AND(CW$7 &gt;= $J92, CW$7 &lt; $K92), IF(CW$7 &lt; 2400, CW$7 &gt;= $J92, CW$7 - 2400 &lt; $K92))), 1, "")</f>
        <v/>
      </c>
      <c r="CX92" s="45" t="str">
        <f>IF(AND(OR($A92 &lt;&gt; "", $B92 &lt;&gt; ""), IF($J92 &lt; $K92, AND(CX$7 &gt;= $J92, CX$7 &lt; $K92), IF(CX$7 &lt; 2400, CX$7 &gt;= $J92, CX$7 - 2400 &lt; $K92))), 1, "")</f>
        <v/>
      </c>
      <c r="CY92" s="45" t="str">
        <f>IF(AND(OR($A92 &lt;&gt; "", $B92 &lt;&gt; ""), IF($J92 &lt; $K92, AND(CY$7 &gt;= $J92, CY$7 &lt; $K92), IF(CY$7 &lt; 2400, CY$7 &gt;= $J92, CY$7 - 2400 &lt; $K92))), 1, "")</f>
        <v/>
      </c>
      <c r="CZ92" s="45" t="str">
        <f>IF(AND(OR($A92 &lt;&gt; "", $B92 &lt;&gt; ""), IF($J92 &lt; $K92, AND(CZ$7 &gt;= $J92, CZ$7 &lt; $K92), IF(CZ$7 &lt; 2400, CZ$7 &gt;= $J92, CZ$7 - 2400 &lt; $K92))), 1, "")</f>
        <v/>
      </c>
      <c r="DA92" s="45" t="str">
        <f>IF(AND(OR($A92 &lt;&gt; "", $B92 &lt;&gt; ""), IF($J92 &lt; $K92, AND(DA$7 &gt;= $J92, DA$7 &lt; $K92), IF(DA$7 &lt; 2400, DA$7 &gt;= $J92, DA$7 - 2400 &lt; $K92))), 1, "")</f>
        <v/>
      </c>
      <c r="DB92" s="45" t="str">
        <f>IF(AND(OR($A92 &lt;&gt; "", $B92 &lt;&gt; ""), IF($J92 &lt; $K92, AND(DB$7 &gt;= $J92, DB$7 &lt; $K92), IF(DB$7 &lt; 2400, DB$7 &gt;= $J92, DB$7 - 2400 &lt; $K92))), 1, "")</f>
        <v/>
      </c>
      <c r="DC92" s="45" t="str">
        <f>IF(AND(OR($A92 &lt;&gt; "", $B92 &lt;&gt; ""), IF($J92 &lt; $K92, AND(DC$7 &gt;= $J92, DC$7 &lt; $K92), IF(DC$7 &lt; 2400, DC$7 &gt;= $J92, DC$7 - 2400 &lt; $K92))), 1, "")</f>
        <v/>
      </c>
      <c r="DD92" s="45" t="str">
        <f>IF(AND(OR($A92 &lt;&gt; "", $B92 &lt;&gt; ""), IF($J92 &lt; $K92, AND(DD$7 &gt;= $J92, DD$7 &lt; $K92), IF(DD$7 &lt; 2400, DD$7 &gt;= $J92, DD$7 - 2400 &lt; $K92))), 1, "")</f>
        <v/>
      </c>
      <c r="DE92" s="45" t="str">
        <f>IF(AND(OR($A92 &lt;&gt; "", $B92 &lt;&gt; ""), IF($J92 &lt; $K92, AND(DE$7 &gt;= $J92, DE$7 &lt; $K92), IF(DE$7 &lt; 2400, DE$7 &gt;= $J92, DE$7 - 2400 &lt; $K92))), 1, "")</f>
        <v/>
      </c>
      <c r="DF92" s="45" t="str">
        <f>IF(AND(OR($A92 &lt;&gt; "", $B92 &lt;&gt; ""), IF($J92 &lt; $K92, AND(DF$7 &gt;= $J92, DF$7 &lt; $K92), IF(DF$7 &lt; 2400, DF$7 &gt;= $J92, DF$7 - 2400 &lt; $K92))), 1, "")</f>
        <v/>
      </c>
      <c r="DG92" s="45" t="str">
        <f>IF(AND(OR($A92 &lt;&gt; "", $B92 &lt;&gt; ""), IF($J92 &lt; $K92, AND(DG$7 &gt;= $J92, DG$7 &lt; $K92), IF(DG$7 &lt; 2400, DG$7 &gt;= $J92, DG$7 - 2400 &lt; $K92))), 1, "")</f>
        <v/>
      </c>
      <c r="DH92" s="45" t="str">
        <f>IF(AND(OR($A92 &lt;&gt; "", $B92 &lt;&gt; ""), IF($J92 &lt; $K92, AND(DH$7 &gt;= $J92, DH$7 &lt; $K92), IF(DH$7 &lt; 2400, DH$7 &gt;= $J92, DH$7 - 2400 &lt; $K92))), 1, "")</f>
        <v/>
      </c>
      <c r="DI92" s="45" t="str">
        <f>IF(AND(OR($A92 &lt;&gt; "", $B92 &lt;&gt; ""), IF($J92 &lt; $K92, AND(DI$7 &gt;= $J92, DI$7 &lt; $K92), IF(DI$7 &lt; 2400, DI$7 &gt;= $J92, DI$7 - 2400 &lt; $K92))), 1, "")</f>
        <v/>
      </c>
      <c r="DJ92" s="45" t="str">
        <f>IF(AND(OR($A92 &lt;&gt; "", $B92 &lt;&gt; ""), IF($J92 &lt; $K92, AND(DJ$7 &gt;= $J92, DJ$7 &lt; $K92), IF(DJ$7 &lt; 2400, DJ$7 &gt;= $J92, DJ$7 - 2400 &lt; $K92))), 1, "")</f>
        <v/>
      </c>
      <c r="DK92" s="45" t="str">
        <f>IF(AND(OR($A92 &lt;&gt; "", $B92 &lt;&gt; ""), IF($J92 &lt; $K92, AND(DK$7 &gt;= $J92, DK$7 &lt; $K92), IF(DK$7 &lt; 2400, DK$7 &gt;= $J92, DK$7 - 2400 &lt; $K92))), 1, "")</f>
        <v/>
      </c>
      <c r="DL92" s="45" t="str">
        <f>IF(AND(OR($A92 &lt;&gt; "", $B92 &lt;&gt; ""), IF($J92 &lt; $K92, AND(DL$7 &gt;= $J92, DL$7 &lt; $K92), IF(DL$7 &lt; 2400, DL$7 &gt;= $J92, DL$7 - 2400 &lt; $K92))), 1, "")</f>
        <v/>
      </c>
      <c r="DM92" s="45" t="str">
        <f>IF(AND(OR($A92 &lt;&gt; "", $B92 &lt;&gt; ""), IF($J92 &lt; $K92, AND(DM$7 &gt;= $J92, DM$7 &lt; $K92), IF(DM$7 &lt; 2400, DM$7 &gt;= $J92, DM$7 - 2400 &lt; $K92))), 1, "")</f>
        <v/>
      </c>
      <c r="DN92" s="45" t="str">
        <f>IF(AND(OR($A92 &lt;&gt; "", $B92 &lt;&gt; ""), IF($J92 &lt; $K92, AND(DN$7 &gt;= $J92, DN$7 &lt; $K92), IF(DN$7 &lt; 2400, DN$7 &gt;= $J92, DN$7 - 2400 &lt; $K92))), 1, "")</f>
        <v/>
      </c>
      <c r="DO92" s="45" t="str">
        <f>IF(AND(OR($A92 &lt;&gt; "", $B92 &lt;&gt; ""), IF($J92 &lt; $K92, AND(DO$7 &gt;= $J92, DO$7 &lt; $K92), IF(DO$7 &lt; 2400, DO$7 &gt;= $J92, DO$7 - 2400 &lt; $K92))), 1, "")</f>
        <v/>
      </c>
      <c r="DP92" s="45" t="str">
        <f>IF(AND(OR($A92 &lt;&gt; "", $B92 &lt;&gt; ""), IF($J92 &lt; $K92, AND(DP$7 &gt;= $J92, DP$7 &lt; $K92), IF(DP$7 &lt; 2400, DP$7 &gt;= $J92, DP$7 - 2400 &lt; $K92))), 1, "")</f>
        <v/>
      </c>
      <c r="DQ92" s="45" t="str">
        <f>IF(AND(OR($A92 &lt;&gt; "", $B92 &lt;&gt; ""), IF($J92 &lt; $K92, AND(DQ$7 &gt;= $J92, DQ$7 &lt; $K92), IF(DQ$7 &lt; 2400, DQ$7 &gt;= $J92, DQ$7 - 2400 &lt; $K92))), 1, "")</f>
        <v/>
      </c>
      <c r="DR92" s="45" t="str">
        <f>IF(AND(OR($A92 &lt;&gt; "", $B92 &lt;&gt; ""), IF($J92 &lt; $K92, AND(DR$7 &gt;= $J92, DR$7 &lt; $K92), IF(DR$7 &lt; 2400, DR$7 &gt;= $J92, DR$7 - 2400 &lt; $K92))), 1, "")</f>
        <v/>
      </c>
      <c r="DS92" s="45" t="str">
        <f>IF(AND(OR($A92 &lt;&gt; "", $B92 &lt;&gt; ""), IF($J92 &lt; $K92, AND(DS$7 &gt;= $J92, DS$7 &lt; $K92), IF(DS$7 &lt; 2400, DS$7 &gt;= $J92, DS$7 - 2400 &lt; $K92))), 1, "")</f>
        <v/>
      </c>
      <c r="DT92" s="45" t="str">
        <f>IF(AND(OR($A92 &lt;&gt; "", $B92 &lt;&gt; ""), IF($J92 &lt; $K92, AND(DT$7 &gt;= $J92, DT$7 &lt; $K92), IF(DT$7 &lt; 2400, DT$7 &gt;= $J92, DT$7 - 2400 &lt; $K92))), 1, "")</f>
        <v/>
      </c>
      <c r="DU92" s="47" t="str">
        <f>IF(OR(A92 &lt;&gt; "", B92 &lt;&gt; ""), _xlfn.TEXTJOIN(":", TRUE, AI92, YEAR(H92), MONTH(H92), DAY(H92), J92), "")</f>
        <v/>
      </c>
      <c r="DV92" s="47" t="str">
        <f>IF(OR(A92 &lt;&gt; "", B92 &lt;&gt; ""), IF(AK92 &lt; 9000, CONCATENATE(AD92, AE92, "様（", F92, "）"), F92), "")</f>
        <v/>
      </c>
    </row>
    <row r="93" spans="1:126">
      <c r="A93" s="18"/>
      <c r="B93" s="18"/>
      <c r="C93" s="52"/>
      <c r="D93" s="18"/>
      <c r="E93" s="52"/>
      <c r="F93" s="18"/>
      <c r="G93" s="18"/>
      <c r="H93" s="19"/>
      <c r="I93" s="55" t="str">
        <f t="shared" si="88"/>
        <v/>
      </c>
      <c r="J93" s="22"/>
      <c r="K93" s="23"/>
      <c r="L93" s="42" t="str">
        <f t="shared" si="70"/>
        <v/>
      </c>
      <c r="M93" s="43" t="str">
        <f t="shared" si="71"/>
        <v/>
      </c>
      <c r="N93" s="43" t="str">
        <f t="shared" si="82"/>
        <v/>
      </c>
      <c r="O93" s="44" t="str">
        <f t="shared" si="83"/>
        <v/>
      </c>
      <c r="P93" s="26"/>
      <c r="Q93" s="27"/>
      <c r="R93" s="27"/>
      <c r="S93" s="43" t="str">
        <f t="shared" si="89"/>
        <v/>
      </c>
      <c r="T93" s="43" t="str">
        <f t="shared" si="89"/>
        <v/>
      </c>
      <c r="U93" s="43" t="str">
        <f t="shared" si="89"/>
        <v/>
      </c>
      <c r="V93" s="49"/>
      <c r="W93" s="44" t="str">
        <f>IF(OR(A93 &lt;&gt; "", B93 &lt;&gt; ""), IF(AK93 &lt; 8000, FLOOR(AY93 / 60, 1) * 100 + MOD(AY93, 60), M93), "")</f>
        <v/>
      </c>
      <c r="X93" s="82"/>
      <c r="Y93" s="82"/>
      <c r="Z93" s="82"/>
      <c r="AA93" s="82"/>
      <c r="AB93" s="18"/>
      <c r="AC93" s="53"/>
      <c r="AD93" s="45" t="str">
        <f>_xlfn.IFNA(VLOOKUP($A93, 利用者一覧!$A:$D, 2, FALSE), "-")</f>
        <v>-</v>
      </c>
      <c r="AE93" s="45" t="str">
        <f>_xlfn.IFNA(VLOOKUP($A93, 利用者一覧!$A:$D, 3, FALSE), "-")</f>
        <v>-</v>
      </c>
      <c r="AF93" s="45" t="str">
        <f>_xlfn.IFNA(VLOOKUP($A93, 利用者一覧!$A:$D, 4, FALSE), "-")</f>
        <v>-</v>
      </c>
      <c r="AG93" s="45" t="str">
        <f>_xlfn.IFNA(VLOOKUP($B93, スタッフ一覧!$A:$D, 2, FALSE), "-")</f>
        <v>-</v>
      </c>
      <c r="AH93" s="45" t="str">
        <f>_xlfn.IFNA(VLOOKUP($B93, スタッフ一覧!$A:$D, 3, FALSE), "-")</f>
        <v>-</v>
      </c>
      <c r="AI93" s="45" t="str">
        <f>_xlfn.IFNA(VLOOKUP($B93, スタッフ一覧!$A:$D, 4, FALSE), "-")</f>
        <v>-</v>
      </c>
      <c r="AJ93" s="45" t="str">
        <f>_xlfn.IFNA(VLOOKUP(AB93, スタッフ一覧!$A:$D, 4, FALSE), "-")</f>
        <v>-</v>
      </c>
      <c r="AK93" s="45" t="str">
        <f>_xlfn.IFNA(VLOOKUP(F93, 予定区分!$A:$C, 3, FALSE), "-")</f>
        <v>-</v>
      </c>
      <c r="AL93" s="46">
        <f t="shared" si="73"/>
        <v>0</v>
      </c>
      <c r="AM93" s="46">
        <f t="shared" si="74"/>
        <v>0</v>
      </c>
      <c r="AN93" s="46">
        <f t="shared" si="72"/>
        <v>0</v>
      </c>
      <c r="AO93" s="46">
        <f t="shared" si="75"/>
        <v>0</v>
      </c>
      <c r="AP93" s="46">
        <f t="shared" si="84"/>
        <v>0</v>
      </c>
      <c r="AQ93" s="46">
        <f t="shared" si="76"/>
        <v>0</v>
      </c>
      <c r="AR93" s="46">
        <f t="shared" si="77"/>
        <v>0</v>
      </c>
      <c r="AS93" s="46">
        <f t="shared" si="78"/>
        <v>0</v>
      </c>
      <c r="AT93" s="46">
        <f t="shared" si="79"/>
        <v>0</v>
      </c>
      <c r="AU93" s="46">
        <f t="shared" si="80"/>
        <v>0</v>
      </c>
      <c r="AV93" s="46">
        <f t="shared" si="85"/>
        <v>0</v>
      </c>
      <c r="AW93" s="46">
        <f t="shared" si="86"/>
        <v>0</v>
      </c>
      <c r="AX93" s="46">
        <f t="shared" si="81"/>
        <v>0</v>
      </c>
      <c r="AY93" s="40">
        <f t="shared" si="87"/>
        <v>0</v>
      </c>
      <c r="AZ93" s="45" t="str">
        <f>IF(AND(OR($A93 &lt;&gt; "", $B93 &lt;&gt; ""), IF($J93 &lt; $K93, AND(AZ$7 &gt;= $J93, AZ$7 &lt; $K93), IF(AZ$7 &lt; 2400, AZ$7 &gt;= $J93, AZ$7 - 2400 &lt; $K93))), 1, "")</f>
        <v/>
      </c>
      <c r="BA93" s="45" t="str">
        <f>IF(AND(OR($A93 &lt;&gt; "", $B93 &lt;&gt; ""), IF($J93 &lt; $K93, AND(BA$7 &gt;= $J93, BA$7 &lt; $K93), IF(BA$7 &lt; 2400, BA$7 &gt;= $J93, BA$7 - 2400 &lt; $K93))), 1, "")</f>
        <v/>
      </c>
      <c r="BB93" s="45" t="str">
        <f>IF(AND(OR($A93 &lt;&gt; "", $B93 &lt;&gt; ""), IF($J93 &lt; $K93, AND(BB$7 &gt;= $J93, BB$7 &lt; $K93), IF(BB$7 &lt; 2400, BB$7 &gt;= $J93, BB$7 - 2400 &lt; $K93))), 1, "")</f>
        <v/>
      </c>
      <c r="BC93" s="45" t="str">
        <f>IF(AND(OR($A93 &lt;&gt; "", $B93 &lt;&gt; ""), IF($J93 &lt; $K93, AND(BC$7 &gt;= $J93, BC$7 &lt; $K93), IF(BC$7 &lt; 2400, BC$7 &gt;= $J93, BC$7 - 2400 &lt; $K93))), 1, "")</f>
        <v/>
      </c>
      <c r="BD93" s="45" t="str">
        <f>IF(AND(OR($A93 &lt;&gt; "", $B93 &lt;&gt; ""), IF($J93 &lt; $K93, AND(BD$7 &gt;= $J93, BD$7 &lt; $K93), IF(BD$7 &lt; 2400, BD$7 &gt;= $J93, BD$7 - 2400 &lt; $K93))), 1, "")</f>
        <v/>
      </c>
      <c r="BE93" s="45" t="str">
        <f>IF(AND(OR($A93 &lt;&gt; "", $B93 &lt;&gt; ""), IF($J93 &lt; $K93, AND(BE$7 &gt;= $J93, BE$7 &lt; $K93), IF(BE$7 &lt; 2400, BE$7 &gt;= $J93, BE$7 - 2400 &lt; $K93))), 1, "")</f>
        <v/>
      </c>
      <c r="BF93" s="45" t="str">
        <f>IF(AND(OR($A93 &lt;&gt; "", $B93 &lt;&gt; ""), IF($J93 &lt; $K93, AND(BF$7 &gt;= $J93, BF$7 &lt; $K93), IF(BF$7 &lt; 2400, BF$7 &gt;= $J93, BF$7 - 2400 &lt; $K93))), 1, "")</f>
        <v/>
      </c>
      <c r="BG93" s="45" t="str">
        <f>IF(AND(OR($A93 &lt;&gt; "", $B93 &lt;&gt; ""), IF($J93 &lt; $K93, AND(BG$7 &gt;= $J93, BG$7 &lt; $K93), IF(BG$7 &lt; 2400, BG$7 &gt;= $J93, BG$7 - 2400 &lt; $K93))), 1, "")</f>
        <v/>
      </c>
      <c r="BH93" s="45" t="str">
        <f>IF(AND(OR($A93 &lt;&gt; "", $B93 &lt;&gt; ""), IF($J93 &lt; $K93, AND(BH$7 &gt;= $J93, BH$7 &lt; $K93), IF(BH$7 &lt; 2400, BH$7 &gt;= $J93, BH$7 - 2400 &lt; $K93))), 1, "")</f>
        <v/>
      </c>
      <c r="BI93" s="45" t="str">
        <f>IF(AND(OR($A93 &lt;&gt; "", $B93 &lt;&gt; ""), IF($J93 &lt; $K93, AND(BI$7 &gt;= $J93, BI$7 &lt; $K93), IF(BI$7 &lt; 2400, BI$7 &gt;= $J93, BI$7 - 2400 &lt; $K93))), 1, "")</f>
        <v/>
      </c>
      <c r="BJ93" s="45" t="str">
        <f>IF(AND(OR($A93 &lt;&gt; "", $B93 &lt;&gt; ""), IF($J93 &lt; $K93, AND(BJ$7 &gt;= $J93, BJ$7 &lt; $K93), IF(BJ$7 &lt; 2400, BJ$7 &gt;= $J93, BJ$7 - 2400 &lt; $K93))), 1, "")</f>
        <v/>
      </c>
      <c r="BK93" s="45" t="str">
        <f>IF(AND(OR($A93 &lt;&gt; "", $B93 &lt;&gt; ""), IF($J93 &lt; $K93, AND(BK$7 &gt;= $J93, BK$7 &lt; $K93), IF(BK$7 &lt; 2400, BK$7 &gt;= $J93, BK$7 - 2400 &lt; $K93))), 1, "")</f>
        <v/>
      </c>
      <c r="BL93" s="45" t="str">
        <f>IF(AND(OR($A93 &lt;&gt; "", $B93 &lt;&gt; ""), IF($J93 &lt; $K93, AND(BL$7 &gt;= $J93, BL$7 &lt; $K93), IF(BL$7 &lt; 2400, BL$7 &gt;= $J93, BL$7 - 2400 &lt; $K93))), 1, "")</f>
        <v/>
      </c>
      <c r="BM93" s="45" t="str">
        <f>IF(AND(OR($A93 &lt;&gt; "", $B93 &lt;&gt; ""), IF($J93 &lt; $K93, AND(BM$7 &gt;= $J93, BM$7 &lt; $K93), IF(BM$7 &lt; 2400, BM$7 &gt;= $J93, BM$7 - 2400 &lt; $K93))), 1, "")</f>
        <v/>
      </c>
      <c r="BN93" s="45" t="str">
        <f>IF(AND(OR($A93 &lt;&gt; "", $B93 &lt;&gt; ""), IF($J93 &lt; $K93, AND(BN$7 &gt;= $J93, BN$7 &lt; $K93), IF(BN$7 &lt; 2400, BN$7 &gt;= $J93, BN$7 - 2400 &lt; $K93))), 1, "")</f>
        <v/>
      </c>
      <c r="BO93" s="45" t="str">
        <f>IF(AND(OR($A93 &lt;&gt; "", $B93 &lt;&gt; ""), IF($J93 &lt; $K93, AND(BO$7 &gt;= $J93, BO$7 &lt; $K93), IF(BO$7 &lt; 2400, BO$7 &gt;= $J93, BO$7 - 2400 &lt; $K93))), 1, "")</f>
        <v/>
      </c>
      <c r="BP93" s="45" t="str">
        <f>IF(AND(OR($A93 &lt;&gt; "", $B93 &lt;&gt; ""), IF($J93 &lt; $K93, AND(BP$7 &gt;= $J93, BP$7 &lt; $K93), IF(BP$7 &lt; 2400, BP$7 &gt;= $J93, BP$7 - 2400 &lt; $K93))), 1, "")</f>
        <v/>
      </c>
      <c r="BQ93" s="45" t="str">
        <f>IF(AND(OR($A93 &lt;&gt; "", $B93 &lt;&gt; ""), IF($J93 &lt; $K93, AND(BQ$7 &gt;= $J93, BQ$7 &lt; $K93), IF(BQ$7 &lt; 2400, BQ$7 &gt;= $J93, BQ$7 - 2400 &lt; $K93))), 1, "")</f>
        <v/>
      </c>
      <c r="BR93" s="45" t="str">
        <f>IF(AND(OR($A93 &lt;&gt; "", $B93 &lt;&gt; ""), IF($J93 &lt; $K93, AND(BR$7 &gt;= $J93, BR$7 &lt; $K93), IF(BR$7 &lt; 2400, BR$7 &gt;= $J93, BR$7 - 2400 &lt; $K93))), 1, "")</f>
        <v/>
      </c>
      <c r="BS93" s="45" t="str">
        <f>IF(AND(OR($A93 &lt;&gt; "", $B93 &lt;&gt; ""), IF($J93 &lt; $K93, AND(BS$7 &gt;= $J93, BS$7 &lt; $K93), IF(BS$7 &lt; 2400, BS$7 &gt;= $J93, BS$7 - 2400 &lt; $K93))), 1, "")</f>
        <v/>
      </c>
      <c r="BT93" s="45" t="str">
        <f>IF(AND(OR($A93 &lt;&gt; "", $B93 &lt;&gt; ""), IF($J93 &lt; $K93, AND(BT$7 &gt;= $J93, BT$7 &lt; $K93), IF(BT$7 &lt; 2400, BT$7 &gt;= $J93, BT$7 - 2400 &lt; $K93))), 1, "")</f>
        <v/>
      </c>
      <c r="BU93" s="45" t="str">
        <f>IF(AND(OR($A93 &lt;&gt; "", $B93 &lt;&gt; ""), IF($J93 &lt; $K93, AND(BU$7 &gt;= $J93, BU$7 &lt; $K93), IF(BU$7 &lt; 2400, BU$7 &gt;= $J93, BU$7 - 2400 &lt; $K93))), 1, "")</f>
        <v/>
      </c>
      <c r="BV93" s="45" t="str">
        <f>IF(AND(OR($A93 &lt;&gt; "", $B93 &lt;&gt; ""), IF($J93 &lt; $K93, AND(BV$7 &gt;= $J93, BV$7 &lt; $K93), IF(BV$7 &lt; 2400, BV$7 &gt;= $J93, BV$7 - 2400 &lt; $K93))), 1, "")</f>
        <v/>
      </c>
      <c r="BW93" s="45" t="str">
        <f>IF(AND(OR($A93 &lt;&gt; "", $B93 &lt;&gt; ""), IF($J93 &lt; $K93, AND(BW$7 &gt;= $J93, BW$7 &lt; $K93), IF(BW$7 &lt; 2400, BW$7 &gt;= $J93, BW$7 - 2400 &lt; $K93))), 1, "")</f>
        <v/>
      </c>
      <c r="BX93" s="45" t="str">
        <f>IF(AND(OR($A93 &lt;&gt; "", $B93 &lt;&gt; ""), IF($J93 &lt; $K93, AND(BX$7 &gt;= $J93, BX$7 &lt; $K93), IF(BX$7 &lt; 2400, BX$7 &gt;= $J93, BX$7 - 2400 &lt; $K93))), 1, "")</f>
        <v/>
      </c>
      <c r="BY93" s="45" t="str">
        <f>IF(AND(OR($A93 &lt;&gt; "", $B93 &lt;&gt; ""), IF($J93 &lt; $K93, AND(BY$7 &gt;= $J93, BY$7 &lt; $K93), IF(BY$7 &lt; 2400, BY$7 &gt;= $J93, BY$7 - 2400 &lt; $K93))), 1, "")</f>
        <v/>
      </c>
      <c r="BZ93" s="45" t="str">
        <f>IF(AND(OR($A93 &lt;&gt; "", $B93 &lt;&gt; ""), IF($J93 &lt; $K93, AND(BZ$7 &gt;= $J93, BZ$7 &lt; $K93), IF(BZ$7 &lt; 2400, BZ$7 &gt;= $J93, BZ$7 - 2400 &lt; $K93))), 1, "")</f>
        <v/>
      </c>
      <c r="CA93" s="45" t="str">
        <f>IF(AND(OR($A93 &lt;&gt; "", $B93 &lt;&gt; ""), IF($J93 &lt; $K93, AND(CA$7 &gt;= $J93, CA$7 &lt; $K93), IF(CA$7 &lt; 2400, CA$7 &gt;= $J93, CA$7 - 2400 &lt; $K93))), 1, "")</f>
        <v/>
      </c>
      <c r="CB93" s="45" t="str">
        <f>IF(AND(OR($A93 &lt;&gt; "", $B93 &lt;&gt; ""), IF($J93 &lt; $K93, AND(CB$7 &gt;= $J93, CB$7 &lt; $K93), IF(CB$7 &lt; 2400, CB$7 &gt;= $J93, CB$7 - 2400 &lt; $K93))), 1, "")</f>
        <v/>
      </c>
      <c r="CC93" s="45" t="str">
        <f>IF(AND(OR($A93 &lt;&gt; "", $B93 &lt;&gt; ""), IF($J93 &lt; $K93, AND(CC$7 &gt;= $J93, CC$7 &lt; $K93), IF(CC$7 &lt; 2400, CC$7 &gt;= $J93, CC$7 - 2400 &lt; $K93))), 1, "")</f>
        <v/>
      </c>
      <c r="CD93" s="45" t="str">
        <f>IF(AND(OR($A93 &lt;&gt; "", $B93 &lt;&gt; ""), IF($J93 &lt; $K93, AND(CD$7 &gt;= $J93, CD$7 &lt; $K93), IF(CD$7 &lt; 2400, CD$7 &gt;= $J93, CD$7 - 2400 &lt; $K93))), 1, "")</f>
        <v/>
      </c>
      <c r="CE93" s="45" t="str">
        <f>IF(AND(OR($A93 &lt;&gt; "", $B93 &lt;&gt; ""), IF($J93 &lt; $K93, AND(CE$7 &gt;= $J93, CE$7 &lt; $K93), IF(CE$7 &lt; 2400, CE$7 &gt;= $J93, CE$7 - 2400 &lt; $K93))), 1, "")</f>
        <v/>
      </c>
      <c r="CF93" s="45" t="str">
        <f>IF(AND(OR($A93 &lt;&gt; "", $B93 &lt;&gt; ""), IF($J93 &lt; $K93, AND(CF$7 &gt;= $J93, CF$7 &lt; $K93), IF(CF$7 &lt; 2400, CF$7 &gt;= $J93, CF$7 - 2400 &lt; $K93))), 1, "")</f>
        <v/>
      </c>
      <c r="CG93" s="45" t="str">
        <f>IF(AND(OR($A93 &lt;&gt; "", $B93 &lt;&gt; ""), IF($J93 &lt; $K93, AND(CG$7 &gt;= $J93, CG$7 &lt; $K93), IF(CG$7 &lt; 2400, CG$7 &gt;= $J93, CG$7 - 2400 &lt; $K93))), 1, "")</f>
        <v/>
      </c>
      <c r="CH93" s="45" t="str">
        <f>IF(AND(OR($A93 &lt;&gt; "", $B93 &lt;&gt; ""), IF($J93 &lt; $K93, AND(CH$7 &gt;= $J93, CH$7 &lt; $K93), IF(CH$7 &lt; 2400, CH$7 &gt;= $J93, CH$7 - 2400 &lt; $K93))), 1, "")</f>
        <v/>
      </c>
      <c r="CI93" s="45" t="str">
        <f>IF(AND(OR($A93 &lt;&gt; "", $B93 &lt;&gt; ""), IF($J93 &lt; $K93, AND(CI$7 &gt;= $J93, CI$7 &lt; $K93), IF(CI$7 &lt; 2400, CI$7 &gt;= $J93, CI$7 - 2400 &lt; $K93))), 1, "")</f>
        <v/>
      </c>
      <c r="CJ93" s="45" t="str">
        <f>IF(AND(OR($A93 &lt;&gt; "", $B93 &lt;&gt; ""), IF($J93 &lt; $K93, AND(CJ$7 &gt;= $J93, CJ$7 &lt; $K93), IF(CJ$7 &lt; 2400, CJ$7 &gt;= $J93, CJ$7 - 2400 &lt; $K93))), 1, "")</f>
        <v/>
      </c>
      <c r="CK93" s="45" t="str">
        <f>IF(AND(OR($A93 &lt;&gt; "", $B93 &lt;&gt; ""), IF($J93 &lt; $K93, AND(CK$7 &gt;= $J93, CK$7 &lt; $K93), IF(CK$7 &lt; 2400, CK$7 &gt;= $J93, CK$7 - 2400 &lt; $K93))), 1, "")</f>
        <v/>
      </c>
      <c r="CL93" s="45" t="str">
        <f>IF(AND(OR($A93 &lt;&gt; "", $B93 &lt;&gt; ""), IF($J93 &lt; $K93, AND(CL$7 &gt;= $J93, CL$7 &lt; $K93), IF(CL$7 &lt; 2400, CL$7 &gt;= $J93, CL$7 - 2400 &lt; $K93))), 1, "")</f>
        <v/>
      </c>
      <c r="CM93" s="45" t="str">
        <f>IF(AND(OR($A93 &lt;&gt; "", $B93 &lt;&gt; ""), IF($J93 &lt; $K93, AND(CM$7 &gt;= $J93, CM$7 &lt; $K93), IF(CM$7 &lt; 2400, CM$7 &gt;= $J93, CM$7 - 2400 &lt; $K93))), 1, "")</f>
        <v/>
      </c>
      <c r="CN93" s="45" t="str">
        <f>IF(AND(OR($A93 &lt;&gt; "", $B93 &lt;&gt; ""), IF($J93 &lt; $K93, AND(CN$7 &gt;= $J93, CN$7 &lt; $K93), IF(CN$7 &lt; 2400, CN$7 &gt;= $J93, CN$7 - 2400 &lt; $K93))), 1, "")</f>
        <v/>
      </c>
      <c r="CO93" s="45" t="str">
        <f>IF(AND(OR($A93 &lt;&gt; "", $B93 &lt;&gt; ""), IF($J93 &lt; $K93, AND(CO$7 &gt;= $J93, CO$7 &lt; $K93), IF(CO$7 &lt; 2400, CO$7 &gt;= $J93, CO$7 - 2400 &lt; $K93))), 1, "")</f>
        <v/>
      </c>
      <c r="CP93" s="45" t="str">
        <f>IF(AND(OR($A93 &lt;&gt; "", $B93 &lt;&gt; ""), IF($J93 &lt; $K93, AND(CP$7 &gt;= $J93, CP$7 &lt; $K93), IF(CP$7 &lt; 2400, CP$7 &gt;= $J93, CP$7 - 2400 &lt; $K93))), 1, "")</f>
        <v/>
      </c>
      <c r="CQ93" s="45" t="str">
        <f>IF(AND(OR($A93 &lt;&gt; "", $B93 &lt;&gt; ""), IF($J93 &lt; $K93, AND(CQ$7 &gt;= $J93, CQ$7 &lt; $K93), IF(CQ$7 &lt; 2400, CQ$7 &gt;= $J93, CQ$7 - 2400 &lt; $K93))), 1, "")</f>
        <v/>
      </c>
      <c r="CR93" s="45" t="str">
        <f>IF(AND(OR($A93 &lt;&gt; "", $B93 &lt;&gt; ""), IF($J93 &lt; $K93, AND(CR$7 &gt;= $J93, CR$7 &lt; $K93), IF(CR$7 &lt; 2400, CR$7 &gt;= $J93, CR$7 - 2400 &lt; $K93))), 1, "")</f>
        <v/>
      </c>
      <c r="CS93" s="45" t="str">
        <f>IF(AND(OR($A93 &lt;&gt; "", $B93 &lt;&gt; ""), IF($J93 &lt; $K93, AND(CS$7 &gt;= $J93, CS$7 &lt; $K93), IF(CS$7 &lt; 2400, CS$7 &gt;= $J93, CS$7 - 2400 &lt; $K93))), 1, "")</f>
        <v/>
      </c>
      <c r="CT93" s="45" t="str">
        <f>IF(AND(OR($A93 &lt;&gt; "", $B93 &lt;&gt; ""), IF($J93 &lt; $K93, AND(CT$7 &gt;= $J93, CT$7 &lt; $K93), IF(CT$7 &lt; 2400, CT$7 &gt;= $J93, CT$7 - 2400 &lt; $K93))), 1, "")</f>
        <v/>
      </c>
      <c r="CU93" s="45" t="str">
        <f>IF(AND(OR($A93 &lt;&gt; "", $B93 &lt;&gt; ""), IF($J93 &lt; $K93, AND(CU$7 &gt;= $J93, CU$7 &lt; $K93), IF(CU$7 &lt; 2400, CU$7 &gt;= $J93, CU$7 - 2400 &lt; $K93))), 1, "")</f>
        <v/>
      </c>
      <c r="CV93" s="45" t="str">
        <f>IF(AND(OR($A93 &lt;&gt; "", $B93 &lt;&gt; ""), IF($J93 &lt; $K93, AND(CV$7 &gt;= $J93, CV$7 &lt; $K93), IF(CV$7 &lt; 2400, CV$7 &gt;= $J93, CV$7 - 2400 &lt; $K93))), 1, "")</f>
        <v/>
      </c>
      <c r="CW93" s="45" t="str">
        <f>IF(AND(OR($A93 &lt;&gt; "", $B93 &lt;&gt; ""), IF($J93 &lt; $K93, AND(CW$7 &gt;= $J93, CW$7 &lt; $K93), IF(CW$7 &lt; 2400, CW$7 &gt;= $J93, CW$7 - 2400 &lt; $K93))), 1, "")</f>
        <v/>
      </c>
      <c r="CX93" s="45" t="str">
        <f>IF(AND(OR($A93 &lt;&gt; "", $B93 &lt;&gt; ""), IF($J93 &lt; $K93, AND(CX$7 &gt;= $J93, CX$7 &lt; $K93), IF(CX$7 &lt; 2400, CX$7 &gt;= $J93, CX$7 - 2400 &lt; $K93))), 1, "")</f>
        <v/>
      </c>
      <c r="CY93" s="45" t="str">
        <f>IF(AND(OR($A93 &lt;&gt; "", $B93 &lt;&gt; ""), IF($J93 &lt; $K93, AND(CY$7 &gt;= $J93, CY$7 &lt; $K93), IF(CY$7 &lt; 2400, CY$7 &gt;= $J93, CY$7 - 2400 &lt; $K93))), 1, "")</f>
        <v/>
      </c>
      <c r="CZ93" s="45" t="str">
        <f>IF(AND(OR($A93 &lt;&gt; "", $B93 &lt;&gt; ""), IF($J93 &lt; $K93, AND(CZ$7 &gt;= $J93, CZ$7 &lt; $K93), IF(CZ$7 &lt; 2400, CZ$7 &gt;= $J93, CZ$7 - 2400 &lt; $K93))), 1, "")</f>
        <v/>
      </c>
      <c r="DA93" s="45" t="str">
        <f>IF(AND(OR($A93 &lt;&gt; "", $B93 &lt;&gt; ""), IF($J93 &lt; $K93, AND(DA$7 &gt;= $J93, DA$7 &lt; $K93), IF(DA$7 &lt; 2400, DA$7 &gt;= $J93, DA$7 - 2400 &lt; $K93))), 1, "")</f>
        <v/>
      </c>
      <c r="DB93" s="45" t="str">
        <f>IF(AND(OR($A93 &lt;&gt; "", $B93 &lt;&gt; ""), IF($J93 &lt; $K93, AND(DB$7 &gt;= $J93, DB$7 &lt; $K93), IF(DB$7 &lt; 2400, DB$7 &gt;= $J93, DB$7 - 2400 &lt; $K93))), 1, "")</f>
        <v/>
      </c>
      <c r="DC93" s="45" t="str">
        <f>IF(AND(OR($A93 &lt;&gt; "", $B93 &lt;&gt; ""), IF($J93 &lt; $K93, AND(DC$7 &gt;= $J93, DC$7 &lt; $K93), IF(DC$7 &lt; 2400, DC$7 &gt;= $J93, DC$7 - 2400 &lt; $K93))), 1, "")</f>
        <v/>
      </c>
      <c r="DD93" s="45" t="str">
        <f>IF(AND(OR($A93 &lt;&gt; "", $B93 &lt;&gt; ""), IF($J93 &lt; $K93, AND(DD$7 &gt;= $J93, DD$7 &lt; $K93), IF(DD$7 &lt; 2400, DD$7 &gt;= $J93, DD$7 - 2400 &lt; $K93))), 1, "")</f>
        <v/>
      </c>
      <c r="DE93" s="45" t="str">
        <f>IF(AND(OR($A93 &lt;&gt; "", $B93 &lt;&gt; ""), IF($J93 &lt; $K93, AND(DE$7 &gt;= $J93, DE$7 &lt; $K93), IF(DE$7 &lt; 2400, DE$7 &gt;= $J93, DE$7 - 2400 &lt; $K93))), 1, "")</f>
        <v/>
      </c>
      <c r="DF93" s="45" t="str">
        <f>IF(AND(OR($A93 &lt;&gt; "", $B93 &lt;&gt; ""), IF($J93 &lt; $K93, AND(DF$7 &gt;= $J93, DF$7 &lt; $K93), IF(DF$7 &lt; 2400, DF$7 &gt;= $J93, DF$7 - 2400 &lt; $K93))), 1, "")</f>
        <v/>
      </c>
      <c r="DG93" s="45" t="str">
        <f>IF(AND(OR($A93 &lt;&gt; "", $B93 &lt;&gt; ""), IF($J93 &lt; $K93, AND(DG$7 &gt;= $J93, DG$7 &lt; $K93), IF(DG$7 &lt; 2400, DG$7 &gt;= $J93, DG$7 - 2400 &lt; $K93))), 1, "")</f>
        <v/>
      </c>
      <c r="DH93" s="45" t="str">
        <f>IF(AND(OR($A93 &lt;&gt; "", $B93 &lt;&gt; ""), IF($J93 &lt; $K93, AND(DH$7 &gt;= $J93, DH$7 &lt; $K93), IF(DH$7 &lt; 2400, DH$7 &gt;= $J93, DH$7 - 2400 &lt; $K93))), 1, "")</f>
        <v/>
      </c>
      <c r="DI93" s="45" t="str">
        <f>IF(AND(OR($A93 &lt;&gt; "", $B93 &lt;&gt; ""), IF($J93 &lt; $K93, AND(DI$7 &gt;= $J93, DI$7 &lt; $K93), IF(DI$7 &lt; 2400, DI$7 &gt;= $J93, DI$7 - 2400 &lt; $K93))), 1, "")</f>
        <v/>
      </c>
      <c r="DJ93" s="45" t="str">
        <f>IF(AND(OR($A93 &lt;&gt; "", $B93 &lt;&gt; ""), IF($J93 &lt; $K93, AND(DJ$7 &gt;= $J93, DJ$7 &lt; $K93), IF(DJ$7 &lt; 2400, DJ$7 &gt;= $J93, DJ$7 - 2400 &lt; $K93))), 1, "")</f>
        <v/>
      </c>
      <c r="DK93" s="45" t="str">
        <f>IF(AND(OR($A93 &lt;&gt; "", $B93 &lt;&gt; ""), IF($J93 &lt; $K93, AND(DK$7 &gt;= $J93, DK$7 &lt; $K93), IF(DK$7 &lt; 2400, DK$7 &gt;= $J93, DK$7 - 2400 &lt; $K93))), 1, "")</f>
        <v/>
      </c>
      <c r="DL93" s="45" t="str">
        <f>IF(AND(OR($A93 &lt;&gt; "", $B93 &lt;&gt; ""), IF($J93 &lt; $K93, AND(DL$7 &gt;= $J93, DL$7 &lt; $K93), IF(DL$7 &lt; 2400, DL$7 &gt;= $J93, DL$7 - 2400 &lt; $K93))), 1, "")</f>
        <v/>
      </c>
      <c r="DM93" s="45" t="str">
        <f>IF(AND(OR($A93 &lt;&gt; "", $B93 &lt;&gt; ""), IF($J93 &lt; $K93, AND(DM$7 &gt;= $J93, DM$7 &lt; $K93), IF(DM$7 &lt; 2400, DM$7 &gt;= $J93, DM$7 - 2400 &lt; $K93))), 1, "")</f>
        <v/>
      </c>
      <c r="DN93" s="45" t="str">
        <f>IF(AND(OR($A93 &lt;&gt; "", $B93 &lt;&gt; ""), IF($J93 &lt; $K93, AND(DN$7 &gt;= $J93, DN$7 &lt; $K93), IF(DN$7 &lt; 2400, DN$7 &gt;= $J93, DN$7 - 2400 &lt; $K93))), 1, "")</f>
        <v/>
      </c>
      <c r="DO93" s="45" t="str">
        <f>IF(AND(OR($A93 &lt;&gt; "", $B93 &lt;&gt; ""), IF($J93 &lt; $K93, AND(DO$7 &gt;= $J93, DO$7 &lt; $K93), IF(DO$7 &lt; 2400, DO$7 &gt;= $J93, DO$7 - 2400 &lt; $K93))), 1, "")</f>
        <v/>
      </c>
      <c r="DP93" s="45" t="str">
        <f>IF(AND(OR($A93 &lt;&gt; "", $B93 &lt;&gt; ""), IF($J93 &lt; $K93, AND(DP$7 &gt;= $J93, DP$7 &lt; $K93), IF(DP$7 &lt; 2400, DP$7 &gt;= $J93, DP$7 - 2400 &lt; $K93))), 1, "")</f>
        <v/>
      </c>
      <c r="DQ93" s="45" t="str">
        <f>IF(AND(OR($A93 &lt;&gt; "", $B93 &lt;&gt; ""), IF($J93 &lt; $K93, AND(DQ$7 &gt;= $J93, DQ$7 &lt; $K93), IF(DQ$7 &lt; 2400, DQ$7 &gt;= $J93, DQ$7 - 2400 &lt; $K93))), 1, "")</f>
        <v/>
      </c>
      <c r="DR93" s="45" t="str">
        <f>IF(AND(OR($A93 &lt;&gt; "", $B93 &lt;&gt; ""), IF($J93 &lt; $K93, AND(DR$7 &gt;= $J93, DR$7 &lt; $K93), IF(DR$7 &lt; 2400, DR$7 &gt;= $J93, DR$7 - 2400 &lt; $K93))), 1, "")</f>
        <v/>
      </c>
      <c r="DS93" s="45" t="str">
        <f>IF(AND(OR($A93 &lt;&gt; "", $B93 &lt;&gt; ""), IF($J93 &lt; $K93, AND(DS$7 &gt;= $J93, DS$7 &lt; $K93), IF(DS$7 &lt; 2400, DS$7 &gt;= $J93, DS$7 - 2400 &lt; $K93))), 1, "")</f>
        <v/>
      </c>
      <c r="DT93" s="45" t="str">
        <f>IF(AND(OR($A93 &lt;&gt; "", $B93 &lt;&gt; ""), IF($J93 &lt; $K93, AND(DT$7 &gt;= $J93, DT$7 &lt; $K93), IF(DT$7 &lt; 2400, DT$7 &gt;= $J93, DT$7 - 2400 &lt; $K93))), 1, "")</f>
        <v/>
      </c>
      <c r="DU93" s="47" t="str">
        <f>IF(OR(A93 &lt;&gt; "", B93 &lt;&gt; ""), _xlfn.TEXTJOIN(":", TRUE, AI93, YEAR(H93), MONTH(H93), DAY(H93), J93), "")</f>
        <v/>
      </c>
      <c r="DV93" s="47" t="str">
        <f>IF(OR(A93 &lt;&gt; "", B93 &lt;&gt; ""), IF(AK93 &lt; 9000, CONCATENATE(AD93, AE93, "様（", F93, "）"), F93), "")</f>
        <v/>
      </c>
    </row>
    <row r="94" spans="1:126">
      <c r="A94" s="18"/>
      <c r="B94" s="18"/>
      <c r="C94" s="52"/>
      <c r="D94" s="18"/>
      <c r="E94" s="52"/>
      <c r="F94" s="18"/>
      <c r="G94" s="18"/>
      <c r="H94" s="19"/>
      <c r="I94" s="55" t="str">
        <f t="shared" si="88"/>
        <v/>
      </c>
      <c r="J94" s="22"/>
      <c r="K94" s="23"/>
      <c r="L94" s="42" t="str">
        <f t="shared" si="70"/>
        <v/>
      </c>
      <c r="M94" s="43" t="str">
        <f t="shared" si="71"/>
        <v/>
      </c>
      <c r="N94" s="43" t="str">
        <f t="shared" si="82"/>
        <v/>
      </c>
      <c r="O94" s="44" t="str">
        <f t="shared" si="83"/>
        <v/>
      </c>
      <c r="P94" s="26"/>
      <c r="Q94" s="27"/>
      <c r="R94" s="27"/>
      <c r="S94" s="43" t="str">
        <f t="shared" si="89"/>
        <v/>
      </c>
      <c r="T94" s="43" t="str">
        <f t="shared" si="89"/>
        <v/>
      </c>
      <c r="U94" s="43" t="str">
        <f t="shared" si="89"/>
        <v/>
      </c>
      <c r="V94" s="49"/>
      <c r="W94" s="44" t="str">
        <f>IF(OR(A94 &lt;&gt; "", B94 &lt;&gt; ""), IF(AK94 &lt; 8000, FLOOR(AY94 / 60, 1) * 100 + MOD(AY94, 60), M94), "")</f>
        <v/>
      </c>
      <c r="X94" s="82"/>
      <c r="Y94" s="82"/>
      <c r="Z94" s="82"/>
      <c r="AA94" s="82"/>
      <c r="AB94" s="18"/>
      <c r="AC94" s="53"/>
      <c r="AD94" s="45" t="str">
        <f>_xlfn.IFNA(VLOOKUP($A94, 利用者一覧!$A:$D, 2, FALSE), "-")</f>
        <v>-</v>
      </c>
      <c r="AE94" s="45" t="str">
        <f>_xlfn.IFNA(VLOOKUP($A94, 利用者一覧!$A:$D, 3, FALSE), "-")</f>
        <v>-</v>
      </c>
      <c r="AF94" s="45" t="str">
        <f>_xlfn.IFNA(VLOOKUP($A94, 利用者一覧!$A:$D, 4, FALSE), "-")</f>
        <v>-</v>
      </c>
      <c r="AG94" s="45" t="str">
        <f>_xlfn.IFNA(VLOOKUP($B94, スタッフ一覧!$A:$D, 2, FALSE), "-")</f>
        <v>-</v>
      </c>
      <c r="AH94" s="45" t="str">
        <f>_xlfn.IFNA(VLOOKUP($B94, スタッフ一覧!$A:$D, 3, FALSE), "-")</f>
        <v>-</v>
      </c>
      <c r="AI94" s="45" t="str">
        <f>_xlfn.IFNA(VLOOKUP($B94, スタッフ一覧!$A:$D, 4, FALSE), "-")</f>
        <v>-</v>
      </c>
      <c r="AJ94" s="45" t="str">
        <f>_xlfn.IFNA(VLOOKUP(AB94, スタッフ一覧!$A:$D, 4, FALSE), "-")</f>
        <v>-</v>
      </c>
      <c r="AK94" s="45" t="str">
        <f>_xlfn.IFNA(VLOOKUP(F94, 予定区分!$A:$C, 3, FALSE), "-")</f>
        <v>-</v>
      </c>
      <c r="AL94" s="46">
        <f t="shared" si="73"/>
        <v>0</v>
      </c>
      <c r="AM94" s="46">
        <f t="shared" si="74"/>
        <v>0</v>
      </c>
      <c r="AN94" s="46">
        <f t="shared" si="72"/>
        <v>0</v>
      </c>
      <c r="AO94" s="46">
        <f t="shared" si="75"/>
        <v>0</v>
      </c>
      <c r="AP94" s="46">
        <f t="shared" si="84"/>
        <v>0</v>
      </c>
      <c r="AQ94" s="46">
        <f t="shared" si="76"/>
        <v>0</v>
      </c>
      <c r="AR94" s="46">
        <f t="shared" si="77"/>
        <v>0</v>
      </c>
      <c r="AS94" s="46">
        <f t="shared" si="78"/>
        <v>0</v>
      </c>
      <c r="AT94" s="46">
        <f t="shared" si="79"/>
        <v>0</v>
      </c>
      <c r="AU94" s="46">
        <f t="shared" si="80"/>
        <v>0</v>
      </c>
      <c r="AV94" s="46">
        <f t="shared" si="85"/>
        <v>0</v>
      </c>
      <c r="AW94" s="46">
        <f t="shared" si="86"/>
        <v>0</v>
      </c>
      <c r="AX94" s="46">
        <f t="shared" si="81"/>
        <v>0</v>
      </c>
      <c r="AY94" s="40">
        <f t="shared" si="87"/>
        <v>0</v>
      </c>
      <c r="AZ94" s="45" t="str">
        <f>IF(AND(OR($A94 &lt;&gt; "", $B94 &lt;&gt; ""), IF($J94 &lt; $K94, AND(AZ$7 &gt;= $J94, AZ$7 &lt; $K94), IF(AZ$7 &lt; 2400, AZ$7 &gt;= $J94, AZ$7 - 2400 &lt; $K94))), 1, "")</f>
        <v/>
      </c>
      <c r="BA94" s="45" t="str">
        <f>IF(AND(OR($A94 &lt;&gt; "", $B94 &lt;&gt; ""), IF($J94 &lt; $K94, AND(BA$7 &gt;= $J94, BA$7 &lt; $K94), IF(BA$7 &lt; 2400, BA$7 &gt;= $J94, BA$7 - 2400 &lt; $K94))), 1, "")</f>
        <v/>
      </c>
      <c r="BB94" s="45" t="str">
        <f>IF(AND(OR($A94 &lt;&gt; "", $B94 &lt;&gt; ""), IF($J94 &lt; $K94, AND(BB$7 &gt;= $J94, BB$7 &lt; $K94), IF(BB$7 &lt; 2400, BB$7 &gt;= $J94, BB$7 - 2400 &lt; $K94))), 1, "")</f>
        <v/>
      </c>
      <c r="BC94" s="45" t="str">
        <f>IF(AND(OR($A94 &lt;&gt; "", $B94 &lt;&gt; ""), IF($J94 &lt; $K94, AND(BC$7 &gt;= $J94, BC$7 &lt; $K94), IF(BC$7 &lt; 2400, BC$7 &gt;= $J94, BC$7 - 2400 &lt; $K94))), 1, "")</f>
        <v/>
      </c>
      <c r="BD94" s="45" t="str">
        <f>IF(AND(OR($A94 &lt;&gt; "", $B94 &lt;&gt; ""), IF($J94 &lt; $K94, AND(BD$7 &gt;= $J94, BD$7 &lt; $K94), IF(BD$7 &lt; 2400, BD$7 &gt;= $J94, BD$7 - 2400 &lt; $K94))), 1, "")</f>
        <v/>
      </c>
      <c r="BE94" s="45" t="str">
        <f>IF(AND(OR($A94 &lt;&gt; "", $B94 &lt;&gt; ""), IF($J94 &lt; $K94, AND(BE$7 &gt;= $J94, BE$7 &lt; $K94), IF(BE$7 &lt; 2400, BE$7 &gt;= $J94, BE$7 - 2400 &lt; $K94))), 1, "")</f>
        <v/>
      </c>
      <c r="BF94" s="45" t="str">
        <f>IF(AND(OR($A94 &lt;&gt; "", $B94 &lt;&gt; ""), IF($J94 &lt; $K94, AND(BF$7 &gt;= $J94, BF$7 &lt; $K94), IF(BF$7 &lt; 2400, BF$7 &gt;= $J94, BF$7 - 2400 &lt; $K94))), 1, "")</f>
        <v/>
      </c>
      <c r="BG94" s="45" t="str">
        <f>IF(AND(OR($A94 &lt;&gt; "", $B94 &lt;&gt; ""), IF($J94 &lt; $K94, AND(BG$7 &gt;= $J94, BG$7 &lt; $K94), IF(BG$7 &lt; 2400, BG$7 &gt;= $J94, BG$7 - 2400 &lt; $K94))), 1, "")</f>
        <v/>
      </c>
      <c r="BH94" s="45" t="str">
        <f>IF(AND(OR($A94 &lt;&gt; "", $B94 &lt;&gt; ""), IF($J94 &lt; $K94, AND(BH$7 &gt;= $J94, BH$7 &lt; $K94), IF(BH$7 &lt; 2400, BH$7 &gt;= $J94, BH$7 - 2400 &lt; $K94))), 1, "")</f>
        <v/>
      </c>
      <c r="BI94" s="45" t="str">
        <f>IF(AND(OR($A94 &lt;&gt; "", $B94 &lt;&gt; ""), IF($J94 &lt; $K94, AND(BI$7 &gt;= $J94, BI$7 &lt; $K94), IF(BI$7 &lt; 2400, BI$7 &gt;= $J94, BI$7 - 2400 &lt; $K94))), 1, "")</f>
        <v/>
      </c>
      <c r="BJ94" s="45" t="str">
        <f>IF(AND(OR($A94 &lt;&gt; "", $B94 &lt;&gt; ""), IF($J94 &lt; $K94, AND(BJ$7 &gt;= $J94, BJ$7 &lt; $K94), IF(BJ$7 &lt; 2400, BJ$7 &gt;= $J94, BJ$7 - 2400 &lt; $K94))), 1, "")</f>
        <v/>
      </c>
      <c r="BK94" s="45" t="str">
        <f>IF(AND(OR($A94 &lt;&gt; "", $B94 &lt;&gt; ""), IF($J94 &lt; $K94, AND(BK$7 &gt;= $J94, BK$7 &lt; $K94), IF(BK$7 &lt; 2400, BK$7 &gt;= $J94, BK$7 - 2400 &lt; $K94))), 1, "")</f>
        <v/>
      </c>
      <c r="BL94" s="45" t="str">
        <f>IF(AND(OR($A94 &lt;&gt; "", $B94 &lt;&gt; ""), IF($J94 &lt; $K94, AND(BL$7 &gt;= $J94, BL$7 &lt; $K94), IF(BL$7 &lt; 2400, BL$7 &gt;= $J94, BL$7 - 2400 &lt; $K94))), 1, "")</f>
        <v/>
      </c>
      <c r="BM94" s="45" t="str">
        <f>IF(AND(OR($A94 &lt;&gt; "", $B94 &lt;&gt; ""), IF($J94 &lt; $K94, AND(BM$7 &gt;= $J94, BM$7 &lt; $K94), IF(BM$7 &lt; 2400, BM$7 &gt;= $J94, BM$7 - 2400 &lt; $K94))), 1, "")</f>
        <v/>
      </c>
      <c r="BN94" s="45" t="str">
        <f>IF(AND(OR($A94 &lt;&gt; "", $B94 &lt;&gt; ""), IF($J94 &lt; $K94, AND(BN$7 &gt;= $J94, BN$7 &lt; $K94), IF(BN$7 &lt; 2400, BN$7 &gt;= $J94, BN$7 - 2400 &lt; $K94))), 1, "")</f>
        <v/>
      </c>
      <c r="BO94" s="45" t="str">
        <f>IF(AND(OR($A94 &lt;&gt; "", $B94 &lt;&gt; ""), IF($J94 &lt; $K94, AND(BO$7 &gt;= $J94, BO$7 &lt; $K94), IF(BO$7 &lt; 2400, BO$7 &gt;= $J94, BO$7 - 2400 &lt; $K94))), 1, "")</f>
        <v/>
      </c>
      <c r="BP94" s="45" t="str">
        <f>IF(AND(OR($A94 &lt;&gt; "", $B94 &lt;&gt; ""), IF($J94 &lt; $K94, AND(BP$7 &gt;= $J94, BP$7 &lt; $K94), IF(BP$7 &lt; 2400, BP$7 &gt;= $J94, BP$7 - 2400 &lt; $K94))), 1, "")</f>
        <v/>
      </c>
      <c r="BQ94" s="45" t="str">
        <f>IF(AND(OR($A94 &lt;&gt; "", $B94 &lt;&gt; ""), IF($J94 &lt; $K94, AND(BQ$7 &gt;= $J94, BQ$7 &lt; $K94), IF(BQ$7 &lt; 2400, BQ$7 &gt;= $J94, BQ$7 - 2400 &lt; $K94))), 1, "")</f>
        <v/>
      </c>
      <c r="BR94" s="45" t="str">
        <f>IF(AND(OR($A94 &lt;&gt; "", $B94 &lt;&gt; ""), IF($J94 &lt; $K94, AND(BR$7 &gt;= $J94, BR$7 &lt; $K94), IF(BR$7 &lt; 2400, BR$7 &gt;= $J94, BR$7 - 2400 &lt; $K94))), 1, "")</f>
        <v/>
      </c>
      <c r="BS94" s="45" t="str">
        <f>IF(AND(OR($A94 &lt;&gt; "", $B94 &lt;&gt; ""), IF($J94 &lt; $K94, AND(BS$7 &gt;= $J94, BS$7 &lt; $K94), IF(BS$7 &lt; 2400, BS$7 &gt;= $J94, BS$7 - 2400 &lt; $K94))), 1, "")</f>
        <v/>
      </c>
      <c r="BT94" s="45" t="str">
        <f>IF(AND(OR($A94 &lt;&gt; "", $B94 &lt;&gt; ""), IF($J94 &lt; $K94, AND(BT$7 &gt;= $J94, BT$7 &lt; $K94), IF(BT$7 &lt; 2400, BT$7 &gt;= $J94, BT$7 - 2400 &lt; $K94))), 1, "")</f>
        <v/>
      </c>
      <c r="BU94" s="45" t="str">
        <f>IF(AND(OR($A94 &lt;&gt; "", $B94 &lt;&gt; ""), IF($J94 &lt; $K94, AND(BU$7 &gt;= $J94, BU$7 &lt; $K94), IF(BU$7 &lt; 2400, BU$7 &gt;= $J94, BU$7 - 2400 &lt; $K94))), 1, "")</f>
        <v/>
      </c>
      <c r="BV94" s="45" t="str">
        <f>IF(AND(OR($A94 &lt;&gt; "", $B94 &lt;&gt; ""), IF($J94 &lt; $K94, AND(BV$7 &gt;= $J94, BV$7 &lt; $K94), IF(BV$7 &lt; 2400, BV$7 &gt;= $J94, BV$7 - 2400 &lt; $K94))), 1, "")</f>
        <v/>
      </c>
      <c r="BW94" s="45" t="str">
        <f>IF(AND(OR($A94 &lt;&gt; "", $B94 &lt;&gt; ""), IF($J94 &lt; $K94, AND(BW$7 &gt;= $J94, BW$7 &lt; $K94), IF(BW$7 &lt; 2400, BW$7 &gt;= $J94, BW$7 - 2400 &lt; $K94))), 1, "")</f>
        <v/>
      </c>
      <c r="BX94" s="45" t="str">
        <f>IF(AND(OR($A94 &lt;&gt; "", $B94 &lt;&gt; ""), IF($J94 &lt; $K94, AND(BX$7 &gt;= $J94, BX$7 &lt; $K94), IF(BX$7 &lt; 2400, BX$7 &gt;= $J94, BX$7 - 2400 &lt; $K94))), 1, "")</f>
        <v/>
      </c>
      <c r="BY94" s="45" t="str">
        <f>IF(AND(OR($A94 &lt;&gt; "", $B94 &lt;&gt; ""), IF($J94 &lt; $K94, AND(BY$7 &gt;= $J94, BY$7 &lt; $K94), IF(BY$7 &lt; 2400, BY$7 &gt;= $J94, BY$7 - 2400 &lt; $K94))), 1, "")</f>
        <v/>
      </c>
      <c r="BZ94" s="45" t="str">
        <f>IF(AND(OR($A94 &lt;&gt; "", $B94 &lt;&gt; ""), IF($J94 &lt; $K94, AND(BZ$7 &gt;= $J94, BZ$7 &lt; $K94), IF(BZ$7 &lt; 2400, BZ$7 &gt;= $J94, BZ$7 - 2400 &lt; $K94))), 1, "")</f>
        <v/>
      </c>
      <c r="CA94" s="45" t="str">
        <f>IF(AND(OR($A94 &lt;&gt; "", $B94 &lt;&gt; ""), IF($J94 &lt; $K94, AND(CA$7 &gt;= $J94, CA$7 &lt; $K94), IF(CA$7 &lt; 2400, CA$7 &gt;= $J94, CA$7 - 2400 &lt; $K94))), 1, "")</f>
        <v/>
      </c>
      <c r="CB94" s="45" t="str">
        <f>IF(AND(OR($A94 &lt;&gt; "", $B94 &lt;&gt; ""), IF($J94 &lt; $K94, AND(CB$7 &gt;= $J94, CB$7 &lt; $K94), IF(CB$7 &lt; 2400, CB$7 &gt;= $J94, CB$7 - 2400 &lt; $K94))), 1, "")</f>
        <v/>
      </c>
      <c r="CC94" s="45" t="str">
        <f>IF(AND(OR($A94 &lt;&gt; "", $B94 &lt;&gt; ""), IF($J94 &lt; $K94, AND(CC$7 &gt;= $J94, CC$7 &lt; $K94), IF(CC$7 &lt; 2400, CC$7 &gt;= $J94, CC$7 - 2400 &lt; $K94))), 1, "")</f>
        <v/>
      </c>
      <c r="CD94" s="45" t="str">
        <f>IF(AND(OR($A94 &lt;&gt; "", $B94 &lt;&gt; ""), IF($J94 &lt; $K94, AND(CD$7 &gt;= $J94, CD$7 &lt; $K94), IF(CD$7 &lt; 2400, CD$7 &gt;= $J94, CD$7 - 2400 &lt; $K94))), 1, "")</f>
        <v/>
      </c>
      <c r="CE94" s="45" t="str">
        <f>IF(AND(OR($A94 &lt;&gt; "", $B94 &lt;&gt; ""), IF($J94 &lt; $K94, AND(CE$7 &gt;= $J94, CE$7 &lt; $K94), IF(CE$7 &lt; 2400, CE$7 &gt;= $J94, CE$7 - 2400 &lt; $K94))), 1, "")</f>
        <v/>
      </c>
      <c r="CF94" s="45" t="str">
        <f>IF(AND(OR($A94 &lt;&gt; "", $B94 &lt;&gt; ""), IF($J94 &lt; $K94, AND(CF$7 &gt;= $J94, CF$7 &lt; $K94), IF(CF$7 &lt; 2400, CF$7 &gt;= $J94, CF$7 - 2400 &lt; $K94))), 1, "")</f>
        <v/>
      </c>
      <c r="CG94" s="45" t="str">
        <f>IF(AND(OR($A94 &lt;&gt; "", $B94 &lt;&gt; ""), IF($J94 &lt; $K94, AND(CG$7 &gt;= $J94, CG$7 &lt; $K94), IF(CG$7 &lt; 2400, CG$7 &gt;= $J94, CG$7 - 2400 &lt; $K94))), 1, "")</f>
        <v/>
      </c>
      <c r="CH94" s="45" t="str">
        <f>IF(AND(OR($A94 &lt;&gt; "", $B94 &lt;&gt; ""), IF($J94 &lt; $K94, AND(CH$7 &gt;= $J94, CH$7 &lt; $K94), IF(CH$7 &lt; 2400, CH$7 &gt;= $J94, CH$7 - 2400 &lt; $K94))), 1, "")</f>
        <v/>
      </c>
      <c r="CI94" s="45" t="str">
        <f>IF(AND(OR($A94 &lt;&gt; "", $B94 &lt;&gt; ""), IF($J94 &lt; $K94, AND(CI$7 &gt;= $J94, CI$7 &lt; $K94), IF(CI$7 &lt; 2400, CI$7 &gt;= $J94, CI$7 - 2400 &lt; $K94))), 1, "")</f>
        <v/>
      </c>
      <c r="CJ94" s="45" t="str">
        <f>IF(AND(OR($A94 &lt;&gt; "", $B94 &lt;&gt; ""), IF($J94 &lt; $K94, AND(CJ$7 &gt;= $J94, CJ$7 &lt; $K94), IF(CJ$7 &lt; 2400, CJ$7 &gt;= $J94, CJ$7 - 2400 &lt; $K94))), 1, "")</f>
        <v/>
      </c>
      <c r="CK94" s="45" t="str">
        <f>IF(AND(OR($A94 &lt;&gt; "", $B94 &lt;&gt; ""), IF($J94 &lt; $K94, AND(CK$7 &gt;= $J94, CK$7 &lt; $K94), IF(CK$7 &lt; 2400, CK$7 &gt;= $J94, CK$7 - 2400 &lt; $K94))), 1, "")</f>
        <v/>
      </c>
      <c r="CL94" s="45" t="str">
        <f>IF(AND(OR($A94 &lt;&gt; "", $B94 &lt;&gt; ""), IF($J94 &lt; $K94, AND(CL$7 &gt;= $J94, CL$7 &lt; $K94), IF(CL$7 &lt; 2400, CL$7 &gt;= $J94, CL$7 - 2400 &lt; $K94))), 1, "")</f>
        <v/>
      </c>
      <c r="CM94" s="45" t="str">
        <f>IF(AND(OR($A94 &lt;&gt; "", $B94 &lt;&gt; ""), IF($J94 &lt; $K94, AND(CM$7 &gt;= $J94, CM$7 &lt; $K94), IF(CM$7 &lt; 2400, CM$7 &gt;= $J94, CM$7 - 2400 &lt; $K94))), 1, "")</f>
        <v/>
      </c>
      <c r="CN94" s="45" t="str">
        <f>IF(AND(OR($A94 &lt;&gt; "", $B94 &lt;&gt; ""), IF($J94 &lt; $K94, AND(CN$7 &gt;= $J94, CN$7 &lt; $K94), IF(CN$7 &lt; 2400, CN$7 &gt;= $J94, CN$7 - 2400 &lt; $K94))), 1, "")</f>
        <v/>
      </c>
      <c r="CO94" s="45" t="str">
        <f>IF(AND(OR($A94 &lt;&gt; "", $B94 &lt;&gt; ""), IF($J94 &lt; $K94, AND(CO$7 &gt;= $J94, CO$7 &lt; $K94), IF(CO$7 &lt; 2400, CO$7 &gt;= $J94, CO$7 - 2400 &lt; $K94))), 1, "")</f>
        <v/>
      </c>
      <c r="CP94" s="45" t="str">
        <f>IF(AND(OR($A94 &lt;&gt; "", $B94 &lt;&gt; ""), IF($J94 &lt; $K94, AND(CP$7 &gt;= $J94, CP$7 &lt; $K94), IF(CP$7 &lt; 2400, CP$7 &gt;= $J94, CP$7 - 2400 &lt; $K94))), 1, "")</f>
        <v/>
      </c>
      <c r="CQ94" s="45" t="str">
        <f>IF(AND(OR($A94 &lt;&gt; "", $B94 &lt;&gt; ""), IF($J94 &lt; $K94, AND(CQ$7 &gt;= $J94, CQ$7 &lt; $K94), IF(CQ$7 &lt; 2400, CQ$7 &gt;= $J94, CQ$7 - 2400 &lt; $K94))), 1, "")</f>
        <v/>
      </c>
      <c r="CR94" s="45" t="str">
        <f>IF(AND(OR($A94 &lt;&gt; "", $B94 &lt;&gt; ""), IF($J94 &lt; $K94, AND(CR$7 &gt;= $J94, CR$7 &lt; $K94), IF(CR$7 &lt; 2400, CR$7 &gt;= $J94, CR$7 - 2400 &lt; $K94))), 1, "")</f>
        <v/>
      </c>
      <c r="CS94" s="45" t="str">
        <f>IF(AND(OR($A94 &lt;&gt; "", $B94 &lt;&gt; ""), IF($J94 &lt; $K94, AND(CS$7 &gt;= $J94, CS$7 &lt; $K94), IF(CS$7 &lt; 2400, CS$7 &gt;= $J94, CS$7 - 2400 &lt; $K94))), 1, "")</f>
        <v/>
      </c>
      <c r="CT94" s="45" t="str">
        <f>IF(AND(OR($A94 &lt;&gt; "", $B94 &lt;&gt; ""), IF($J94 &lt; $K94, AND(CT$7 &gt;= $J94, CT$7 &lt; $K94), IF(CT$7 &lt; 2400, CT$7 &gt;= $J94, CT$7 - 2400 &lt; $K94))), 1, "")</f>
        <v/>
      </c>
      <c r="CU94" s="45" t="str">
        <f>IF(AND(OR($A94 &lt;&gt; "", $B94 &lt;&gt; ""), IF($J94 &lt; $K94, AND(CU$7 &gt;= $J94, CU$7 &lt; $K94), IF(CU$7 &lt; 2400, CU$7 &gt;= $J94, CU$7 - 2400 &lt; $K94))), 1, "")</f>
        <v/>
      </c>
      <c r="CV94" s="45" t="str">
        <f>IF(AND(OR($A94 &lt;&gt; "", $B94 &lt;&gt; ""), IF($J94 &lt; $K94, AND(CV$7 &gt;= $J94, CV$7 &lt; $K94), IF(CV$7 &lt; 2400, CV$7 &gt;= $J94, CV$7 - 2400 &lt; $K94))), 1, "")</f>
        <v/>
      </c>
      <c r="CW94" s="45" t="str">
        <f>IF(AND(OR($A94 &lt;&gt; "", $B94 &lt;&gt; ""), IF($J94 &lt; $K94, AND(CW$7 &gt;= $J94, CW$7 &lt; $K94), IF(CW$7 &lt; 2400, CW$7 &gt;= $J94, CW$7 - 2400 &lt; $K94))), 1, "")</f>
        <v/>
      </c>
      <c r="CX94" s="45" t="str">
        <f>IF(AND(OR($A94 &lt;&gt; "", $B94 &lt;&gt; ""), IF($J94 &lt; $K94, AND(CX$7 &gt;= $J94, CX$7 &lt; $K94), IF(CX$7 &lt; 2400, CX$7 &gt;= $J94, CX$7 - 2400 &lt; $K94))), 1, "")</f>
        <v/>
      </c>
      <c r="CY94" s="45" t="str">
        <f>IF(AND(OR($A94 &lt;&gt; "", $B94 &lt;&gt; ""), IF($J94 &lt; $K94, AND(CY$7 &gt;= $J94, CY$7 &lt; $K94), IF(CY$7 &lt; 2400, CY$7 &gt;= $J94, CY$7 - 2400 &lt; $K94))), 1, "")</f>
        <v/>
      </c>
      <c r="CZ94" s="45" t="str">
        <f>IF(AND(OR($A94 &lt;&gt; "", $B94 &lt;&gt; ""), IF($J94 &lt; $K94, AND(CZ$7 &gt;= $J94, CZ$7 &lt; $K94), IF(CZ$7 &lt; 2400, CZ$7 &gt;= $J94, CZ$7 - 2400 &lt; $K94))), 1, "")</f>
        <v/>
      </c>
      <c r="DA94" s="45" t="str">
        <f>IF(AND(OR($A94 &lt;&gt; "", $B94 &lt;&gt; ""), IF($J94 &lt; $K94, AND(DA$7 &gt;= $J94, DA$7 &lt; $K94), IF(DA$7 &lt; 2400, DA$7 &gt;= $J94, DA$7 - 2400 &lt; $K94))), 1, "")</f>
        <v/>
      </c>
      <c r="DB94" s="45" t="str">
        <f>IF(AND(OR($A94 &lt;&gt; "", $B94 &lt;&gt; ""), IF($J94 &lt; $K94, AND(DB$7 &gt;= $J94, DB$7 &lt; $K94), IF(DB$7 &lt; 2400, DB$7 &gt;= $J94, DB$7 - 2400 &lt; $K94))), 1, "")</f>
        <v/>
      </c>
      <c r="DC94" s="45" t="str">
        <f>IF(AND(OR($A94 &lt;&gt; "", $B94 &lt;&gt; ""), IF($J94 &lt; $K94, AND(DC$7 &gt;= $J94, DC$7 &lt; $K94), IF(DC$7 &lt; 2400, DC$7 &gt;= $J94, DC$7 - 2400 &lt; $K94))), 1, "")</f>
        <v/>
      </c>
      <c r="DD94" s="45" t="str">
        <f>IF(AND(OR($A94 &lt;&gt; "", $B94 &lt;&gt; ""), IF($J94 &lt; $K94, AND(DD$7 &gt;= $J94, DD$7 &lt; $K94), IF(DD$7 &lt; 2400, DD$7 &gt;= $J94, DD$7 - 2400 &lt; $K94))), 1, "")</f>
        <v/>
      </c>
      <c r="DE94" s="45" t="str">
        <f>IF(AND(OR($A94 &lt;&gt; "", $B94 &lt;&gt; ""), IF($J94 &lt; $K94, AND(DE$7 &gt;= $J94, DE$7 &lt; $K94), IF(DE$7 &lt; 2400, DE$7 &gt;= $J94, DE$7 - 2400 &lt; $K94))), 1, "")</f>
        <v/>
      </c>
      <c r="DF94" s="45" t="str">
        <f>IF(AND(OR($A94 &lt;&gt; "", $B94 &lt;&gt; ""), IF($J94 &lt; $K94, AND(DF$7 &gt;= $J94, DF$7 &lt; $K94), IF(DF$7 &lt; 2400, DF$7 &gt;= $J94, DF$7 - 2400 &lt; $K94))), 1, "")</f>
        <v/>
      </c>
      <c r="DG94" s="45" t="str">
        <f>IF(AND(OR($A94 &lt;&gt; "", $B94 &lt;&gt; ""), IF($J94 &lt; $K94, AND(DG$7 &gt;= $J94, DG$7 &lt; $K94), IF(DG$7 &lt; 2400, DG$7 &gt;= $J94, DG$7 - 2400 &lt; $K94))), 1, "")</f>
        <v/>
      </c>
      <c r="DH94" s="45" t="str">
        <f>IF(AND(OR($A94 &lt;&gt; "", $B94 &lt;&gt; ""), IF($J94 &lt; $K94, AND(DH$7 &gt;= $J94, DH$7 &lt; $K94), IF(DH$7 &lt; 2400, DH$7 &gt;= $J94, DH$7 - 2400 &lt; $K94))), 1, "")</f>
        <v/>
      </c>
      <c r="DI94" s="45" t="str">
        <f>IF(AND(OR($A94 &lt;&gt; "", $B94 &lt;&gt; ""), IF($J94 &lt; $K94, AND(DI$7 &gt;= $J94, DI$7 &lt; $K94), IF(DI$7 &lt; 2400, DI$7 &gt;= $J94, DI$7 - 2400 &lt; $K94))), 1, "")</f>
        <v/>
      </c>
      <c r="DJ94" s="45" t="str">
        <f>IF(AND(OR($A94 &lt;&gt; "", $B94 &lt;&gt; ""), IF($J94 &lt; $K94, AND(DJ$7 &gt;= $J94, DJ$7 &lt; $K94), IF(DJ$7 &lt; 2400, DJ$7 &gt;= $J94, DJ$7 - 2400 &lt; $K94))), 1, "")</f>
        <v/>
      </c>
      <c r="DK94" s="45" t="str">
        <f>IF(AND(OR($A94 &lt;&gt; "", $B94 &lt;&gt; ""), IF($J94 &lt; $K94, AND(DK$7 &gt;= $J94, DK$7 &lt; $K94), IF(DK$7 &lt; 2400, DK$7 &gt;= $J94, DK$7 - 2400 &lt; $K94))), 1, "")</f>
        <v/>
      </c>
      <c r="DL94" s="45" t="str">
        <f>IF(AND(OR($A94 &lt;&gt; "", $B94 &lt;&gt; ""), IF($J94 &lt; $K94, AND(DL$7 &gt;= $J94, DL$7 &lt; $K94), IF(DL$7 &lt; 2400, DL$7 &gt;= $J94, DL$7 - 2400 &lt; $K94))), 1, "")</f>
        <v/>
      </c>
      <c r="DM94" s="45" t="str">
        <f>IF(AND(OR($A94 &lt;&gt; "", $B94 &lt;&gt; ""), IF($J94 &lt; $K94, AND(DM$7 &gt;= $J94, DM$7 &lt; $K94), IF(DM$7 &lt; 2400, DM$7 &gt;= $J94, DM$7 - 2400 &lt; $K94))), 1, "")</f>
        <v/>
      </c>
      <c r="DN94" s="45" t="str">
        <f>IF(AND(OR($A94 &lt;&gt; "", $B94 &lt;&gt; ""), IF($J94 &lt; $K94, AND(DN$7 &gt;= $J94, DN$7 &lt; $K94), IF(DN$7 &lt; 2400, DN$7 &gt;= $J94, DN$7 - 2400 &lt; $K94))), 1, "")</f>
        <v/>
      </c>
      <c r="DO94" s="45" t="str">
        <f>IF(AND(OR($A94 &lt;&gt; "", $B94 &lt;&gt; ""), IF($J94 &lt; $K94, AND(DO$7 &gt;= $J94, DO$7 &lt; $K94), IF(DO$7 &lt; 2400, DO$7 &gt;= $J94, DO$7 - 2400 &lt; $K94))), 1, "")</f>
        <v/>
      </c>
      <c r="DP94" s="45" t="str">
        <f>IF(AND(OR($A94 &lt;&gt; "", $B94 &lt;&gt; ""), IF($J94 &lt; $K94, AND(DP$7 &gt;= $J94, DP$7 &lt; $K94), IF(DP$7 &lt; 2400, DP$7 &gt;= $J94, DP$7 - 2400 &lt; $K94))), 1, "")</f>
        <v/>
      </c>
      <c r="DQ94" s="45" t="str">
        <f>IF(AND(OR($A94 &lt;&gt; "", $B94 &lt;&gt; ""), IF($J94 &lt; $K94, AND(DQ$7 &gt;= $J94, DQ$7 &lt; $K94), IF(DQ$7 &lt; 2400, DQ$7 &gt;= $J94, DQ$7 - 2400 &lt; $K94))), 1, "")</f>
        <v/>
      </c>
      <c r="DR94" s="45" t="str">
        <f>IF(AND(OR($A94 &lt;&gt; "", $B94 &lt;&gt; ""), IF($J94 &lt; $K94, AND(DR$7 &gt;= $J94, DR$7 &lt; $K94), IF(DR$7 &lt; 2400, DR$7 &gt;= $J94, DR$7 - 2400 &lt; $K94))), 1, "")</f>
        <v/>
      </c>
      <c r="DS94" s="45" t="str">
        <f>IF(AND(OR($A94 &lt;&gt; "", $B94 &lt;&gt; ""), IF($J94 &lt; $K94, AND(DS$7 &gt;= $J94, DS$7 &lt; $K94), IF(DS$7 &lt; 2400, DS$7 &gt;= $J94, DS$7 - 2400 &lt; $K94))), 1, "")</f>
        <v/>
      </c>
      <c r="DT94" s="45" t="str">
        <f>IF(AND(OR($A94 &lt;&gt; "", $B94 &lt;&gt; ""), IF($J94 &lt; $K94, AND(DT$7 &gt;= $J94, DT$7 &lt; $K94), IF(DT$7 &lt; 2400, DT$7 &gt;= $J94, DT$7 - 2400 &lt; $K94))), 1, "")</f>
        <v/>
      </c>
      <c r="DU94" s="47" t="str">
        <f>IF(OR(A94 &lt;&gt; "", B94 &lt;&gt; ""), _xlfn.TEXTJOIN(":", TRUE, AI94, YEAR(H94), MONTH(H94), DAY(H94), J94), "")</f>
        <v/>
      </c>
      <c r="DV94" s="47" t="str">
        <f>IF(OR(A94 &lt;&gt; "", B94 &lt;&gt; ""), IF(AK94 &lt; 9000, CONCATENATE(AD94, AE94, "様（", F94, "）"), F94), "")</f>
        <v/>
      </c>
    </row>
    <row r="95" spans="1:126">
      <c r="A95" s="18"/>
      <c r="B95" s="18"/>
      <c r="C95" s="52"/>
      <c r="D95" s="18"/>
      <c r="E95" s="52"/>
      <c r="F95" s="18"/>
      <c r="G95" s="18"/>
      <c r="H95" s="19"/>
      <c r="I95" s="55" t="str">
        <f t="shared" si="88"/>
        <v/>
      </c>
      <c r="J95" s="22"/>
      <c r="K95" s="23"/>
      <c r="L95" s="42" t="str">
        <f t="shared" si="70"/>
        <v/>
      </c>
      <c r="M95" s="43" t="str">
        <f t="shared" si="71"/>
        <v/>
      </c>
      <c r="N95" s="43" t="str">
        <f t="shared" si="82"/>
        <v/>
      </c>
      <c r="O95" s="44" t="str">
        <f t="shared" si="83"/>
        <v/>
      </c>
      <c r="P95" s="26"/>
      <c r="Q95" s="27"/>
      <c r="R95" s="27"/>
      <c r="S95" s="43" t="str">
        <f t="shared" si="89"/>
        <v/>
      </c>
      <c r="T95" s="43" t="str">
        <f t="shared" si="89"/>
        <v/>
      </c>
      <c r="U95" s="43" t="str">
        <f t="shared" si="89"/>
        <v/>
      </c>
      <c r="V95" s="49"/>
      <c r="W95" s="44" t="str">
        <f>IF(OR(A95 &lt;&gt; "", B95 &lt;&gt; ""), IF(AK95 &lt; 8000, FLOOR(AY95 / 60, 1) * 100 + MOD(AY95, 60), M95), "")</f>
        <v/>
      </c>
      <c r="X95" s="82"/>
      <c r="Y95" s="82"/>
      <c r="Z95" s="82"/>
      <c r="AA95" s="82"/>
      <c r="AB95" s="18"/>
      <c r="AC95" s="53"/>
      <c r="AD95" s="45" t="str">
        <f>_xlfn.IFNA(VLOOKUP($A95, 利用者一覧!$A:$D, 2, FALSE), "-")</f>
        <v>-</v>
      </c>
      <c r="AE95" s="45" t="str">
        <f>_xlfn.IFNA(VLOOKUP($A95, 利用者一覧!$A:$D, 3, FALSE), "-")</f>
        <v>-</v>
      </c>
      <c r="AF95" s="45" t="str">
        <f>_xlfn.IFNA(VLOOKUP($A95, 利用者一覧!$A:$D, 4, FALSE), "-")</f>
        <v>-</v>
      </c>
      <c r="AG95" s="45" t="str">
        <f>_xlfn.IFNA(VLOOKUP($B95, スタッフ一覧!$A:$D, 2, FALSE), "-")</f>
        <v>-</v>
      </c>
      <c r="AH95" s="45" t="str">
        <f>_xlfn.IFNA(VLOOKUP($B95, スタッフ一覧!$A:$D, 3, FALSE), "-")</f>
        <v>-</v>
      </c>
      <c r="AI95" s="45" t="str">
        <f>_xlfn.IFNA(VLOOKUP($B95, スタッフ一覧!$A:$D, 4, FALSE), "-")</f>
        <v>-</v>
      </c>
      <c r="AJ95" s="45" t="str">
        <f>_xlfn.IFNA(VLOOKUP(AB95, スタッフ一覧!$A:$D, 4, FALSE), "-")</f>
        <v>-</v>
      </c>
      <c r="AK95" s="45" t="str">
        <f>_xlfn.IFNA(VLOOKUP(F95, 予定区分!$A:$C, 3, FALSE), "-")</f>
        <v>-</v>
      </c>
      <c r="AL95" s="46">
        <f t="shared" si="73"/>
        <v>0</v>
      </c>
      <c r="AM95" s="46">
        <f t="shared" si="74"/>
        <v>0</v>
      </c>
      <c r="AN95" s="46">
        <f t="shared" si="72"/>
        <v>0</v>
      </c>
      <c r="AO95" s="46">
        <f t="shared" si="75"/>
        <v>0</v>
      </c>
      <c r="AP95" s="46">
        <f t="shared" si="84"/>
        <v>0</v>
      </c>
      <c r="AQ95" s="46">
        <f t="shared" si="76"/>
        <v>0</v>
      </c>
      <c r="AR95" s="46">
        <f t="shared" si="77"/>
        <v>0</v>
      </c>
      <c r="AS95" s="46">
        <f t="shared" si="78"/>
        <v>0</v>
      </c>
      <c r="AT95" s="46">
        <f t="shared" si="79"/>
        <v>0</v>
      </c>
      <c r="AU95" s="46">
        <f t="shared" si="80"/>
        <v>0</v>
      </c>
      <c r="AV95" s="46">
        <f t="shared" si="85"/>
        <v>0</v>
      </c>
      <c r="AW95" s="46">
        <f t="shared" si="86"/>
        <v>0</v>
      </c>
      <c r="AX95" s="46">
        <f t="shared" si="81"/>
        <v>0</v>
      </c>
      <c r="AY95" s="40">
        <f t="shared" si="87"/>
        <v>0</v>
      </c>
      <c r="AZ95" s="45" t="str">
        <f>IF(AND(OR($A95 &lt;&gt; "", $B95 &lt;&gt; ""), IF($J95 &lt; $K95, AND(AZ$7 &gt;= $J95, AZ$7 &lt; $K95), IF(AZ$7 &lt; 2400, AZ$7 &gt;= $J95, AZ$7 - 2400 &lt; $K95))), 1, "")</f>
        <v/>
      </c>
      <c r="BA95" s="45" t="str">
        <f>IF(AND(OR($A95 &lt;&gt; "", $B95 &lt;&gt; ""), IF($J95 &lt; $K95, AND(BA$7 &gt;= $J95, BA$7 &lt; $K95), IF(BA$7 &lt; 2400, BA$7 &gt;= $J95, BA$7 - 2400 &lt; $K95))), 1, "")</f>
        <v/>
      </c>
      <c r="BB95" s="45" t="str">
        <f>IF(AND(OR($A95 &lt;&gt; "", $B95 &lt;&gt; ""), IF($J95 &lt; $K95, AND(BB$7 &gt;= $J95, BB$7 &lt; $K95), IF(BB$7 &lt; 2400, BB$7 &gt;= $J95, BB$7 - 2400 &lt; $K95))), 1, "")</f>
        <v/>
      </c>
      <c r="BC95" s="45" t="str">
        <f>IF(AND(OR($A95 &lt;&gt; "", $B95 &lt;&gt; ""), IF($J95 &lt; $K95, AND(BC$7 &gt;= $J95, BC$7 &lt; $K95), IF(BC$7 &lt; 2400, BC$7 &gt;= $J95, BC$7 - 2400 &lt; $K95))), 1, "")</f>
        <v/>
      </c>
      <c r="BD95" s="45" t="str">
        <f>IF(AND(OR($A95 &lt;&gt; "", $B95 &lt;&gt; ""), IF($J95 &lt; $K95, AND(BD$7 &gt;= $J95, BD$7 &lt; $K95), IF(BD$7 &lt; 2400, BD$7 &gt;= $J95, BD$7 - 2400 &lt; $K95))), 1, "")</f>
        <v/>
      </c>
      <c r="BE95" s="45" t="str">
        <f>IF(AND(OR($A95 &lt;&gt; "", $B95 &lt;&gt; ""), IF($J95 &lt; $K95, AND(BE$7 &gt;= $J95, BE$7 &lt; $K95), IF(BE$7 &lt; 2400, BE$7 &gt;= $J95, BE$7 - 2400 &lt; $K95))), 1, "")</f>
        <v/>
      </c>
      <c r="BF95" s="45" t="str">
        <f>IF(AND(OR($A95 &lt;&gt; "", $B95 &lt;&gt; ""), IF($J95 &lt; $K95, AND(BF$7 &gt;= $J95, BF$7 &lt; $K95), IF(BF$7 &lt; 2400, BF$7 &gt;= $J95, BF$7 - 2400 &lt; $K95))), 1, "")</f>
        <v/>
      </c>
      <c r="BG95" s="45" t="str">
        <f>IF(AND(OR($A95 &lt;&gt; "", $B95 &lt;&gt; ""), IF($J95 &lt; $K95, AND(BG$7 &gt;= $J95, BG$7 &lt; $K95), IF(BG$7 &lt; 2400, BG$7 &gt;= $J95, BG$7 - 2400 &lt; $K95))), 1, "")</f>
        <v/>
      </c>
      <c r="BH95" s="45" t="str">
        <f>IF(AND(OR($A95 &lt;&gt; "", $B95 &lt;&gt; ""), IF($J95 &lt; $K95, AND(BH$7 &gt;= $J95, BH$7 &lt; $K95), IF(BH$7 &lt; 2400, BH$7 &gt;= $J95, BH$7 - 2400 &lt; $K95))), 1, "")</f>
        <v/>
      </c>
      <c r="BI95" s="45" t="str">
        <f>IF(AND(OR($A95 &lt;&gt; "", $B95 &lt;&gt; ""), IF($J95 &lt; $K95, AND(BI$7 &gt;= $J95, BI$7 &lt; $K95), IF(BI$7 &lt; 2400, BI$7 &gt;= $J95, BI$7 - 2400 &lt; $K95))), 1, "")</f>
        <v/>
      </c>
      <c r="BJ95" s="45" t="str">
        <f>IF(AND(OR($A95 &lt;&gt; "", $B95 &lt;&gt; ""), IF($J95 &lt; $K95, AND(BJ$7 &gt;= $J95, BJ$7 &lt; $K95), IF(BJ$7 &lt; 2400, BJ$7 &gt;= $J95, BJ$7 - 2400 &lt; $K95))), 1, "")</f>
        <v/>
      </c>
      <c r="BK95" s="45" t="str">
        <f>IF(AND(OR($A95 &lt;&gt; "", $B95 &lt;&gt; ""), IF($J95 &lt; $K95, AND(BK$7 &gt;= $J95, BK$7 &lt; $K95), IF(BK$7 &lt; 2400, BK$7 &gt;= $J95, BK$7 - 2400 &lt; $K95))), 1, "")</f>
        <v/>
      </c>
      <c r="BL95" s="45" t="str">
        <f>IF(AND(OR($A95 &lt;&gt; "", $B95 &lt;&gt; ""), IF($J95 &lt; $K95, AND(BL$7 &gt;= $J95, BL$7 &lt; $K95), IF(BL$7 &lt; 2400, BL$7 &gt;= $J95, BL$7 - 2400 &lt; $K95))), 1, "")</f>
        <v/>
      </c>
      <c r="BM95" s="45" t="str">
        <f>IF(AND(OR($A95 &lt;&gt; "", $B95 &lt;&gt; ""), IF($J95 &lt; $K95, AND(BM$7 &gt;= $J95, BM$7 &lt; $K95), IF(BM$7 &lt; 2400, BM$7 &gt;= $J95, BM$7 - 2400 &lt; $K95))), 1, "")</f>
        <v/>
      </c>
      <c r="BN95" s="45" t="str">
        <f>IF(AND(OR($A95 &lt;&gt; "", $B95 &lt;&gt; ""), IF($J95 &lt; $K95, AND(BN$7 &gt;= $J95, BN$7 &lt; $K95), IF(BN$7 &lt; 2400, BN$7 &gt;= $J95, BN$7 - 2400 &lt; $K95))), 1, "")</f>
        <v/>
      </c>
      <c r="BO95" s="45" t="str">
        <f>IF(AND(OR($A95 &lt;&gt; "", $B95 &lt;&gt; ""), IF($J95 &lt; $K95, AND(BO$7 &gt;= $J95, BO$7 &lt; $K95), IF(BO$7 &lt; 2400, BO$7 &gt;= $J95, BO$7 - 2400 &lt; $K95))), 1, "")</f>
        <v/>
      </c>
      <c r="BP95" s="45" t="str">
        <f>IF(AND(OR($A95 &lt;&gt; "", $B95 &lt;&gt; ""), IF($J95 &lt; $K95, AND(BP$7 &gt;= $J95, BP$7 &lt; $K95), IF(BP$7 &lt; 2400, BP$7 &gt;= $J95, BP$7 - 2400 &lt; $K95))), 1, "")</f>
        <v/>
      </c>
      <c r="BQ95" s="45" t="str">
        <f>IF(AND(OR($A95 &lt;&gt; "", $B95 &lt;&gt; ""), IF($J95 &lt; $K95, AND(BQ$7 &gt;= $J95, BQ$7 &lt; $K95), IF(BQ$7 &lt; 2400, BQ$7 &gt;= $J95, BQ$7 - 2400 &lt; $K95))), 1, "")</f>
        <v/>
      </c>
      <c r="BR95" s="45" t="str">
        <f>IF(AND(OR($A95 &lt;&gt; "", $B95 &lt;&gt; ""), IF($J95 &lt; $K95, AND(BR$7 &gt;= $J95, BR$7 &lt; $K95), IF(BR$7 &lt; 2400, BR$7 &gt;= $J95, BR$7 - 2400 &lt; $K95))), 1, "")</f>
        <v/>
      </c>
      <c r="BS95" s="45" t="str">
        <f>IF(AND(OR($A95 &lt;&gt; "", $B95 &lt;&gt; ""), IF($J95 &lt; $K95, AND(BS$7 &gt;= $J95, BS$7 &lt; $K95), IF(BS$7 &lt; 2400, BS$7 &gt;= $J95, BS$7 - 2400 &lt; $K95))), 1, "")</f>
        <v/>
      </c>
      <c r="BT95" s="45" t="str">
        <f>IF(AND(OR($A95 &lt;&gt; "", $B95 &lt;&gt; ""), IF($J95 &lt; $K95, AND(BT$7 &gt;= $J95, BT$7 &lt; $K95), IF(BT$7 &lt; 2400, BT$7 &gt;= $J95, BT$7 - 2400 &lt; $K95))), 1, "")</f>
        <v/>
      </c>
      <c r="BU95" s="45" t="str">
        <f>IF(AND(OR($A95 &lt;&gt; "", $B95 &lt;&gt; ""), IF($J95 &lt; $K95, AND(BU$7 &gt;= $J95, BU$7 &lt; $K95), IF(BU$7 &lt; 2400, BU$7 &gt;= $J95, BU$7 - 2400 &lt; $K95))), 1, "")</f>
        <v/>
      </c>
      <c r="BV95" s="45" t="str">
        <f>IF(AND(OR($A95 &lt;&gt; "", $B95 &lt;&gt; ""), IF($J95 &lt; $K95, AND(BV$7 &gt;= $J95, BV$7 &lt; $K95), IF(BV$7 &lt; 2400, BV$7 &gt;= $J95, BV$7 - 2400 &lt; $K95))), 1, "")</f>
        <v/>
      </c>
      <c r="BW95" s="45" t="str">
        <f>IF(AND(OR($A95 &lt;&gt; "", $B95 &lt;&gt; ""), IF($J95 &lt; $K95, AND(BW$7 &gt;= $J95, BW$7 &lt; $K95), IF(BW$7 &lt; 2400, BW$7 &gt;= $J95, BW$7 - 2400 &lt; $K95))), 1, "")</f>
        <v/>
      </c>
      <c r="BX95" s="45" t="str">
        <f>IF(AND(OR($A95 &lt;&gt; "", $B95 &lt;&gt; ""), IF($J95 &lt; $K95, AND(BX$7 &gt;= $J95, BX$7 &lt; $K95), IF(BX$7 &lt; 2400, BX$7 &gt;= $J95, BX$7 - 2400 &lt; $K95))), 1, "")</f>
        <v/>
      </c>
      <c r="BY95" s="45" t="str">
        <f>IF(AND(OR($A95 &lt;&gt; "", $B95 &lt;&gt; ""), IF($J95 &lt; $K95, AND(BY$7 &gt;= $J95, BY$7 &lt; $K95), IF(BY$7 &lt; 2400, BY$7 &gt;= $J95, BY$7 - 2400 &lt; $K95))), 1, "")</f>
        <v/>
      </c>
      <c r="BZ95" s="45" t="str">
        <f>IF(AND(OR($A95 &lt;&gt; "", $B95 &lt;&gt; ""), IF($J95 &lt; $K95, AND(BZ$7 &gt;= $J95, BZ$7 &lt; $K95), IF(BZ$7 &lt; 2400, BZ$7 &gt;= $J95, BZ$7 - 2400 &lt; $K95))), 1, "")</f>
        <v/>
      </c>
      <c r="CA95" s="45" t="str">
        <f>IF(AND(OR($A95 &lt;&gt; "", $B95 &lt;&gt; ""), IF($J95 &lt; $K95, AND(CA$7 &gt;= $J95, CA$7 &lt; $K95), IF(CA$7 &lt; 2400, CA$7 &gt;= $J95, CA$7 - 2400 &lt; $K95))), 1, "")</f>
        <v/>
      </c>
      <c r="CB95" s="45" t="str">
        <f>IF(AND(OR($A95 &lt;&gt; "", $B95 &lt;&gt; ""), IF($J95 &lt; $K95, AND(CB$7 &gt;= $J95, CB$7 &lt; $K95), IF(CB$7 &lt; 2400, CB$7 &gt;= $J95, CB$7 - 2400 &lt; $K95))), 1, "")</f>
        <v/>
      </c>
      <c r="CC95" s="45" t="str">
        <f>IF(AND(OR($A95 &lt;&gt; "", $B95 &lt;&gt; ""), IF($J95 &lt; $K95, AND(CC$7 &gt;= $J95, CC$7 &lt; $K95), IF(CC$7 &lt; 2400, CC$7 &gt;= $J95, CC$7 - 2400 &lt; $K95))), 1, "")</f>
        <v/>
      </c>
      <c r="CD95" s="45" t="str">
        <f>IF(AND(OR($A95 &lt;&gt; "", $B95 &lt;&gt; ""), IF($J95 &lt; $K95, AND(CD$7 &gt;= $J95, CD$7 &lt; $K95), IF(CD$7 &lt; 2400, CD$7 &gt;= $J95, CD$7 - 2400 &lt; $K95))), 1, "")</f>
        <v/>
      </c>
      <c r="CE95" s="45" t="str">
        <f>IF(AND(OR($A95 &lt;&gt; "", $B95 &lt;&gt; ""), IF($J95 &lt; $K95, AND(CE$7 &gt;= $J95, CE$7 &lt; $K95), IF(CE$7 &lt; 2400, CE$7 &gt;= $J95, CE$7 - 2400 &lt; $K95))), 1, "")</f>
        <v/>
      </c>
      <c r="CF95" s="45" t="str">
        <f>IF(AND(OR($A95 &lt;&gt; "", $B95 &lt;&gt; ""), IF($J95 &lt; $K95, AND(CF$7 &gt;= $J95, CF$7 &lt; $K95), IF(CF$7 &lt; 2400, CF$7 &gt;= $J95, CF$7 - 2400 &lt; $K95))), 1, "")</f>
        <v/>
      </c>
      <c r="CG95" s="45" t="str">
        <f>IF(AND(OR($A95 &lt;&gt; "", $B95 &lt;&gt; ""), IF($J95 &lt; $K95, AND(CG$7 &gt;= $J95, CG$7 &lt; $K95), IF(CG$7 &lt; 2400, CG$7 &gt;= $J95, CG$7 - 2400 &lt; $K95))), 1, "")</f>
        <v/>
      </c>
      <c r="CH95" s="45" t="str">
        <f>IF(AND(OR($A95 &lt;&gt; "", $B95 &lt;&gt; ""), IF($J95 &lt; $K95, AND(CH$7 &gt;= $J95, CH$7 &lt; $K95), IF(CH$7 &lt; 2400, CH$7 &gt;= $J95, CH$7 - 2400 &lt; $K95))), 1, "")</f>
        <v/>
      </c>
      <c r="CI95" s="45" t="str">
        <f>IF(AND(OR($A95 &lt;&gt; "", $B95 &lt;&gt; ""), IF($J95 &lt; $K95, AND(CI$7 &gt;= $J95, CI$7 &lt; $K95), IF(CI$7 &lt; 2400, CI$7 &gt;= $J95, CI$7 - 2400 &lt; $K95))), 1, "")</f>
        <v/>
      </c>
      <c r="CJ95" s="45" t="str">
        <f>IF(AND(OR($A95 &lt;&gt; "", $B95 &lt;&gt; ""), IF($J95 &lt; $K95, AND(CJ$7 &gt;= $J95, CJ$7 &lt; $K95), IF(CJ$7 &lt; 2400, CJ$7 &gt;= $J95, CJ$7 - 2400 &lt; $K95))), 1, "")</f>
        <v/>
      </c>
      <c r="CK95" s="45" t="str">
        <f>IF(AND(OR($A95 &lt;&gt; "", $B95 &lt;&gt; ""), IF($J95 &lt; $K95, AND(CK$7 &gt;= $J95, CK$7 &lt; $K95), IF(CK$7 &lt; 2400, CK$7 &gt;= $J95, CK$7 - 2400 &lt; $K95))), 1, "")</f>
        <v/>
      </c>
      <c r="CL95" s="45" t="str">
        <f>IF(AND(OR($A95 &lt;&gt; "", $B95 &lt;&gt; ""), IF($J95 &lt; $K95, AND(CL$7 &gt;= $J95, CL$7 &lt; $K95), IF(CL$7 &lt; 2400, CL$7 &gt;= $J95, CL$7 - 2400 &lt; $K95))), 1, "")</f>
        <v/>
      </c>
      <c r="CM95" s="45" t="str">
        <f>IF(AND(OR($A95 &lt;&gt; "", $B95 &lt;&gt; ""), IF($J95 &lt; $K95, AND(CM$7 &gt;= $J95, CM$7 &lt; $K95), IF(CM$7 &lt; 2400, CM$7 &gt;= $J95, CM$7 - 2400 &lt; $K95))), 1, "")</f>
        <v/>
      </c>
      <c r="CN95" s="45" t="str">
        <f>IF(AND(OR($A95 &lt;&gt; "", $B95 &lt;&gt; ""), IF($J95 &lt; $K95, AND(CN$7 &gt;= $J95, CN$7 &lt; $K95), IF(CN$7 &lt; 2400, CN$7 &gt;= $J95, CN$7 - 2400 &lt; $K95))), 1, "")</f>
        <v/>
      </c>
      <c r="CO95" s="45" t="str">
        <f>IF(AND(OR($A95 &lt;&gt; "", $B95 &lt;&gt; ""), IF($J95 &lt; $K95, AND(CO$7 &gt;= $J95, CO$7 &lt; $K95), IF(CO$7 &lt; 2400, CO$7 &gt;= $J95, CO$7 - 2400 &lt; $K95))), 1, "")</f>
        <v/>
      </c>
      <c r="CP95" s="45" t="str">
        <f>IF(AND(OR($A95 &lt;&gt; "", $B95 &lt;&gt; ""), IF($J95 &lt; $K95, AND(CP$7 &gt;= $J95, CP$7 &lt; $K95), IF(CP$7 &lt; 2400, CP$7 &gt;= $J95, CP$7 - 2400 &lt; $K95))), 1, "")</f>
        <v/>
      </c>
      <c r="CQ95" s="45" t="str">
        <f>IF(AND(OR($A95 &lt;&gt; "", $B95 &lt;&gt; ""), IF($J95 &lt; $K95, AND(CQ$7 &gt;= $J95, CQ$7 &lt; $K95), IF(CQ$7 &lt; 2400, CQ$7 &gt;= $J95, CQ$7 - 2400 &lt; $K95))), 1, "")</f>
        <v/>
      </c>
      <c r="CR95" s="45" t="str">
        <f>IF(AND(OR($A95 &lt;&gt; "", $B95 &lt;&gt; ""), IF($J95 &lt; $K95, AND(CR$7 &gt;= $J95, CR$7 &lt; $K95), IF(CR$7 &lt; 2400, CR$7 &gt;= $J95, CR$7 - 2400 &lt; $K95))), 1, "")</f>
        <v/>
      </c>
      <c r="CS95" s="45" t="str">
        <f>IF(AND(OR($A95 &lt;&gt; "", $B95 &lt;&gt; ""), IF($J95 &lt; $K95, AND(CS$7 &gt;= $J95, CS$7 &lt; $K95), IF(CS$7 &lt; 2400, CS$7 &gt;= $J95, CS$7 - 2400 &lt; $K95))), 1, "")</f>
        <v/>
      </c>
      <c r="CT95" s="45" t="str">
        <f>IF(AND(OR($A95 &lt;&gt; "", $B95 &lt;&gt; ""), IF($J95 &lt; $K95, AND(CT$7 &gt;= $J95, CT$7 &lt; $K95), IF(CT$7 &lt; 2400, CT$7 &gt;= $J95, CT$7 - 2400 &lt; $K95))), 1, "")</f>
        <v/>
      </c>
      <c r="CU95" s="45" t="str">
        <f>IF(AND(OR($A95 &lt;&gt; "", $B95 &lt;&gt; ""), IF($J95 &lt; $K95, AND(CU$7 &gt;= $J95, CU$7 &lt; $K95), IF(CU$7 &lt; 2400, CU$7 &gt;= $J95, CU$7 - 2400 &lt; $K95))), 1, "")</f>
        <v/>
      </c>
      <c r="CV95" s="45" t="str">
        <f>IF(AND(OR($A95 &lt;&gt; "", $B95 &lt;&gt; ""), IF($J95 &lt; $K95, AND(CV$7 &gt;= $J95, CV$7 &lt; $K95), IF(CV$7 &lt; 2400, CV$7 &gt;= $J95, CV$7 - 2400 &lt; $K95))), 1, "")</f>
        <v/>
      </c>
      <c r="CW95" s="45" t="str">
        <f>IF(AND(OR($A95 &lt;&gt; "", $B95 &lt;&gt; ""), IF($J95 &lt; $K95, AND(CW$7 &gt;= $J95, CW$7 &lt; $K95), IF(CW$7 &lt; 2400, CW$7 &gt;= $J95, CW$7 - 2400 &lt; $K95))), 1, "")</f>
        <v/>
      </c>
      <c r="CX95" s="45" t="str">
        <f>IF(AND(OR($A95 &lt;&gt; "", $B95 &lt;&gt; ""), IF($J95 &lt; $K95, AND(CX$7 &gt;= $J95, CX$7 &lt; $K95), IF(CX$7 &lt; 2400, CX$7 &gt;= $J95, CX$7 - 2400 &lt; $K95))), 1, "")</f>
        <v/>
      </c>
      <c r="CY95" s="45" t="str">
        <f>IF(AND(OR($A95 &lt;&gt; "", $B95 &lt;&gt; ""), IF($J95 &lt; $K95, AND(CY$7 &gt;= $J95, CY$7 &lt; $K95), IF(CY$7 &lt; 2400, CY$7 &gt;= $J95, CY$7 - 2400 &lt; $K95))), 1, "")</f>
        <v/>
      </c>
      <c r="CZ95" s="45" t="str">
        <f>IF(AND(OR($A95 &lt;&gt; "", $B95 &lt;&gt; ""), IF($J95 &lt; $K95, AND(CZ$7 &gt;= $J95, CZ$7 &lt; $K95), IF(CZ$7 &lt; 2400, CZ$7 &gt;= $J95, CZ$7 - 2400 &lt; $K95))), 1, "")</f>
        <v/>
      </c>
      <c r="DA95" s="45" t="str">
        <f>IF(AND(OR($A95 &lt;&gt; "", $B95 &lt;&gt; ""), IF($J95 &lt; $K95, AND(DA$7 &gt;= $J95, DA$7 &lt; $K95), IF(DA$7 &lt; 2400, DA$7 &gt;= $J95, DA$7 - 2400 &lt; $K95))), 1, "")</f>
        <v/>
      </c>
      <c r="DB95" s="45" t="str">
        <f>IF(AND(OR($A95 &lt;&gt; "", $B95 &lt;&gt; ""), IF($J95 &lt; $K95, AND(DB$7 &gt;= $J95, DB$7 &lt; $K95), IF(DB$7 &lt; 2400, DB$7 &gt;= $J95, DB$7 - 2400 &lt; $K95))), 1, "")</f>
        <v/>
      </c>
      <c r="DC95" s="45" t="str">
        <f>IF(AND(OR($A95 &lt;&gt; "", $B95 &lt;&gt; ""), IF($J95 &lt; $K95, AND(DC$7 &gt;= $J95, DC$7 &lt; $K95), IF(DC$7 &lt; 2400, DC$7 &gt;= $J95, DC$7 - 2400 &lt; $K95))), 1, "")</f>
        <v/>
      </c>
      <c r="DD95" s="45" t="str">
        <f>IF(AND(OR($A95 &lt;&gt; "", $B95 &lt;&gt; ""), IF($J95 &lt; $K95, AND(DD$7 &gt;= $J95, DD$7 &lt; $K95), IF(DD$7 &lt; 2400, DD$7 &gt;= $J95, DD$7 - 2400 &lt; $K95))), 1, "")</f>
        <v/>
      </c>
      <c r="DE95" s="45" t="str">
        <f>IF(AND(OR($A95 &lt;&gt; "", $B95 &lt;&gt; ""), IF($J95 &lt; $K95, AND(DE$7 &gt;= $J95, DE$7 &lt; $K95), IF(DE$7 &lt; 2400, DE$7 &gt;= $J95, DE$7 - 2400 &lt; $K95))), 1, "")</f>
        <v/>
      </c>
      <c r="DF95" s="45" t="str">
        <f>IF(AND(OR($A95 &lt;&gt; "", $B95 &lt;&gt; ""), IF($J95 &lt; $K95, AND(DF$7 &gt;= $J95, DF$7 &lt; $K95), IF(DF$7 &lt; 2400, DF$7 &gt;= $J95, DF$7 - 2400 &lt; $K95))), 1, "")</f>
        <v/>
      </c>
      <c r="DG95" s="45" t="str">
        <f>IF(AND(OR($A95 &lt;&gt; "", $B95 &lt;&gt; ""), IF($J95 &lt; $K95, AND(DG$7 &gt;= $J95, DG$7 &lt; $K95), IF(DG$7 &lt; 2400, DG$7 &gt;= $J95, DG$7 - 2400 &lt; $K95))), 1, "")</f>
        <v/>
      </c>
      <c r="DH95" s="45" t="str">
        <f>IF(AND(OR($A95 &lt;&gt; "", $B95 &lt;&gt; ""), IF($J95 &lt; $K95, AND(DH$7 &gt;= $J95, DH$7 &lt; $K95), IF(DH$7 &lt; 2400, DH$7 &gt;= $J95, DH$7 - 2400 &lt; $K95))), 1, "")</f>
        <v/>
      </c>
      <c r="DI95" s="45" t="str">
        <f>IF(AND(OR($A95 &lt;&gt; "", $B95 &lt;&gt; ""), IF($J95 &lt; $K95, AND(DI$7 &gt;= $J95, DI$7 &lt; $K95), IF(DI$7 &lt; 2400, DI$7 &gt;= $J95, DI$7 - 2400 &lt; $K95))), 1, "")</f>
        <v/>
      </c>
      <c r="DJ95" s="45" t="str">
        <f>IF(AND(OR($A95 &lt;&gt; "", $B95 &lt;&gt; ""), IF($J95 &lt; $K95, AND(DJ$7 &gt;= $J95, DJ$7 &lt; $K95), IF(DJ$7 &lt; 2400, DJ$7 &gt;= $J95, DJ$7 - 2400 &lt; $K95))), 1, "")</f>
        <v/>
      </c>
      <c r="DK95" s="45" t="str">
        <f>IF(AND(OR($A95 &lt;&gt; "", $B95 &lt;&gt; ""), IF($J95 &lt; $K95, AND(DK$7 &gt;= $J95, DK$7 &lt; $K95), IF(DK$7 &lt; 2400, DK$7 &gt;= $J95, DK$7 - 2400 &lt; $K95))), 1, "")</f>
        <v/>
      </c>
      <c r="DL95" s="45" t="str">
        <f>IF(AND(OR($A95 &lt;&gt; "", $B95 &lt;&gt; ""), IF($J95 &lt; $K95, AND(DL$7 &gt;= $J95, DL$7 &lt; $K95), IF(DL$7 &lt; 2400, DL$7 &gt;= $J95, DL$7 - 2400 &lt; $K95))), 1, "")</f>
        <v/>
      </c>
      <c r="DM95" s="45" t="str">
        <f>IF(AND(OR($A95 &lt;&gt; "", $B95 &lt;&gt; ""), IF($J95 &lt; $K95, AND(DM$7 &gt;= $J95, DM$7 &lt; $K95), IF(DM$7 &lt; 2400, DM$7 &gt;= $J95, DM$7 - 2400 &lt; $K95))), 1, "")</f>
        <v/>
      </c>
      <c r="DN95" s="45" t="str">
        <f>IF(AND(OR($A95 &lt;&gt; "", $B95 &lt;&gt; ""), IF($J95 &lt; $K95, AND(DN$7 &gt;= $J95, DN$7 &lt; $K95), IF(DN$7 &lt; 2400, DN$7 &gt;= $J95, DN$7 - 2400 &lt; $K95))), 1, "")</f>
        <v/>
      </c>
      <c r="DO95" s="45" t="str">
        <f>IF(AND(OR($A95 &lt;&gt; "", $B95 &lt;&gt; ""), IF($J95 &lt; $K95, AND(DO$7 &gt;= $J95, DO$7 &lt; $K95), IF(DO$7 &lt; 2400, DO$7 &gt;= $J95, DO$7 - 2400 &lt; $K95))), 1, "")</f>
        <v/>
      </c>
      <c r="DP95" s="45" t="str">
        <f>IF(AND(OR($A95 &lt;&gt; "", $B95 &lt;&gt; ""), IF($J95 &lt; $K95, AND(DP$7 &gt;= $J95, DP$7 &lt; $K95), IF(DP$7 &lt; 2400, DP$7 &gt;= $J95, DP$7 - 2400 &lt; $K95))), 1, "")</f>
        <v/>
      </c>
      <c r="DQ95" s="45" t="str">
        <f>IF(AND(OR($A95 &lt;&gt; "", $B95 &lt;&gt; ""), IF($J95 &lt; $K95, AND(DQ$7 &gt;= $J95, DQ$7 &lt; $K95), IF(DQ$7 &lt; 2400, DQ$7 &gt;= $J95, DQ$7 - 2400 &lt; $K95))), 1, "")</f>
        <v/>
      </c>
      <c r="DR95" s="45" t="str">
        <f>IF(AND(OR($A95 &lt;&gt; "", $B95 &lt;&gt; ""), IF($J95 &lt; $K95, AND(DR$7 &gt;= $J95, DR$7 &lt; $K95), IF(DR$7 &lt; 2400, DR$7 &gt;= $J95, DR$7 - 2400 &lt; $K95))), 1, "")</f>
        <v/>
      </c>
      <c r="DS95" s="45" t="str">
        <f>IF(AND(OR($A95 &lt;&gt; "", $B95 &lt;&gt; ""), IF($J95 &lt; $K95, AND(DS$7 &gt;= $J95, DS$7 &lt; $K95), IF(DS$7 &lt; 2400, DS$7 &gt;= $J95, DS$7 - 2400 &lt; $K95))), 1, "")</f>
        <v/>
      </c>
      <c r="DT95" s="45" t="str">
        <f>IF(AND(OR($A95 &lt;&gt; "", $B95 &lt;&gt; ""), IF($J95 &lt; $K95, AND(DT$7 &gt;= $J95, DT$7 &lt; $K95), IF(DT$7 &lt; 2400, DT$7 &gt;= $J95, DT$7 - 2400 &lt; $K95))), 1, "")</f>
        <v/>
      </c>
      <c r="DU95" s="47" t="str">
        <f>IF(OR(A95 &lt;&gt; "", B95 &lt;&gt; ""), _xlfn.TEXTJOIN(":", TRUE, AI95, YEAR(H95), MONTH(H95), DAY(H95), J95), "")</f>
        <v/>
      </c>
      <c r="DV95" s="47" t="str">
        <f>IF(OR(A95 &lt;&gt; "", B95 &lt;&gt; ""), IF(AK95 &lt; 9000, CONCATENATE(AD95, AE95, "様（", F95, "）"), F95), "")</f>
        <v/>
      </c>
    </row>
    <row r="96" spans="1:126">
      <c r="A96" s="18"/>
      <c r="B96" s="18"/>
      <c r="C96" s="52"/>
      <c r="D96" s="18"/>
      <c r="E96" s="52"/>
      <c r="F96" s="18"/>
      <c r="G96" s="18"/>
      <c r="H96" s="19"/>
      <c r="I96" s="55" t="str">
        <f t="shared" si="88"/>
        <v/>
      </c>
      <c r="J96" s="22"/>
      <c r="K96" s="23"/>
      <c r="L96" s="42" t="str">
        <f t="shared" si="70"/>
        <v/>
      </c>
      <c r="M96" s="43" t="str">
        <f t="shared" si="71"/>
        <v/>
      </c>
      <c r="N96" s="43" t="str">
        <f t="shared" si="82"/>
        <v/>
      </c>
      <c r="O96" s="44" t="str">
        <f t="shared" si="83"/>
        <v/>
      </c>
      <c r="P96" s="26"/>
      <c r="Q96" s="27"/>
      <c r="R96" s="27"/>
      <c r="S96" s="43" t="str">
        <f t="shared" si="89"/>
        <v/>
      </c>
      <c r="T96" s="43" t="str">
        <f t="shared" si="89"/>
        <v/>
      </c>
      <c r="U96" s="43" t="str">
        <f t="shared" si="89"/>
        <v/>
      </c>
      <c r="V96" s="49"/>
      <c r="W96" s="44" t="str">
        <f>IF(OR(A96 &lt;&gt; "", B96 &lt;&gt; ""), IF(AK96 &lt; 8000, FLOOR(AY96 / 60, 1) * 100 + MOD(AY96, 60), M96), "")</f>
        <v/>
      </c>
      <c r="X96" s="82"/>
      <c r="Y96" s="82"/>
      <c r="Z96" s="82"/>
      <c r="AA96" s="82"/>
      <c r="AB96" s="18"/>
      <c r="AC96" s="53"/>
      <c r="AD96" s="45" t="str">
        <f>_xlfn.IFNA(VLOOKUP($A96, 利用者一覧!$A:$D, 2, FALSE), "-")</f>
        <v>-</v>
      </c>
      <c r="AE96" s="45" t="str">
        <f>_xlfn.IFNA(VLOOKUP($A96, 利用者一覧!$A:$D, 3, FALSE), "-")</f>
        <v>-</v>
      </c>
      <c r="AF96" s="45" t="str">
        <f>_xlfn.IFNA(VLOOKUP($A96, 利用者一覧!$A:$D, 4, FALSE), "-")</f>
        <v>-</v>
      </c>
      <c r="AG96" s="45" t="str">
        <f>_xlfn.IFNA(VLOOKUP($B96, スタッフ一覧!$A:$D, 2, FALSE), "-")</f>
        <v>-</v>
      </c>
      <c r="AH96" s="45" t="str">
        <f>_xlfn.IFNA(VLOOKUP($B96, スタッフ一覧!$A:$D, 3, FALSE), "-")</f>
        <v>-</v>
      </c>
      <c r="AI96" s="45" t="str">
        <f>_xlfn.IFNA(VLOOKUP($B96, スタッフ一覧!$A:$D, 4, FALSE), "-")</f>
        <v>-</v>
      </c>
      <c r="AJ96" s="45" t="str">
        <f>_xlfn.IFNA(VLOOKUP(AB96, スタッフ一覧!$A:$D, 4, FALSE), "-")</f>
        <v>-</v>
      </c>
      <c r="AK96" s="45" t="str">
        <f>_xlfn.IFNA(VLOOKUP(F96, 予定区分!$A:$C, 3, FALSE), "-")</f>
        <v>-</v>
      </c>
      <c r="AL96" s="46">
        <f t="shared" si="73"/>
        <v>0</v>
      </c>
      <c r="AM96" s="46">
        <f t="shared" si="74"/>
        <v>0</v>
      </c>
      <c r="AN96" s="46">
        <f t="shared" si="72"/>
        <v>0</v>
      </c>
      <c r="AO96" s="46">
        <f t="shared" si="75"/>
        <v>0</v>
      </c>
      <c r="AP96" s="46">
        <f t="shared" si="84"/>
        <v>0</v>
      </c>
      <c r="AQ96" s="46">
        <f t="shared" si="76"/>
        <v>0</v>
      </c>
      <c r="AR96" s="46">
        <f t="shared" si="77"/>
        <v>0</v>
      </c>
      <c r="AS96" s="46">
        <f t="shared" si="78"/>
        <v>0</v>
      </c>
      <c r="AT96" s="46">
        <f t="shared" si="79"/>
        <v>0</v>
      </c>
      <c r="AU96" s="46">
        <f t="shared" si="80"/>
        <v>0</v>
      </c>
      <c r="AV96" s="46">
        <f t="shared" si="85"/>
        <v>0</v>
      </c>
      <c r="AW96" s="46">
        <f t="shared" si="86"/>
        <v>0</v>
      </c>
      <c r="AX96" s="46">
        <f t="shared" si="81"/>
        <v>0</v>
      </c>
      <c r="AY96" s="40">
        <f t="shared" si="87"/>
        <v>0</v>
      </c>
      <c r="AZ96" s="45" t="str">
        <f>IF(AND(OR($A96 &lt;&gt; "", $B96 &lt;&gt; ""), IF($J96 &lt; $K96, AND(AZ$7 &gt;= $J96, AZ$7 &lt; $K96), IF(AZ$7 &lt; 2400, AZ$7 &gt;= $J96, AZ$7 - 2400 &lt; $K96))), 1, "")</f>
        <v/>
      </c>
      <c r="BA96" s="45" t="str">
        <f>IF(AND(OR($A96 &lt;&gt; "", $B96 &lt;&gt; ""), IF($J96 &lt; $K96, AND(BA$7 &gt;= $J96, BA$7 &lt; $K96), IF(BA$7 &lt; 2400, BA$7 &gt;= $J96, BA$7 - 2400 &lt; $K96))), 1, "")</f>
        <v/>
      </c>
      <c r="BB96" s="45" t="str">
        <f>IF(AND(OR($A96 &lt;&gt; "", $B96 &lt;&gt; ""), IF($J96 &lt; $K96, AND(BB$7 &gt;= $J96, BB$7 &lt; $K96), IF(BB$7 &lt; 2400, BB$7 &gt;= $J96, BB$7 - 2400 &lt; $K96))), 1, "")</f>
        <v/>
      </c>
      <c r="BC96" s="45" t="str">
        <f>IF(AND(OR($A96 &lt;&gt; "", $B96 &lt;&gt; ""), IF($J96 &lt; $K96, AND(BC$7 &gt;= $J96, BC$7 &lt; $K96), IF(BC$7 &lt; 2400, BC$7 &gt;= $J96, BC$7 - 2400 &lt; $K96))), 1, "")</f>
        <v/>
      </c>
      <c r="BD96" s="45" t="str">
        <f>IF(AND(OR($A96 &lt;&gt; "", $B96 &lt;&gt; ""), IF($J96 &lt; $K96, AND(BD$7 &gt;= $J96, BD$7 &lt; $K96), IF(BD$7 &lt; 2400, BD$7 &gt;= $J96, BD$7 - 2400 &lt; $K96))), 1, "")</f>
        <v/>
      </c>
      <c r="BE96" s="45" t="str">
        <f>IF(AND(OR($A96 &lt;&gt; "", $B96 &lt;&gt; ""), IF($J96 &lt; $K96, AND(BE$7 &gt;= $J96, BE$7 &lt; $K96), IF(BE$7 &lt; 2400, BE$7 &gt;= $J96, BE$7 - 2400 &lt; $K96))), 1, "")</f>
        <v/>
      </c>
      <c r="BF96" s="45" t="str">
        <f>IF(AND(OR($A96 &lt;&gt; "", $B96 &lt;&gt; ""), IF($J96 &lt; $K96, AND(BF$7 &gt;= $J96, BF$7 &lt; $K96), IF(BF$7 &lt; 2400, BF$7 &gt;= $J96, BF$7 - 2400 &lt; $K96))), 1, "")</f>
        <v/>
      </c>
      <c r="BG96" s="45" t="str">
        <f>IF(AND(OR($A96 &lt;&gt; "", $B96 &lt;&gt; ""), IF($J96 &lt; $K96, AND(BG$7 &gt;= $J96, BG$7 &lt; $K96), IF(BG$7 &lt; 2400, BG$7 &gt;= $J96, BG$7 - 2400 &lt; $K96))), 1, "")</f>
        <v/>
      </c>
      <c r="BH96" s="45" t="str">
        <f>IF(AND(OR($A96 &lt;&gt; "", $B96 &lt;&gt; ""), IF($J96 &lt; $K96, AND(BH$7 &gt;= $J96, BH$7 &lt; $K96), IF(BH$7 &lt; 2400, BH$7 &gt;= $J96, BH$7 - 2400 &lt; $K96))), 1, "")</f>
        <v/>
      </c>
      <c r="BI96" s="45" t="str">
        <f>IF(AND(OR($A96 &lt;&gt; "", $B96 &lt;&gt; ""), IF($J96 &lt; $K96, AND(BI$7 &gt;= $J96, BI$7 &lt; $K96), IF(BI$7 &lt; 2400, BI$7 &gt;= $J96, BI$7 - 2400 &lt; $K96))), 1, "")</f>
        <v/>
      </c>
      <c r="BJ96" s="45" t="str">
        <f>IF(AND(OR($A96 &lt;&gt; "", $B96 &lt;&gt; ""), IF($J96 &lt; $K96, AND(BJ$7 &gt;= $J96, BJ$7 &lt; $K96), IF(BJ$7 &lt; 2400, BJ$7 &gt;= $J96, BJ$7 - 2400 &lt; $K96))), 1, "")</f>
        <v/>
      </c>
      <c r="BK96" s="45" t="str">
        <f>IF(AND(OR($A96 &lt;&gt; "", $B96 &lt;&gt; ""), IF($J96 &lt; $K96, AND(BK$7 &gt;= $J96, BK$7 &lt; $K96), IF(BK$7 &lt; 2400, BK$7 &gt;= $J96, BK$7 - 2400 &lt; $K96))), 1, "")</f>
        <v/>
      </c>
      <c r="BL96" s="45" t="str">
        <f>IF(AND(OR($A96 &lt;&gt; "", $B96 &lt;&gt; ""), IF($J96 &lt; $K96, AND(BL$7 &gt;= $J96, BL$7 &lt; $K96), IF(BL$7 &lt; 2400, BL$7 &gt;= $J96, BL$7 - 2400 &lt; $K96))), 1, "")</f>
        <v/>
      </c>
      <c r="BM96" s="45" t="str">
        <f>IF(AND(OR($A96 &lt;&gt; "", $B96 &lt;&gt; ""), IF($J96 &lt; $K96, AND(BM$7 &gt;= $J96, BM$7 &lt; $K96), IF(BM$7 &lt; 2400, BM$7 &gt;= $J96, BM$7 - 2400 &lt; $K96))), 1, "")</f>
        <v/>
      </c>
      <c r="BN96" s="45" t="str">
        <f>IF(AND(OR($A96 &lt;&gt; "", $B96 &lt;&gt; ""), IF($J96 &lt; $K96, AND(BN$7 &gt;= $J96, BN$7 &lt; $K96), IF(BN$7 &lt; 2400, BN$7 &gt;= $J96, BN$7 - 2400 &lt; $K96))), 1, "")</f>
        <v/>
      </c>
      <c r="BO96" s="45" t="str">
        <f>IF(AND(OR($A96 &lt;&gt; "", $B96 &lt;&gt; ""), IF($J96 &lt; $K96, AND(BO$7 &gt;= $J96, BO$7 &lt; $K96), IF(BO$7 &lt; 2400, BO$7 &gt;= $J96, BO$7 - 2400 &lt; $K96))), 1, "")</f>
        <v/>
      </c>
      <c r="BP96" s="45" t="str">
        <f>IF(AND(OR($A96 &lt;&gt; "", $B96 &lt;&gt; ""), IF($J96 &lt; $K96, AND(BP$7 &gt;= $J96, BP$7 &lt; $K96), IF(BP$7 &lt; 2400, BP$7 &gt;= $J96, BP$7 - 2400 &lt; $K96))), 1, "")</f>
        <v/>
      </c>
      <c r="BQ96" s="45" t="str">
        <f>IF(AND(OR($A96 &lt;&gt; "", $B96 &lt;&gt; ""), IF($J96 &lt; $K96, AND(BQ$7 &gt;= $J96, BQ$7 &lt; $K96), IF(BQ$7 &lt; 2400, BQ$7 &gt;= $J96, BQ$7 - 2400 &lt; $K96))), 1, "")</f>
        <v/>
      </c>
      <c r="BR96" s="45" t="str">
        <f>IF(AND(OR($A96 &lt;&gt; "", $B96 &lt;&gt; ""), IF($J96 &lt; $K96, AND(BR$7 &gt;= $J96, BR$7 &lt; $K96), IF(BR$7 &lt; 2400, BR$7 &gt;= $J96, BR$7 - 2400 &lt; $K96))), 1, "")</f>
        <v/>
      </c>
      <c r="BS96" s="45" t="str">
        <f>IF(AND(OR($A96 &lt;&gt; "", $B96 &lt;&gt; ""), IF($J96 &lt; $K96, AND(BS$7 &gt;= $J96, BS$7 &lt; $K96), IF(BS$7 &lt; 2400, BS$7 &gt;= $J96, BS$7 - 2400 &lt; $K96))), 1, "")</f>
        <v/>
      </c>
      <c r="BT96" s="45" t="str">
        <f>IF(AND(OR($A96 &lt;&gt; "", $B96 &lt;&gt; ""), IF($J96 &lt; $K96, AND(BT$7 &gt;= $J96, BT$7 &lt; $K96), IF(BT$7 &lt; 2400, BT$7 &gt;= $J96, BT$7 - 2400 &lt; $K96))), 1, "")</f>
        <v/>
      </c>
      <c r="BU96" s="45" t="str">
        <f>IF(AND(OR($A96 &lt;&gt; "", $B96 &lt;&gt; ""), IF($J96 &lt; $K96, AND(BU$7 &gt;= $J96, BU$7 &lt; $K96), IF(BU$7 &lt; 2400, BU$7 &gt;= $J96, BU$7 - 2400 &lt; $K96))), 1, "")</f>
        <v/>
      </c>
      <c r="BV96" s="45" t="str">
        <f>IF(AND(OR($A96 &lt;&gt; "", $B96 &lt;&gt; ""), IF($J96 &lt; $K96, AND(BV$7 &gt;= $J96, BV$7 &lt; $K96), IF(BV$7 &lt; 2400, BV$7 &gt;= $J96, BV$7 - 2400 &lt; $K96))), 1, "")</f>
        <v/>
      </c>
      <c r="BW96" s="45" t="str">
        <f>IF(AND(OR($A96 &lt;&gt; "", $B96 &lt;&gt; ""), IF($J96 &lt; $K96, AND(BW$7 &gt;= $J96, BW$7 &lt; $K96), IF(BW$7 &lt; 2400, BW$7 &gt;= $J96, BW$7 - 2400 &lt; $K96))), 1, "")</f>
        <v/>
      </c>
      <c r="BX96" s="45" t="str">
        <f>IF(AND(OR($A96 &lt;&gt; "", $B96 &lt;&gt; ""), IF($J96 &lt; $K96, AND(BX$7 &gt;= $J96, BX$7 &lt; $K96), IF(BX$7 &lt; 2400, BX$7 &gt;= $J96, BX$7 - 2400 &lt; $K96))), 1, "")</f>
        <v/>
      </c>
      <c r="BY96" s="45" t="str">
        <f>IF(AND(OR($A96 &lt;&gt; "", $B96 &lt;&gt; ""), IF($J96 &lt; $K96, AND(BY$7 &gt;= $J96, BY$7 &lt; $K96), IF(BY$7 &lt; 2400, BY$7 &gt;= $J96, BY$7 - 2400 &lt; $K96))), 1, "")</f>
        <v/>
      </c>
      <c r="BZ96" s="45" t="str">
        <f>IF(AND(OR($A96 &lt;&gt; "", $B96 &lt;&gt; ""), IF($J96 &lt; $K96, AND(BZ$7 &gt;= $J96, BZ$7 &lt; $K96), IF(BZ$7 &lt; 2400, BZ$7 &gt;= $J96, BZ$7 - 2400 &lt; $K96))), 1, "")</f>
        <v/>
      </c>
      <c r="CA96" s="45" t="str">
        <f>IF(AND(OR($A96 &lt;&gt; "", $B96 &lt;&gt; ""), IF($J96 &lt; $K96, AND(CA$7 &gt;= $J96, CA$7 &lt; $K96), IF(CA$7 &lt; 2400, CA$7 &gt;= $J96, CA$7 - 2400 &lt; $K96))), 1, "")</f>
        <v/>
      </c>
      <c r="CB96" s="45" t="str">
        <f>IF(AND(OR($A96 &lt;&gt; "", $B96 &lt;&gt; ""), IF($J96 &lt; $K96, AND(CB$7 &gt;= $J96, CB$7 &lt; $K96), IF(CB$7 &lt; 2400, CB$7 &gt;= $J96, CB$7 - 2400 &lt; $K96))), 1, "")</f>
        <v/>
      </c>
      <c r="CC96" s="45" t="str">
        <f>IF(AND(OR($A96 &lt;&gt; "", $B96 &lt;&gt; ""), IF($J96 &lt; $K96, AND(CC$7 &gt;= $J96, CC$7 &lt; $K96), IF(CC$7 &lt; 2400, CC$7 &gt;= $J96, CC$7 - 2400 &lt; $K96))), 1, "")</f>
        <v/>
      </c>
      <c r="CD96" s="45" t="str">
        <f>IF(AND(OR($A96 &lt;&gt; "", $B96 &lt;&gt; ""), IF($J96 &lt; $K96, AND(CD$7 &gt;= $J96, CD$7 &lt; $K96), IF(CD$7 &lt; 2400, CD$7 &gt;= $J96, CD$7 - 2400 &lt; $K96))), 1, "")</f>
        <v/>
      </c>
      <c r="CE96" s="45" t="str">
        <f>IF(AND(OR($A96 &lt;&gt; "", $B96 &lt;&gt; ""), IF($J96 &lt; $K96, AND(CE$7 &gt;= $J96, CE$7 &lt; $K96), IF(CE$7 &lt; 2400, CE$7 &gt;= $J96, CE$7 - 2400 &lt; $K96))), 1, "")</f>
        <v/>
      </c>
      <c r="CF96" s="45" t="str">
        <f>IF(AND(OR($A96 &lt;&gt; "", $B96 &lt;&gt; ""), IF($J96 &lt; $K96, AND(CF$7 &gt;= $J96, CF$7 &lt; $K96), IF(CF$7 &lt; 2400, CF$7 &gt;= $J96, CF$7 - 2400 &lt; $K96))), 1, "")</f>
        <v/>
      </c>
      <c r="CG96" s="45" t="str">
        <f>IF(AND(OR($A96 &lt;&gt; "", $B96 &lt;&gt; ""), IF($J96 &lt; $K96, AND(CG$7 &gt;= $J96, CG$7 &lt; $K96), IF(CG$7 &lt; 2400, CG$7 &gt;= $J96, CG$7 - 2400 &lt; $K96))), 1, "")</f>
        <v/>
      </c>
      <c r="CH96" s="45" t="str">
        <f>IF(AND(OR($A96 &lt;&gt; "", $B96 &lt;&gt; ""), IF($J96 &lt; $K96, AND(CH$7 &gt;= $J96, CH$7 &lt; $K96), IF(CH$7 &lt; 2400, CH$7 &gt;= $J96, CH$7 - 2400 &lt; $K96))), 1, "")</f>
        <v/>
      </c>
      <c r="CI96" s="45" t="str">
        <f>IF(AND(OR($A96 &lt;&gt; "", $B96 &lt;&gt; ""), IF($J96 &lt; $K96, AND(CI$7 &gt;= $J96, CI$7 &lt; $K96), IF(CI$7 &lt; 2400, CI$7 &gt;= $J96, CI$7 - 2400 &lt; $K96))), 1, "")</f>
        <v/>
      </c>
      <c r="CJ96" s="45" t="str">
        <f>IF(AND(OR($A96 &lt;&gt; "", $B96 &lt;&gt; ""), IF($J96 &lt; $K96, AND(CJ$7 &gt;= $J96, CJ$7 &lt; $K96), IF(CJ$7 &lt; 2400, CJ$7 &gt;= $J96, CJ$7 - 2400 &lt; $K96))), 1, "")</f>
        <v/>
      </c>
      <c r="CK96" s="45" t="str">
        <f>IF(AND(OR($A96 &lt;&gt; "", $B96 &lt;&gt; ""), IF($J96 &lt; $K96, AND(CK$7 &gt;= $J96, CK$7 &lt; $K96), IF(CK$7 &lt; 2400, CK$7 &gt;= $J96, CK$7 - 2400 &lt; $K96))), 1, "")</f>
        <v/>
      </c>
      <c r="CL96" s="45" t="str">
        <f>IF(AND(OR($A96 &lt;&gt; "", $B96 &lt;&gt; ""), IF($J96 &lt; $K96, AND(CL$7 &gt;= $J96, CL$7 &lt; $K96), IF(CL$7 &lt; 2400, CL$7 &gt;= $J96, CL$7 - 2400 &lt; $K96))), 1, "")</f>
        <v/>
      </c>
      <c r="CM96" s="45" t="str">
        <f>IF(AND(OR($A96 &lt;&gt; "", $B96 &lt;&gt; ""), IF($J96 &lt; $K96, AND(CM$7 &gt;= $J96, CM$7 &lt; $K96), IF(CM$7 &lt; 2400, CM$7 &gt;= $J96, CM$7 - 2400 &lt; $K96))), 1, "")</f>
        <v/>
      </c>
      <c r="CN96" s="45" t="str">
        <f>IF(AND(OR($A96 &lt;&gt; "", $B96 &lt;&gt; ""), IF($J96 &lt; $K96, AND(CN$7 &gt;= $J96, CN$7 &lt; $K96), IF(CN$7 &lt; 2400, CN$7 &gt;= $J96, CN$7 - 2400 &lt; $K96))), 1, "")</f>
        <v/>
      </c>
      <c r="CO96" s="45" t="str">
        <f>IF(AND(OR($A96 &lt;&gt; "", $B96 &lt;&gt; ""), IF($J96 &lt; $K96, AND(CO$7 &gt;= $J96, CO$7 &lt; $K96), IF(CO$7 &lt; 2400, CO$7 &gt;= $J96, CO$7 - 2400 &lt; $K96))), 1, "")</f>
        <v/>
      </c>
      <c r="CP96" s="45" t="str">
        <f>IF(AND(OR($A96 &lt;&gt; "", $B96 &lt;&gt; ""), IF($J96 &lt; $K96, AND(CP$7 &gt;= $J96, CP$7 &lt; $K96), IF(CP$7 &lt; 2400, CP$7 &gt;= $J96, CP$7 - 2400 &lt; $K96))), 1, "")</f>
        <v/>
      </c>
      <c r="CQ96" s="45" t="str">
        <f>IF(AND(OR($A96 &lt;&gt; "", $B96 &lt;&gt; ""), IF($J96 &lt; $K96, AND(CQ$7 &gt;= $J96, CQ$7 &lt; $K96), IF(CQ$7 &lt; 2400, CQ$7 &gt;= $J96, CQ$7 - 2400 &lt; $K96))), 1, "")</f>
        <v/>
      </c>
      <c r="CR96" s="45" t="str">
        <f>IF(AND(OR($A96 &lt;&gt; "", $B96 &lt;&gt; ""), IF($J96 &lt; $K96, AND(CR$7 &gt;= $J96, CR$7 &lt; $K96), IF(CR$7 &lt; 2400, CR$7 &gt;= $J96, CR$7 - 2400 &lt; $K96))), 1, "")</f>
        <v/>
      </c>
      <c r="CS96" s="45" t="str">
        <f>IF(AND(OR($A96 &lt;&gt; "", $B96 &lt;&gt; ""), IF($J96 &lt; $K96, AND(CS$7 &gt;= $J96, CS$7 &lt; $K96), IF(CS$7 &lt; 2400, CS$7 &gt;= $J96, CS$7 - 2400 &lt; $K96))), 1, "")</f>
        <v/>
      </c>
      <c r="CT96" s="45" t="str">
        <f>IF(AND(OR($A96 &lt;&gt; "", $B96 &lt;&gt; ""), IF($J96 &lt; $K96, AND(CT$7 &gt;= $J96, CT$7 &lt; $K96), IF(CT$7 &lt; 2400, CT$7 &gt;= $J96, CT$7 - 2400 &lt; $K96))), 1, "")</f>
        <v/>
      </c>
      <c r="CU96" s="45" t="str">
        <f>IF(AND(OR($A96 &lt;&gt; "", $B96 &lt;&gt; ""), IF($J96 &lt; $K96, AND(CU$7 &gt;= $J96, CU$7 &lt; $K96), IF(CU$7 &lt; 2400, CU$7 &gt;= $J96, CU$7 - 2400 &lt; $K96))), 1, "")</f>
        <v/>
      </c>
      <c r="CV96" s="45" t="str">
        <f>IF(AND(OR($A96 &lt;&gt; "", $B96 &lt;&gt; ""), IF($J96 &lt; $K96, AND(CV$7 &gt;= $J96, CV$7 &lt; $K96), IF(CV$7 &lt; 2400, CV$7 &gt;= $J96, CV$7 - 2400 &lt; $K96))), 1, "")</f>
        <v/>
      </c>
      <c r="CW96" s="45" t="str">
        <f>IF(AND(OR($A96 &lt;&gt; "", $B96 &lt;&gt; ""), IF($J96 &lt; $K96, AND(CW$7 &gt;= $J96, CW$7 &lt; $K96), IF(CW$7 &lt; 2400, CW$7 &gt;= $J96, CW$7 - 2400 &lt; $K96))), 1, "")</f>
        <v/>
      </c>
      <c r="CX96" s="45" t="str">
        <f>IF(AND(OR($A96 &lt;&gt; "", $B96 &lt;&gt; ""), IF($J96 &lt; $K96, AND(CX$7 &gt;= $J96, CX$7 &lt; $K96), IF(CX$7 &lt; 2400, CX$7 &gt;= $J96, CX$7 - 2400 &lt; $K96))), 1, "")</f>
        <v/>
      </c>
      <c r="CY96" s="45" t="str">
        <f>IF(AND(OR($A96 &lt;&gt; "", $B96 &lt;&gt; ""), IF($J96 &lt; $K96, AND(CY$7 &gt;= $J96, CY$7 &lt; $K96), IF(CY$7 &lt; 2400, CY$7 &gt;= $J96, CY$7 - 2400 &lt; $K96))), 1, "")</f>
        <v/>
      </c>
      <c r="CZ96" s="45" t="str">
        <f>IF(AND(OR($A96 &lt;&gt; "", $B96 &lt;&gt; ""), IF($J96 &lt; $K96, AND(CZ$7 &gt;= $J96, CZ$7 &lt; $K96), IF(CZ$7 &lt; 2400, CZ$7 &gt;= $J96, CZ$7 - 2400 &lt; $K96))), 1, "")</f>
        <v/>
      </c>
      <c r="DA96" s="45" t="str">
        <f>IF(AND(OR($A96 &lt;&gt; "", $B96 &lt;&gt; ""), IF($J96 &lt; $K96, AND(DA$7 &gt;= $J96, DA$7 &lt; $K96), IF(DA$7 &lt; 2400, DA$7 &gt;= $J96, DA$7 - 2400 &lt; $K96))), 1, "")</f>
        <v/>
      </c>
      <c r="DB96" s="45" t="str">
        <f>IF(AND(OR($A96 &lt;&gt; "", $B96 &lt;&gt; ""), IF($J96 &lt; $K96, AND(DB$7 &gt;= $J96, DB$7 &lt; $K96), IF(DB$7 &lt; 2400, DB$7 &gt;= $J96, DB$7 - 2400 &lt; $K96))), 1, "")</f>
        <v/>
      </c>
      <c r="DC96" s="45" t="str">
        <f>IF(AND(OR($A96 &lt;&gt; "", $B96 &lt;&gt; ""), IF($J96 &lt; $K96, AND(DC$7 &gt;= $J96, DC$7 &lt; $K96), IF(DC$7 &lt; 2400, DC$7 &gt;= $J96, DC$7 - 2400 &lt; $K96))), 1, "")</f>
        <v/>
      </c>
      <c r="DD96" s="45" t="str">
        <f>IF(AND(OR($A96 &lt;&gt; "", $B96 &lt;&gt; ""), IF($J96 &lt; $K96, AND(DD$7 &gt;= $J96, DD$7 &lt; $K96), IF(DD$7 &lt; 2400, DD$7 &gt;= $J96, DD$7 - 2400 &lt; $K96))), 1, "")</f>
        <v/>
      </c>
      <c r="DE96" s="45" t="str">
        <f>IF(AND(OR($A96 &lt;&gt; "", $B96 &lt;&gt; ""), IF($J96 &lt; $K96, AND(DE$7 &gt;= $J96, DE$7 &lt; $K96), IF(DE$7 &lt; 2400, DE$7 &gt;= $J96, DE$7 - 2400 &lt; $K96))), 1, "")</f>
        <v/>
      </c>
      <c r="DF96" s="45" t="str">
        <f>IF(AND(OR($A96 &lt;&gt; "", $B96 &lt;&gt; ""), IF($J96 &lt; $K96, AND(DF$7 &gt;= $J96, DF$7 &lt; $K96), IF(DF$7 &lt; 2400, DF$7 &gt;= $J96, DF$7 - 2400 &lt; $K96))), 1, "")</f>
        <v/>
      </c>
      <c r="DG96" s="45" t="str">
        <f>IF(AND(OR($A96 &lt;&gt; "", $B96 &lt;&gt; ""), IF($J96 &lt; $K96, AND(DG$7 &gt;= $J96, DG$7 &lt; $K96), IF(DG$7 &lt; 2400, DG$7 &gt;= $J96, DG$7 - 2400 &lt; $K96))), 1, "")</f>
        <v/>
      </c>
      <c r="DH96" s="45" t="str">
        <f>IF(AND(OR($A96 &lt;&gt; "", $B96 &lt;&gt; ""), IF($J96 &lt; $K96, AND(DH$7 &gt;= $J96, DH$7 &lt; $K96), IF(DH$7 &lt; 2400, DH$7 &gt;= $J96, DH$7 - 2400 &lt; $K96))), 1, "")</f>
        <v/>
      </c>
      <c r="DI96" s="45" t="str">
        <f>IF(AND(OR($A96 &lt;&gt; "", $B96 &lt;&gt; ""), IF($J96 &lt; $K96, AND(DI$7 &gt;= $J96, DI$7 &lt; $K96), IF(DI$7 &lt; 2400, DI$7 &gt;= $J96, DI$7 - 2400 &lt; $K96))), 1, "")</f>
        <v/>
      </c>
      <c r="DJ96" s="45" t="str">
        <f>IF(AND(OR($A96 &lt;&gt; "", $B96 &lt;&gt; ""), IF($J96 &lt; $K96, AND(DJ$7 &gt;= $J96, DJ$7 &lt; $K96), IF(DJ$7 &lt; 2400, DJ$7 &gt;= $J96, DJ$7 - 2400 &lt; $K96))), 1, "")</f>
        <v/>
      </c>
      <c r="DK96" s="45" t="str">
        <f>IF(AND(OR($A96 &lt;&gt; "", $B96 &lt;&gt; ""), IF($J96 &lt; $K96, AND(DK$7 &gt;= $J96, DK$7 &lt; $K96), IF(DK$7 &lt; 2400, DK$7 &gt;= $J96, DK$7 - 2400 &lt; $K96))), 1, "")</f>
        <v/>
      </c>
      <c r="DL96" s="45" t="str">
        <f>IF(AND(OR($A96 &lt;&gt; "", $B96 &lt;&gt; ""), IF($J96 &lt; $K96, AND(DL$7 &gt;= $J96, DL$7 &lt; $K96), IF(DL$7 &lt; 2400, DL$7 &gt;= $J96, DL$7 - 2400 &lt; $K96))), 1, "")</f>
        <v/>
      </c>
      <c r="DM96" s="45" t="str">
        <f>IF(AND(OR($A96 &lt;&gt; "", $B96 &lt;&gt; ""), IF($J96 &lt; $K96, AND(DM$7 &gt;= $J96, DM$7 &lt; $K96), IF(DM$7 &lt; 2400, DM$7 &gt;= $J96, DM$7 - 2400 &lt; $K96))), 1, "")</f>
        <v/>
      </c>
      <c r="DN96" s="45" t="str">
        <f>IF(AND(OR($A96 &lt;&gt; "", $B96 &lt;&gt; ""), IF($J96 &lt; $K96, AND(DN$7 &gt;= $J96, DN$7 &lt; $K96), IF(DN$7 &lt; 2400, DN$7 &gt;= $J96, DN$7 - 2400 &lt; $K96))), 1, "")</f>
        <v/>
      </c>
      <c r="DO96" s="45" t="str">
        <f>IF(AND(OR($A96 &lt;&gt; "", $B96 &lt;&gt; ""), IF($J96 &lt; $K96, AND(DO$7 &gt;= $J96, DO$7 &lt; $K96), IF(DO$7 &lt; 2400, DO$7 &gt;= $J96, DO$7 - 2400 &lt; $K96))), 1, "")</f>
        <v/>
      </c>
      <c r="DP96" s="45" t="str">
        <f>IF(AND(OR($A96 &lt;&gt; "", $B96 &lt;&gt; ""), IF($J96 &lt; $K96, AND(DP$7 &gt;= $J96, DP$7 &lt; $K96), IF(DP$7 &lt; 2400, DP$7 &gt;= $J96, DP$7 - 2400 &lt; $K96))), 1, "")</f>
        <v/>
      </c>
      <c r="DQ96" s="45" t="str">
        <f>IF(AND(OR($A96 &lt;&gt; "", $B96 &lt;&gt; ""), IF($J96 &lt; $K96, AND(DQ$7 &gt;= $J96, DQ$7 &lt; $K96), IF(DQ$7 &lt; 2400, DQ$7 &gt;= $J96, DQ$7 - 2400 &lt; $K96))), 1, "")</f>
        <v/>
      </c>
      <c r="DR96" s="45" t="str">
        <f>IF(AND(OR($A96 &lt;&gt; "", $B96 &lt;&gt; ""), IF($J96 &lt; $K96, AND(DR$7 &gt;= $J96, DR$7 &lt; $K96), IF(DR$7 &lt; 2400, DR$7 &gt;= $J96, DR$7 - 2400 &lt; $K96))), 1, "")</f>
        <v/>
      </c>
      <c r="DS96" s="45" t="str">
        <f>IF(AND(OR($A96 &lt;&gt; "", $B96 &lt;&gt; ""), IF($J96 &lt; $K96, AND(DS$7 &gt;= $J96, DS$7 &lt; $K96), IF(DS$7 &lt; 2400, DS$7 &gt;= $J96, DS$7 - 2400 &lt; $K96))), 1, "")</f>
        <v/>
      </c>
      <c r="DT96" s="45" t="str">
        <f>IF(AND(OR($A96 &lt;&gt; "", $B96 &lt;&gt; ""), IF($J96 &lt; $K96, AND(DT$7 &gt;= $J96, DT$7 &lt; $K96), IF(DT$7 &lt; 2400, DT$7 &gt;= $J96, DT$7 - 2400 &lt; $K96))), 1, "")</f>
        <v/>
      </c>
      <c r="DU96" s="47" t="str">
        <f>IF(OR(A96 &lt;&gt; "", B96 &lt;&gt; ""), _xlfn.TEXTJOIN(":", TRUE, AI96, YEAR(H96), MONTH(H96), DAY(H96), J96), "")</f>
        <v/>
      </c>
      <c r="DV96" s="47" t="str">
        <f>IF(OR(A96 &lt;&gt; "", B96 &lt;&gt; ""), IF(AK96 &lt; 9000, CONCATENATE(AD96, AE96, "様（", F96, "）"), F96), "")</f>
        <v/>
      </c>
    </row>
    <row r="97" spans="1:126">
      <c r="A97" s="18"/>
      <c r="B97" s="18"/>
      <c r="C97" s="52"/>
      <c r="D97" s="18"/>
      <c r="E97" s="52"/>
      <c r="F97" s="18"/>
      <c r="G97" s="18"/>
      <c r="H97" s="19"/>
      <c r="I97" s="55" t="str">
        <f t="shared" si="88"/>
        <v/>
      </c>
      <c r="J97" s="22"/>
      <c r="K97" s="23"/>
      <c r="L97" s="42" t="str">
        <f t="shared" si="70"/>
        <v/>
      </c>
      <c r="M97" s="43" t="str">
        <f t="shared" si="71"/>
        <v/>
      </c>
      <c r="N97" s="43" t="str">
        <f t="shared" si="82"/>
        <v/>
      </c>
      <c r="O97" s="44" t="str">
        <f t="shared" si="83"/>
        <v/>
      </c>
      <c r="P97" s="26"/>
      <c r="Q97" s="27"/>
      <c r="R97" s="27"/>
      <c r="S97" s="43" t="str">
        <f t="shared" si="89"/>
        <v/>
      </c>
      <c r="T97" s="43" t="str">
        <f t="shared" si="89"/>
        <v/>
      </c>
      <c r="U97" s="43" t="str">
        <f t="shared" si="89"/>
        <v/>
      </c>
      <c r="V97" s="49"/>
      <c r="W97" s="44" t="str">
        <f>IF(OR(A97 &lt;&gt; "", B97 &lt;&gt; ""), IF(AK97 &lt; 8000, FLOOR(AY97 / 60, 1) * 100 + MOD(AY97, 60), M97), "")</f>
        <v/>
      </c>
      <c r="X97" s="82"/>
      <c r="Y97" s="82"/>
      <c r="Z97" s="82"/>
      <c r="AA97" s="82"/>
      <c r="AB97" s="18"/>
      <c r="AC97" s="53"/>
      <c r="AD97" s="45" t="str">
        <f>_xlfn.IFNA(VLOOKUP($A97, 利用者一覧!$A:$D, 2, FALSE), "-")</f>
        <v>-</v>
      </c>
      <c r="AE97" s="45" t="str">
        <f>_xlfn.IFNA(VLOOKUP($A97, 利用者一覧!$A:$D, 3, FALSE), "-")</f>
        <v>-</v>
      </c>
      <c r="AF97" s="45" t="str">
        <f>_xlfn.IFNA(VLOOKUP($A97, 利用者一覧!$A:$D, 4, FALSE), "-")</f>
        <v>-</v>
      </c>
      <c r="AG97" s="45" t="str">
        <f>_xlfn.IFNA(VLOOKUP($B97, スタッフ一覧!$A:$D, 2, FALSE), "-")</f>
        <v>-</v>
      </c>
      <c r="AH97" s="45" t="str">
        <f>_xlfn.IFNA(VLOOKUP($B97, スタッフ一覧!$A:$D, 3, FALSE), "-")</f>
        <v>-</v>
      </c>
      <c r="AI97" s="45" t="str">
        <f>_xlfn.IFNA(VLOOKUP($B97, スタッフ一覧!$A:$D, 4, FALSE), "-")</f>
        <v>-</v>
      </c>
      <c r="AJ97" s="45" t="str">
        <f>_xlfn.IFNA(VLOOKUP(AB97, スタッフ一覧!$A:$D, 4, FALSE), "-")</f>
        <v>-</v>
      </c>
      <c r="AK97" s="45" t="str">
        <f>_xlfn.IFNA(VLOOKUP(F97, 予定区分!$A:$C, 3, FALSE), "-")</f>
        <v>-</v>
      </c>
      <c r="AL97" s="46">
        <f t="shared" si="73"/>
        <v>0</v>
      </c>
      <c r="AM97" s="46">
        <f t="shared" si="74"/>
        <v>0</v>
      </c>
      <c r="AN97" s="46">
        <f t="shared" si="72"/>
        <v>0</v>
      </c>
      <c r="AO97" s="46">
        <f t="shared" si="75"/>
        <v>0</v>
      </c>
      <c r="AP97" s="46">
        <f t="shared" si="84"/>
        <v>0</v>
      </c>
      <c r="AQ97" s="46">
        <f t="shared" si="76"/>
        <v>0</v>
      </c>
      <c r="AR97" s="46">
        <f t="shared" si="77"/>
        <v>0</v>
      </c>
      <c r="AS97" s="46">
        <f t="shared" si="78"/>
        <v>0</v>
      </c>
      <c r="AT97" s="46">
        <f t="shared" si="79"/>
        <v>0</v>
      </c>
      <c r="AU97" s="46">
        <f t="shared" si="80"/>
        <v>0</v>
      </c>
      <c r="AV97" s="46">
        <f t="shared" si="85"/>
        <v>0</v>
      </c>
      <c r="AW97" s="46">
        <f t="shared" si="86"/>
        <v>0</v>
      </c>
      <c r="AX97" s="46">
        <f t="shared" si="81"/>
        <v>0</v>
      </c>
      <c r="AY97" s="40">
        <f t="shared" si="87"/>
        <v>0</v>
      </c>
      <c r="AZ97" s="45" t="str">
        <f>IF(AND(OR($A97 &lt;&gt; "", $B97 &lt;&gt; ""), IF($J97 &lt; $K97, AND(AZ$7 &gt;= $J97, AZ$7 &lt; $K97), IF(AZ$7 &lt; 2400, AZ$7 &gt;= $J97, AZ$7 - 2400 &lt; $K97))), 1, "")</f>
        <v/>
      </c>
      <c r="BA97" s="45" t="str">
        <f>IF(AND(OR($A97 &lt;&gt; "", $B97 &lt;&gt; ""), IF($J97 &lt; $K97, AND(BA$7 &gt;= $J97, BA$7 &lt; $K97), IF(BA$7 &lt; 2400, BA$7 &gt;= $J97, BA$7 - 2400 &lt; $K97))), 1, "")</f>
        <v/>
      </c>
      <c r="BB97" s="45" t="str">
        <f>IF(AND(OR($A97 &lt;&gt; "", $B97 &lt;&gt; ""), IF($J97 &lt; $K97, AND(BB$7 &gt;= $J97, BB$7 &lt; $K97), IF(BB$7 &lt; 2400, BB$7 &gt;= $J97, BB$7 - 2400 &lt; $K97))), 1, "")</f>
        <v/>
      </c>
      <c r="BC97" s="45" t="str">
        <f>IF(AND(OR($A97 &lt;&gt; "", $B97 &lt;&gt; ""), IF($J97 &lt; $K97, AND(BC$7 &gt;= $J97, BC$7 &lt; $K97), IF(BC$7 &lt; 2400, BC$7 &gt;= $J97, BC$7 - 2400 &lt; $K97))), 1, "")</f>
        <v/>
      </c>
      <c r="BD97" s="45" t="str">
        <f>IF(AND(OR($A97 &lt;&gt; "", $B97 &lt;&gt; ""), IF($J97 &lt; $K97, AND(BD$7 &gt;= $J97, BD$7 &lt; $K97), IF(BD$7 &lt; 2400, BD$7 &gt;= $J97, BD$7 - 2400 &lt; $K97))), 1, "")</f>
        <v/>
      </c>
      <c r="BE97" s="45" t="str">
        <f>IF(AND(OR($A97 &lt;&gt; "", $B97 &lt;&gt; ""), IF($J97 &lt; $K97, AND(BE$7 &gt;= $J97, BE$7 &lt; $K97), IF(BE$7 &lt; 2400, BE$7 &gt;= $J97, BE$7 - 2400 &lt; $K97))), 1, "")</f>
        <v/>
      </c>
      <c r="BF97" s="45" t="str">
        <f>IF(AND(OR($A97 &lt;&gt; "", $B97 &lt;&gt; ""), IF($J97 &lt; $K97, AND(BF$7 &gt;= $J97, BF$7 &lt; $K97), IF(BF$7 &lt; 2400, BF$7 &gt;= $J97, BF$7 - 2400 &lt; $K97))), 1, "")</f>
        <v/>
      </c>
      <c r="BG97" s="45" t="str">
        <f>IF(AND(OR($A97 &lt;&gt; "", $B97 &lt;&gt; ""), IF($J97 &lt; $K97, AND(BG$7 &gt;= $J97, BG$7 &lt; $K97), IF(BG$7 &lt; 2400, BG$7 &gt;= $J97, BG$7 - 2400 &lt; $K97))), 1, "")</f>
        <v/>
      </c>
      <c r="BH97" s="45" t="str">
        <f>IF(AND(OR($A97 &lt;&gt; "", $B97 &lt;&gt; ""), IF($J97 &lt; $K97, AND(BH$7 &gt;= $J97, BH$7 &lt; $K97), IF(BH$7 &lt; 2400, BH$7 &gt;= $J97, BH$7 - 2400 &lt; $K97))), 1, "")</f>
        <v/>
      </c>
      <c r="BI97" s="45" t="str">
        <f>IF(AND(OR($A97 &lt;&gt; "", $B97 &lt;&gt; ""), IF($J97 &lt; $K97, AND(BI$7 &gt;= $J97, BI$7 &lt; $K97), IF(BI$7 &lt; 2400, BI$7 &gt;= $J97, BI$7 - 2400 &lt; $K97))), 1, "")</f>
        <v/>
      </c>
      <c r="BJ97" s="45" t="str">
        <f>IF(AND(OR($A97 &lt;&gt; "", $B97 &lt;&gt; ""), IF($J97 &lt; $K97, AND(BJ$7 &gt;= $J97, BJ$7 &lt; $K97), IF(BJ$7 &lt; 2400, BJ$7 &gt;= $J97, BJ$7 - 2400 &lt; $K97))), 1, "")</f>
        <v/>
      </c>
      <c r="BK97" s="45" t="str">
        <f>IF(AND(OR($A97 &lt;&gt; "", $B97 &lt;&gt; ""), IF($J97 &lt; $K97, AND(BK$7 &gt;= $J97, BK$7 &lt; $K97), IF(BK$7 &lt; 2400, BK$7 &gt;= $J97, BK$7 - 2400 &lt; $K97))), 1, "")</f>
        <v/>
      </c>
      <c r="BL97" s="45" t="str">
        <f>IF(AND(OR($A97 &lt;&gt; "", $B97 &lt;&gt; ""), IF($J97 &lt; $K97, AND(BL$7 &gt;= $J97, BL$7 &lt; $K97), IF(BL$7 &lt; 2400, BL$7 &gt;= $J97, BL$7 - 2400 &lt; $K97))), 1, "")</f>
        <v/>
      </c>
      <c r="BM97" s="45" t="str">
        <f>IF(AND(OR($A97 &lt;&gt; "", $B97 &lt;&gt; ""), IF($J97 &lt; $K97, AND(BM$7 &gt;= $J97, BM$7 &lt; $K97), IF(BM$7 &lt; 2400, BM$7 &gt;= $J97, BM$7 - 2400 &lt; $K97))), 1, "")</f>
        <v/>
      </c>
      <c r="BN97" s="45" t="str">
        <f>IF(AND(OR($A97 &lt;&gt; "", $B97 &lt;&gt; ""), IF($J97 &lt; $K97, AND(BN$7 &gt;= $J97, BN$7 &lt; $K97), IF(BN$7 &lt; 2400, BN$7 &gt;= $J97, BN$7 - 2400 &lt; $K97))), 1, "")</f>
        <v/>
      </c>
      <c r="BO97" s="45" t="str">
        <f>IF(AND(OR($A97 &lt;&gt; "", $B97 &lt;&gt; ""), IF($J97 &lt; $K97, AND(BO$7 &gt;= $J97, BO$7 &lt; $K97), IF(BO$7 &lt; 2400, BO$7 &gt;= $J97, BO$7 - 2400 &lt; $K97))), 1, "")</f>
        <v/>
      </c>
      <c r="BP97" s="45" t="str">
        <f>IF(AND(OR($A97 &lt;&gt; "", $B97 &lt;&gt; ""), IF($J97 &lt; $K97, AND(BP$7 &gt;= $J97, BP$7 &lt; $K97), IF(BP$7 &lt; 2400, BP$7 &gt;= $J97, BP$7 - 2400 &lt; $K97))), 1, "")</f>
        <v/>
      </c>
      <c r="BQ97" s="45" t="str">
        <f>IF(AND(OR($A97 &lt;&gt; "", $B97 &lt;&gt; ""), IF($J97 &lt; $K97, AND(BQ$7 &gt;= $J97, BQ$7 &lt; $K97), IF(BQ$7 &lt; 2400, BQ$7 &gt;= $J97, BQ$7 - 2400 &lt; $K97))), 1, "")</f>
        <v/>
      </c>
      <c r="BR97" s="45" t="str">
        <f>IF(AND(OR($A97 &lt;&gt; "", $B97 &lt;&gt; ""), IF($J97 &lt; $K97, AND(BR$7 &gt;= $J97, BR$7 &lt; $K97), IF(BR$7 &lt; 2400, BR$7 &gt;= $J97, BR$7 - 2400 &lt; $K97))), 1, "")</f>
        <v/>
      </c>
      <c r="BS97" s="45" t="str">
        <f>IF(AND(OR($A97 &lt;&gt; "", $B97 &lt;&gt; ""), IF($J97 &lt; $K97, AND(BS$7 &gt;= $J97, BS$7 &lt; $K97), IF(BS$7 &lt; 2400, BS$7 &gt;= $J97, BS$7 - 2400 &lt; $K97))), 1, "")</f>
        <v/>
      </c>
      <c r="BT97" s="45" t="str">
        <f>IF(AND(OR($A97 &lt;&gt; "", $B97 &lt;&gt; ""), IF($J97 &lt; $K97, AND(BT$7 &gt;= $J97, BT$7 &lt; $K97), IF(BT$7 &lt; 2400, BT$7 &gt;= $J97, BT$7 - 2400 &lt; $K97))), 1, "")</f>
        <v/>
      </c>
      <c r="BU97" s="45" t="str">
        <f>IF(AND(OR($A97 &lt;&gt; "", $B97 &lt;&gt; ""), IF($J97 &lt; $K97, AND(BU$7 &gt;= $J97, BU$7 &lt; $K97), IF(BU$7 &lt; 2400, BU$7 &gt;= $J97, BU$7 - 2400 &lt; $K97))), 1, "")</f>
        <v/>
      </c>
      <c r="BV97" s="45" t="str">
        <f>IF(AND(OR($A97 &lt;&gt; "", $B97 &lt;&gt; ""), IF($J97 &lt; $K97, AND(BV$7 &gt;= $J97, BV$7 &lt; $K97), IF(BV$7 &lt; 2400, BV$7 &gt;= $J97, BV$7 - 2400 &lt; $K97))), 1, "")</f>
        <v/>
      </c>
      <c r="BW97" s="45" t="str">
        <f>IF(AND(OR($A97 &lt;&gt; "", $B97 &lt;&gt; ""), IF($J97 &lt; $K97, AND(BW$7 &gt;= $J97, BW$7 &lt; $K97), IF(BW$7 &lt; 2400, BW$7 &gt;= $J97, BW$7 - 2400 &lt; $K97))), 1, "")</f>
        <v/>
      </c>
      <c r="BX97" s="45" t="str">
        <f>IF(AND(OR($A97 &lt;&gt; "", $B97 &lt;&gt; ""), IF($J97 &lt; $K97, AND(BX$7 &gt;= $J97, BX$7 &lt; $K97), IF(BX$7 &lt; 2400, BX$7 &gt;= $J97, BX$7 - 2400 &lt; $K97))), 1, "")</f>
        <v/>
      </c>
      <c r="BY97" s="45" t="str">
        <f>IF(AND(OR($A97 &lt;&gt; "", $B97 &lt;&gt; ""), IF($J97 &lt; $K97, AND(BY$7 &gt;= $J97, BY$7 &lt; $K97), IF(BY$7 &lt; 2400, BY$7 &gt;= $J97, BY$7 - 2400 &lt; $K97))), 1, "")</f>
        <v/>
      </c>
      <c r="BZ97" s="45" t="str">
        <f>IF(AND(OR($A97 &lt;&gt; "", $B97 &lt;&gt; ""), IF($J97 &lt; $K97, AND(BZ$7 &gt;= $J97, BZ$7 &lt; $K97), IF(BZ$7 &lt; 2400, BZ$7 &gt;= $J97, BZ$7 - 2400 &lt; $K97))), 1, "")</f>
        <v/>
      </c>
      <c r="CA97" s="45" t="str">
        <f>IF(AND(OR($A97 &lt;&gt; "", $B97 &lt;&gt; ""), IF($J97 &lt; $K97, AND(CA$7 &gt;= $J97, CA$7 &lt; $K97), IF(CA$7 &lt; 2400, CA$7 &gt;= $J97, CA$7 - 2400 &lt; $K97))), 1, "")</f>
        <v/>
      </c>
      <c r="CB97" s="45" t="str">
        <f>IF(AND(OR($A97 &lt;&gt; "", $B97 &lt;&gt; ""), IF($J97 &lt; $K97, AND(CB$7 &gt;= $J97, CB$7 &lt; $K97), IF(CB$7 &lt; 2400, CB$7 &gt;= $J97, CB$7 - 2400 &lt; $K97))), 1, "")</f>
        <v/>
      </c>
      <c r="CC97" s="45" t="str">
        <f>IF(AND(OR($A97 &lt;&gt; "", $B97 &lt;&gt; ""), IF($J97 &lt; $K97, AND(CC$7 &gt;= $J97, CC$7 &lt; $K97), IF(CC$7 &lt; 2400, CC$7 &gt;= $J97, CC$7 - 2400 &lt; $K97))), 1, "")</f>
        <v/>
      </c>
      <c r="CD97" s="45" t="str">
        <f>IF(AND(OR($A97 &lt;&gt; "", $B97 &lt;&gt; ""), IF($J97 &lt; $K97, AND(CD$7 &gt;= $J97, CD$7 &lt; $K97), IF(CD$7 &lt; 2400, CD$7 &gt;= $J97, CD$7 - 2400 &lt; $K97))), 1, "")</f>
        <v/>
      </c>
      <c r="CE97" s="45" t="str">
        <f>IF(AND(OR($A97 &lt;&gt; "", $B97 &lt;&gt; ""), IF($J97 &lt; $K97, AND(CE$7 &gt;= $J97, CE$7 &lt; $K97), IF(CE$7 &lt; 2400, CE$7 &gt;= $J97, CE$7 - 2400 &lt; $K97))), 1, "")</f>
        <v/>
      </c>
      <c r="CF97" s="45" t="str">
        <f>IF(AND(OR($A97 &lt;&gt; "", $B97 &lt;&gt; ""), IF($J97 &lt; $K97, AND(CF$7 &gt;= $J97, CF$7 &lt; $K97), IF(CF$7 &lt; 2400, CF$7 &gt;= $J97, CF$7 - 2400 &lt; $K97))), 1, "")</f>
        <v/>
      </c>
      <c r="CG97" s="45" t="str">
        <f>IF(AND(OR($A97 &lt;&gt; "", $B97 &lt;&gt; ""), IF($J97 &lt; $K97, AND(CG$7 &gt;= $J97, CG$7 &lt; $K97), IF(CG$7 &lt; 2400, CG$7 &gt;= $J97, CG$7 - 2400 &lt; $K97))), 1, "")</f>
        <v/>
      </c>
      <c r="CH97" s="45" t="str">
        <f>IF(AND(OR($A97 &lt;&gt; "", $B97 &lt;&gt; ""), IF($J97 &lt; $K97, AND(CH$7 &gt;= $J97, CH$7 &lt; $K97), IF(CH$7 &lt; 2400, CH$7 &gt;= $J97, CH$7 - 2400 &lt; $K97))), 1, "")</f>
        <v/>
      </c>
      <c r="CI97" s="45" t="str">
        <f>IF(AND(OR($A97 &lt;&gt; "", $B97 &lt;&gt; ""), IF($J97 &lt; $K97, AND(CI$7 &gt;= $J97, CI$7 &lt; $K97), IF(CI$7 &lt; 2400, CI$7 &gt;= $J97, CI$7 - 2400 &lt; $K97))), 1, "")</f>
        <v/>
      </c>
      <c r="CJ97" s="45" t="str">
        <f>IF(AND(OR($A97 &lt;&gt; "", $B97 &lt;&gt; ""), IF($J97 &lt; $K97, AND(CJ$7 &gt;= $J97, CJ$7 &lt; $K97), IF(CJ$7 &lt; 2400, CJ$7 &gt;= $J97, CJ$7 - 2400 &lt; $K97))), 1, "")</f>
        <v/>
      </c>
      <c r="CK97" s="45" t="str">
        <f>IF(AND(OR($A97 &lt;&gt; "", $B97 &lt;&gt; ""), IF($J97 &lt; $K97, AND(CK$7 &gt;= $J97, CK$7 &lt; $K97), IF(CK$7 &lt; 2400, CK$7 &gt;= $J97, CK$7 - 2400 &lt; $K97))), 1, "")</f>
        <v/>
      </c>
      <c r="CL97" s="45" t="str">
        <f>IF(AND(OR($A97 &lt;&gt; "", $B97 &lt;&gt; ""), IF($J97 &lt; $K97, AND(CL$7 &gt;= $J97, CL$7 &lt; $K97), IF(CL$7 &lt; 2400, CL$7 &gt;= $J97, CL$7 - 2400 &lt; $K97))), 1, "")</f>
        <v/>
      </c>
      <c r="CM97" s="45" t="str">
        <f>IF(AND(OR($A97 &lt;&gt; "", $B97 &lt;&gt; ""), IF($J97 &lt; $K97, AND(CM$7 &gt;= $J97, CM$7 &lt; $K97), IF(CM$7 &lt; 2400, CM$7 &gt;= $J97, CM$7 - 2400 &lt; $K97))), 1, "")</f>
        <v/>
      </c>
      <c r="CN97" s="45" t="str">
        <f>IF(AND(OR($A97 &lt;&gt; "", $B97 &lt;&gt; ""), IF($J97 &lt; $K97, AND(CN$7 &gt;= $J97, CN$7 &lt; $K97), IF(CN$7 &lt; 2400, CN$7 &gt;= $J97, CN$7 - 2400 &lt; $K97))), 1, "")</f>
        <v/>
      </c>
      <c r="CO97" s="45" t="str">
        <f>IF(AND(OR($A97 &lt;&gt; "", $B97 &lt;&gt; ""), IF($J97 &lt; $K97, AND(CO$7 &gt;= $J97, CO$7 &lt; $K97), IF(CO$7 &lt; 2400, CO$7 &gt;= $J97, CO$7 - 2400 &lt; $K97))), 1, "")</f>
        <v/>
      </c>
      <c r="CP97" s="45" t="str">
        <f>IF(AND(OR($A97 &lt;&gt; "", $B97 &lt;&gt; ""), IF($J97 &lt; $K97, AND(CP$7 &gt;= $J97, CP$7 &lt; $K97), IF(CP$7 &lt; 2400, CP$7 &gt;= $J97, CP$7 - 2400 &lt; $K97))), 1, "")</f>
        <v/>
      </c>
      <c r="CQ97" s="45" t="str">
        <f>IF(AND(OR($A97 &lt;&gt; "", $B97 &lt;&gt; ""), IF($J97 &lt; $K97, AND(CQ$7 &gt;= $J97, CQ$7 &lt; $K97), IF(CQ$7 &lt; 2400, CQ$7 &gt;= $J97, CQ$7 - 2400 &lt; $K97))), 1, "")</f>
        <v/>
      </c>
      <c r="CR97" s="45" t="str">
        <f>IF(AND(OR($A97 &lt;&gt; "", $B97 &lt;&gt; ""), IF($J97 &lt; $K97, AND(CR$7 &gt;= $J97, CR$7 &lt; $K97), IF(CR$7 &lt; 2400, CR$7 &gt;= $J97, CR$7 - 2400 &lt; $K97))), 1, "")</f>
        <v/>
      </c>
      <c r="CS97" s="45" t="str">
        <f>IF(AND(OR($A97 &lt;&gt; "", $B97 &lt;&gt; ""), IF($J97 &lt; $K97, AND(CS$7 &gt;= $J97, CS$7 &lt; $K97), IF(CS$7 &lt; 2400, CS$7 &gt;= $J97, CS$7 - 2400 &lt; $K97))), 1, "")</f>
        <v/>
      </c>
      <c r="CT97" s="45" t="str">
        <f>IF(AND(OR($A97 &lt;&gt; "", $B97 &lt;&gt; ""), IF($J97 &lt; $K97, AND(CT$7 &gt;= $J97, CT$7 &lt; $K97), IF(CT$7 &lt; 2400, CT$7 &gt;= $J97, CT$7 - 2400 &lt; $K97))), 1, "")</f>
        <v/>
      </c>
      <c r="CU97" s="45" t="str">
        <f>IF(AND(OR($A97 &lt;&gt; "", $B97 &lt;&gt; ""), IF($J97 &lt; $K97, AND(CU$7 &gt;= $J97, CU$7 &lt; $K97), IF(CU$7 &lt; 2400, CU$7 &gt;= $J97, CU$7 - 2400 &lt; $K97))), 1, "")</f>
        <v/>
      </c>
      <c r="CV97" s="45" t="str">
        <f>IF(AND(OR($A97 &lt;&gt; "", $B97 &lt;&gt; ""), IF($J97 &lt; $K97, AND(CV$7 &gt;= $J97, CV$7 &lt; $K97), IF(CV$7 &lt; 2400, CV$7 &gt;= $J97, CV$7 - 2400 &lt; $K97))), 1, "")</f>
        <v/>
      </c>
      <c r="CW97" s="45" t="str">
        <f>IF(AND(OR($A97 &lt;&gt; "", $B97 &lt;&gt; ""), IF($J97 &lt; $K97, AND(CW$7 &gt;= $J97, CW$7 &lt; $K97), IF(CW$7 &lt; 2400, CW$7 &gt;= $J97, CW$7 - 2400 &lt; $K97))), 1, "")</f>
        <v/>
      </c>
      <c r="CX97" s="45" t="str">
        <f>IF(AND(OR($A97 &lt;&gt; "", $B97 &lt;&gt; ""), IF($J97 &lt; $K97, AND(CX$7 &gt;= $J97, CX$7 &lt; $K97), IF(CX$7 &lt; 2400, CX$7 &gt;= $J97, CX$7 - 2400 &lt; $K97))), 1, "")</f>
        <v/>
      </c>
      <c r="CY97" s="45" t="str">
        <f>IF(AND(OR($A97 &lt;&gt; "", $B97 &lt;&gt; ""), IF($J97 &lt; $K97, AND(CY$7 &gt;= $J97, CY$7 &lt; $K97), IF(CY$7 &lt; 2400, CY$7 &gt;= $J97, CY$7 - 2400 &lt; $K97))), 1, "")</f>
        <v/>
      </c>
      <c r="CZ97" s="45" t="str">
        <f>IF(AND(OR($A97 &lt;&gt; "", $B97 &lt;&gt; ""), IF($J97 &lt; $K97, AND(CZ$7 &gt;= $J97, CZ$7 &lt; $K97), IF(CZ$7 &lt; 2400, CZ$7 &gt;= $J97, CZ$7 - 2400 &lt; $K97))), 1, "")</f>
        <v/>
      </c>
      <c r="DA97" s="45" t="str">
        <f>IF(AND(OR($A97 &lt;&gt; "", $B97 &lt;&gt; ""), IF($J97 &lt; $K97, AND(DA$7 &gt;= $J97, DA$7 &lt; $K97), IF(DA$7 &lt; 2400, DA$7 &gt;= $J97, DA$7 - 2400 &lt; $K97))), 1, "")</f>
        <v/>
      </c>
      <c r="DB97" s="45" t="str">
        <f>IF(AND(OR($A97 &lt;&gt; "", $B97 &lt;&gt; ""), IF($J97 &lt; $K97, AND(DB$7 &gt;= $J97, DB$7 &lt; $K97), IF(DB$7 &lt; 2400, DB$7 &gt;= $J97, DB$7 - 2400 &lt; $K97))), 1, "")</f>
        <v/>
      </c>
      <c r="DC97" s="45" t="str">
        <f>IF(AND(OR($A97 &lt;&gt; "", $B97 &lt;&gt; ""), IF($J97 &lt; $K97, AND(DC$7 &gt;= $J97, DC$7 &lt; $K97), IF(DC$7 &lt; 2400, DC$7 &gt;= $J97, DC$7 - 2400 &lt; $K97))), 1, "")</f>
        <v/>
      </c>
      <c r="DD97" s="45" t="str">
        <f>IF(AND(OR($A97 &lt;&gt; "", $B97 &lt;&gt; ""), IF($J97 &lt; $K97, AND(DD$7 &gt;= $J97, DD$7 &lt; $K97), IF(DD$7 &lt; 2400, DD$7 &gt;= $J97, DD$7 - 2400 &lt; $K97))), 1, "")</f>
        <v/>
      </c>
      <c r="DE97" s="45" t="str">
        <f>IF(AND(OR($A97 &lt;&gt; "", $B97 &lt;&gt; ""), IF($J97 &lt; $K97, AND(DE$7 &gt;= $J97, DE$7 &lt; $K97), IF(DE$7 &lt; 2400, DE$7 &gt;= $J97, DE$7 - 2400 &lt; $K97))), 1, "")</f>
        <v/>
      </c>
      <c r="DF97" s="45" t="str">
        <f>IF(AND(OR($A97 &lt;&gt; "", $B97 &lt;&gt; ""), IF($J97 &lt; $K97, AND(DF$7 &gt;= $J97, DF$7 &lt; $K97), IF(DF$7 &lt; 2400, DF$7 &gt;= $J97, DF$7 - 2400 &lt; $K97))), 1, "")</f>
        <v/>
      </c>
      <c r="DG97" s="45" t="str">
        <f>IF(AND(OR($A97 &lt;&gt; "", $B97 &lt;&gt; ""), IF($J97 &lt; $K97, AND(DG$7 &gt;= $J97, DG$7 &lt; $K97), IF(DG$7 &lt; 2400, DG$7 &gt;= $J97, DG$7 - 2400 &lt; $K97))), 1, "")</f>
        <v/>
      </c>
      <c r="DH97" s="45" t="str">
        <f>IF(AND(OR($A97 &lt;&gt; "", $B97 &lt;&gt; ""), IF($J97 &lt; $K97, AND(DH$7 &gt;= $J97, DH$7 &lt; $K97), IF(DH$7 &lt; 2400, DH$7 &gt;= $J97, DH$7 - 2400 &lt; $K97))), 1, "")</f>
        <v/>
      </c>
      <c r="DI97" s="45" t="str">
        <f>IF(AND(OR($A97 &lt;&gt; "", $B97 &lt;&gt; ""), IF($J97 &lt; $K97, AND(DI$7 &gt;= $J97, DI$7 &lt; $K97), IF(DI$7 &lt; 2400, DI$7 &gt;= $J97, DI$7 - 2400 &lt; $K97))), 1, "")</f>
        <v/>
      </c>
      <c r="DJ97" s="45" t="str">
        <f>IF(AND(OR($A97 &lt;&gt; "", $B97 &lt;&gt; ""), IF($J97 &lt; $K97, AND(DJ$7 &gt;= $J97, DJ$7 &lt; $K97), IF(DJ$7 &lt; 2400, DJ$7 &gt;= $J97, DJ$7 - 2400 &lt; $K97))), 1, "")</f>
        <v/>
      </c>
      <c r="DK97" s="45" t="str">
        <f>IF(AND(OR($A97 &lt;&gt; "", $B97 &lt;&gt; ""), IF($J97 &lt; $K97, AND(DK$7 &gt;= $J97, DK$7 &lt; $K97), IF(DK$7 &lt; 2400, DK$7 &gt;= $J97, DK$7 - 2400 &lt; $K97))), 1, "")</f>
        <v/>
      </c>
      <c r="DL97" s="45" t="str">
        <f>IF(AND(OR($A97 &lt;&gt; "", $B97 &lt;&gt; ""), IF($J97 &lt; $K97, AND(DL$7 &gt;= $J97, DL$7 &lt; $K97), IF(DL$7 &lt; 2400, DL$7 &gt;= $J97, DL$7 - 2400 &lt; $K97))), 1, "")</f>
        <v/>
      </c>
      <c r="DM97" s="45" t="str">
        <f>IF(AND(OR($A97 &lt;&gt; "", $B97 &lt;&gt; ""), IF($J97 &lt; $K97, AND(DM$7 &gt;= $J97, DM$7 &lt; $K97), IF(DM$7 &lt; 2400, DM$7 &gt;= $J97, DM$7 - 2400 &lt; $K97))), 1, "")</f>
        <v/>
      </c>
      <c r="DN97" s="45" t="str">
        <f>IF(AND(OR($A97 &lt;&gt; "", $B97 &lt;&gt; ""), IF($J97 &lt; $K97, AND(DN$7 &gt;= $J97, DN$7 &lt; $K97), IF(DN$7 &lt; 2400, DN$7 &gt;= $J97, DN$7 - 2400 &lt; $K97))), 1, "")</f>
        <v/>
      </c>
      <c r="DO97" s="45" t="str">
        <f>IF(AND(OR($A97 &lt;&gt; "", $B97 &lt;&gt; ""), IF($J97 &lt; $K97, AND(DO$7 &gt;= $J97, DO$7 &lt; $K97), IF(DO$7 &lt; 2400, DO$7 &gt;= $J97, DO$7 - 2400 &lt; $K97))), 1, "")</f>
        <v/>
      </c>
      <c r="DP97" s="45" t="str">
        <f>IF(AND(OR($A97 &lt;&gt; "", $B97 &lt;&gt; ""), IF($J97 &lt; $K97, AND(DP$7 &gt;= $J97, DP$7 &lt; $K97), IF(DP$7 &lt; 2400, DP$7 &gt;= $J97, DP$7 - 2400 &lt; $K97))), 1, "")</f>
        <v/>
      </c>
      <c r="DQ97" s="45" t="str">
        <f>IF(AND(OR($A97 &lt;&gt; "", $B97 &lt;&gt; ""), IF($J97 &lt; $K97, AND(DQ$7 &gt;= $J97, DQ$7 &lt; $K97), IF(DQ$7 &lt; 2400, DQ$7 &gt;= $J97, DQ$7 - 2400 &lt; $K97))), 1, "")</f>
        <v/>
      </c>
      <c r="DR97" s="45" t="str">
        <f>IF(AND(OR($A97 &lt;&gt; "", $B97 &lt;&gt; ""), IF($J97 &lt; $K97, AND(DR$7 &gt;= $J97, DR$7 &lt; $K97), IF(DR$7 &lt; 2400, DR$7 &gt;= $J97, DR$7 - 2400 &lt; $K97))), 1, "")</f>
        <v/>
      </c>
      <c r="DS97" s="45" t="str">
        <f>IF(AND(OR($A97 &lt;&gt; "", $B97 &lt;&gt; ""), IF($J97 &lt; $K97, AND(DS$7 &gt;= $J97, DS$7 &lt; $K97), IF(DS$7 &lt; 2400, DS$7 &gt;= $J97, DS$7 - 2400 &lt; $K97))), 1, "")</f>
        <v/>
      </c>
      <c r="DT97" s="45" t="str">
        <f>IF(AND(OR($A97 &lt;&gt; "", $B97 &lt;&gt; ""), IF($J97 &lt; $K97, AND(DT$7 &gt;= $J97, DT$7 &lt; $K97), IF(DT$7 &lt; 2400, DT$7 &gt;= $J97, DT$7 - 2400 &lt; $K97))), 1, "")</f>
        <v/>
      </c>
      <c r="DU97" s="47" t="str">
        <f>IF(OR(A97 &lt;&gt; "", B97 &lt;&gt; ""), _xlfn.TEXTJOIN(":", TRUE, AI97, YEAR(H97), MONTH(H97), DAY(H97), J97), "")</f>
        <v/>
      </c>
      <c r="DV97" s="47" t="str">
        <f>IF(OR(A97 &lt;&gt; "", B97 &lt;&gt; ""), IF(AK97 &lt; 9000, CONCATENATE(AD97, AE97, "様（", F97, "）"), F97), "")</f>
        <v/>
      </c>
    </row>
    <row r="98" spans="1:126">
      <c r="A98" s="18"/>
      <c r="B98" s="18"/>
      <c r="C98" s="52"/>
      <c r="D98" s="18"/>
      <c r="E98" s="52"/>
      <c r="F98" s="18"/>
      <c r="G98" s="18"/>
      <c r="H98" s="19"/>
      <c r="I98" s="55" t="str">
        <f t="shared" si="88"/>
        <v/>
      </c>
      <c r="J98" s="22"/>
      <c r="K98" s="23"/>
      <c r="L98" s="42" t="str">
        <f t="shared" si="70"/>
        <v/>
      </c>
      <c r="M98" s="43" t="str">
        <f t="shared" si="71"/>
        <v/>
      </c>
      <c r="N98" s="43" t="str">
        <f t="shared" si="82"/>
        <v/>
      </c>
      <c r="O98" s="44" t="str">
        <f t="shared" si="83"/>
        <v/>
      </c>
      <c r="P98" s="26"/>
      <c r="Q98" s="27"/>
      <c r="R98" s="27"/>
      <c r="S98" s="43" t="str">
        <f t="shared" si="89"/>
        <v/>
      </c>
      <c r="T98" s="43" t="str">
        <f t="shared" si="89"/>
        <v/>
      </c>
      <c r="U98" s="43" t="str">
        <f t="shared" si="89"/>
        <v/>
      </c>
      <c r="V98" s="49"/>
      <c r="W98" s="44" t="str">
        <f>IF(OR(A98 &lt;&gt; "", B98 &lt;&gt; ""), IF(AK98 &lt; 8000, FLOOR(AY98 / 60, 1) * 100 + MOD(AY98, 60), M98), "")</f>
        <v/>
      </c>
      <c r="X98" s="82"/>
      <c r="Y98" s="82"/>
      <c r="Z98" s="82"/>
      <c r="AA98" s="82"/>
      <c r="AB98" s="18"/>
      <c r="AC98" s="53"/>
      <c r="AD98" s="45" t="str">
        <f>_xlfn.IFNA(VLOOKUP($A98, 利用者一覧!$A:$D, 2, FALSE), "-")</f>
        <v>-</v>
      </c>
      <c r="AE98" s="45" t="str">
        <f>_xlfn.IFNA(VLOOKUP($A98, 利用者一覧!$A:$D, 3, FALSE), "-")</f>
        <v>-</v>
      </c>
      <c r="AF98" s="45" t="str">
        <f>_xlfn.IFNA(VLOOKUP($A98, 利用者一覧!$A:$D, 4, FALSE), "-")</f>
        <v>-</v>
      </c>
      <c r="AG98" s="45" t="str">
        <f>_xlfn.IFNA(VLOOKUP($B98, スタッフ一覧!$A:$D, 2, FALSE), "-")</f>
        <v>-</v>
      </c>
      <c r="AH98" s="45" t="str">
        <f>_xlfn.IFNA(VLOOKUP($B98, スタッフ一覧!$A:$D, 3, FALSE), "-")</f>
        <v>-</v>
      </c>
      <c r="AI98" s="45" t="str">
        <f>_xlfn.IFNA(VLOOKUP($B98, スタッフ一覧!$A:$D, 4, FALSE), "-")</f>
        <v>-</v>
      </c>
      <c r="AJ98" s="45" t="str">
        <f>_xlfn.IFNA(VLOOKUP(AB98, スタッフ一覧!$A:$D, 4, FALSE), "-")</f>
        <v>-</v>
      </c>
      <c r="AK98" s="45" t="str">
        <f>_xlfn.IFNA(VLOOKUP(F98, 予定区分!$A:$C, 3, FALSE), "-")</f>
        <v>-</v>
      </c>
      <c r="AL98" s="46">
        <f t="shared" si="73"/>
        <v>0</v>
      </c>
      <c r="AM98" s="46">
        <f t="shared" si="74"/>
        <v>0</v>
      </c>
      <c r="AN98" s="46">
        <f t="shared" si="72"/>
        <v>0</v>
      </c>
      <c r="AO98" s="46">
        <f t="shared" si="75"/>
        <v>0</v>
      </c>
      <c r="AP98" s="46">
        <f t="shared" si="84"/>
        <v>0</v>
      </c>
      <c r="AQ98" s="46">
        <f t="shared" si="76"/>
        <v>0</v>
      </c>
      <c r="AR98" s="46">
        <f t="shared" si="77"/>
        <v>0</v>
      </c>
      <c r="AS98" s="46">
        <f t="shared" si="78"/>
        <v>0</v>
      </c>
      <c r="AT98" s="46">
        <f t="shared" si="79"/>
        <v>0</v>
      </c>
      <c r="AU98" s="46">
        <f t="shared" si="80"/>
        <v>0</v>
      </c>
      <c r="AV98" s="46">
        <f t="shared" si="85"/>
        <v>0</v>
      </c>
      <c r="AW98" s="46">
        <f t="shared" si="86"/>
        <v>0</v>
      </c>
      <c r="AX98" s="46">
        <f t="shared" si="81"/>
        <v>0</v>
      </c>
      <c r="AY98" s="40">
        <f t="shared" si="87"/>
        <v>0</v>
      </c>
      <c r="AZ98" s="45" t="str">
        <f>IF(AND(OR($A98 &lt;&gt; "", $B98 &lt;&gt; ""), IF($J98 &lt; $K98, AND(AZ$7 &gt;= $J98, AZ$7 &lt; $K98), IF(AZ$7 &lt; 2400, AZ$7 &gt;= $J98, AZ$7 - 2400 &lt; $K98))), 1, "")</f>
        <v/>
      </c>
      <c r="BA98" s="45" t="str">
        <f>IF(AND(OR($A98 &lt;&gt; "", $B98 &lt;&gt; ""), IF($J98 &lt; $K98, AND(BA$7 &gt;= $J98, BA$7 &lt; $K98), IF(BA$7 &lt; 2400, BA$7 &gt;= $J98, BA$7 - 2400 &lt; $K98))), 1, "")</f>
        <v/>
      </c>
      <c r="BB98" s="45" t="str">
        <f>IF(AND(OR($A98 &lt;&gt; "", $B98 &lt;&gt; ""), IF($J98 &lt; $K98, AND(BB$7 &gt;= $J98, BB$7 &lt; $K98), IF(BB$7 &lt; 2400, BB$7 &gt;= $J98, BB$7 - 2400 &lt; $K98))), 1, "")</f>
        <v/>
      </c>
      <c r="BC98" s="45" t="str">
        <f>IF(AND(OR($A98 &lt;&gt; "", $B98 &lt;&gt; ""), IF($J98 &lt; $K98, AND(BC$7 &gt;= $J98, BC$7 &lt; $K98), IF(BC$7 &lt; 2400, BC$7 &gt;= $J98, BC$7 - 2400 &lt; $K98))), 1, "")</f>
        <v/>
      </c>
      <c r="BD98" s="45" t="str">
        <f>IF(AND(OR($A98 &lt;&gt; "", $B98 &lt;&gt; ""), IF($J98 &lt; $K98, AND(BD$7 &gt;= $J98, BD$7 &lt; $K98), IF(BD$7 &lt; 2400, BD$7 &gt;= $J98, BD$7 - 2400 &lt; $K98))), 1, "")</f>
        <v/>
      </c>
      <c r="BE98" s="45" t="str">
        <f>IF(AND(OR($A98 &lt;&gt; "", $B98 &lt;&gt; ""), IF($J98 &lt; $K98, AND(BE$7 &gt;= $J98, BE$7 &lt; $K98), IF(BE$7 &lt; 2400, BE$7 &gt;= $J98, BE$7 - 2400 &lt; $K98))), 1, "")</f>
        <v/>
      </c>
      <c r="BF98" s="45" t="str">
        <f>IF(AND(OR($A98 &lt;&gt; "", $B98 &lt;&gt; ""), IF($J98 &lt; $K98, AND(BF$7 &gt;= $J98, BF$7 &lt; $K98), IF(BF$7 &lt; 2400, BF$7 &gt;= $J98, BF$7 - 2400 &lt; $K98))), 1, "")</f>
        <v/>
      </c>
      <c r="BG98" s="45" t="str">
        <f>IF(AND(OR($A98 &lt;&gt; "", $B98 &lt;&gt; ""), IF($J98 &lt; $K98, AND(BG$7 &gt;= $J98, BG$7 &lt; $K98), IF(BG$7 &lt; 2400, BG$7 &gt;= $J98, BG$7 - 2400 &lt; $K98))), 1, "")</f>
        <v/>
      </c>
      <c r="BH98" s="45" t="str">
        <f>IF(AND(OR($A98 &lt;&gt; "", $B98 &lt;&gt; ""), IF($J98 &lt; $K98, AND(BH$7 &gt;= $J98, BH$7 &lt; $K98), IF(BH$7 &lt; 2400, BH$7 &gt;= $J98, BH$7 - 2400 &lt; $K98))), 1, "")</f>
        <v/>
      </c>
      <c r="BI98" s="45" t="str">
        <f>IF(AND(OR($A98 &lt;&gt; "", $B98 &lt;&gt; ""), IF($J98 &lt; $K98, AND(BI$7 &gt;= $J98, BI$7 &lt; $K98), IF(BI$7 &lt; 2400, BI$7 &gt;= $J98, BI$7 - 2400 &lt; $K98))), 1, "")</f>
        <v/>
      </c>
      <c r="BJ98" s="45" t="str">
        <f>IF(AND(OR($A98 &lt;&gt; "", $B98 &lt;&gt; ""), IF($J98 &lt; $K98, AND(BJ$7 &gt;= $J98, BJ$7 &lt; $K98), IF(BJ$7 &lt; 2400, BJ$7 &gt;= $J98, BJ$7 - 2400 &lt; $K98))), 1, "")</f>
        <v/>
      </c>
      <c r="BK98" s="45" t="str">
        <f>IF(AND(OR($A98 &lt;&gt; "", $B98 &lt;&gt; ""), IF($J98 &lt; $K98, AND(BK$7 &gt;= $J98, BK$7 &lt; $K98), IF(BK$7 &lt; 2400, BK$7 &gt;= $J98, BK$7 - 2400 &lt; $K98))), 1, "")</f>
        <v/>
      </c>
      <c r="BL98" s="45" t="str">
        <f>IF(AND(OR($A98 &lt;&gt; "", $B98 &lt;&gt; ""), IF($J98 &lt; $K98, AND(BL$7 &gt;= $J98, BL$7 &lt; $K98), IF(BL$7 &lt; 2400, BL$7 &gt;= $J98, BL$7 - 2400 &lt; $K98))), 1, "")</f>
        <v/>
      </c>
      <c r="BM98" s="45" t="str">
        <f>IF(AND(OR($A98 &lt;&gt; "", $B98 &lt;&gt; ""), IF($J98 &lt; $K98, AND(BM$7 &gt;= $J98, BM$7 &lt; $K98), IF(BM$7 &lt; 2400, BM$7 &gt;= $J98, BM$7 - 2400 &lt; $K98))), 1, "")</f>
        <v/>
      </c>
      <c r="BN98" s="45" t="str">
        <f>IF(AND(OR($A98 &lt;&gt; "", $B98 &lt;&gt; ""), IF($J98 &lt; $K98, AND(BN$7 &gt;= $J98, BN$7 &lt; $K98), IF(BN$7 &lt; 2400, BN$7 &gt;= $J98, BN$7 - 2400 &lt; $K98))), 1, "")</f>
        <v/>
      </c>
      <c r="BO98" s="45" t="str">
        <f>IF(AND(OR($A98 &lt;&gt; "", $B98 &lt;&gt; ""), IF($J98 &lt; $K98, AND(BO$7 &gt;= $J98, BO$7 &lt; $K98), IF(BO$7 &lt; 2400, BO$7 &gt;= $J98, BO$7 - 2400 &lt; $K98))), 1, "")</f>
        <v/>
      </c>
      <c r="BP98" s="45" t="str">
        <f>IF(AND(OR($A98 &lt;&gt; "", $B98 &lt;&gt; ""), IF($J98 &lt; $K98, AND(BP$7 &gt;= $J98, BP$7 &lt; $K98), IF(BP$7 &lt; 2400, BP$7 &gt;= $J98, BP$7 - 2400 &lt; $K98))), 1, "")</f>
        <v/>
      </c>
      <c r="BQ98" s="45" t="str">
        <f>IF(AND(OR($A98 &lt;&gt; "", $B98 &lt;&gt; ""), IF($J98 &lt; $K98, AND(BQ$7 &gt;= $J98, BQ$7 &lt; $K98), IF(BQ$7 &lt; 2400, BQ$7 &gt;= $J98, BQ$7 - 2400 &lt; $K98))), 1, "")</f>
        <v/>
      </c>
      <c r="BR98" s="45" t="str">
        <f>IF(AND(OR($A98 &lt;&gt; "", $B98 &lt;&gt; ""), IF($J98 &lt; $K98, AND(BR$7 &gt;= $J98, BR$7 &lt; $K98), IF(BR$7 &lt; 2400, BR$7 &gt;= $J98, BR$7 - 2400 &lt; $K98))), 1, "")</f>
        <v/>
      </c>
      <c r="BS98" s="45" t="str">
        <f>IF(AND(OR($A98 &lt;&gt; "", $B98 &lt;&gt; ""), IF($J98 &lt; $K98, AND(BS$7 &gt;= $J98, BS$7 &lt; $K98), IF(BS$7 &lt; 2400, BS$7 &gt;= $J98, BS$7 - 2400 &lt; $K98))), 1, "")</f>
        <v/>
      </c>
      <c r="BT98" s="45" t="str">
        <f>IF(AND(OR($A98 &lt;&gt; "", $B98 &lt;&gt; ""), IF($J98 &lt; $K98, AND(BT$7 &gt;= $J98, BT$7 &lt; $K98), IF(BT$7 &lt; 2400, BT$7 &gt;= $J98, BT$7 - 2400 &lt; $K98))), 1, "")</f>
        <v/>
      </c>
      <c r="BU98" s="45" t="str">
        <f>IF(AND(OR($A98 &lt;&gt; "", $B98 &lt;&gt; ""), IF($J98 &lt; $K98, AND(BU$7 &gt;= $J98, BU$7 &lt; $K98), IF(BU$7 &lt; 2400, BU$7 &gt;= $J98, BU$7 - 2400 &lt; $K98))), 1, "")</f>
        <v/>
      </c>
      <c r="BV98" s="45" t="str">
        <f>IF(AND(OR($A98 &lt;&gt; "", $B98 &lt;&gt; ""), IF($J98 &lt; $K98, AND(BV$7 &gt;= $J98, BV$7 &lt; $K98), IF(BV$7 &lt; 2400, BV$7 &gt;= $J98, BV$7 - 2400 &lt; $K98))), 1, "")</f>
        <v/>
      </c>
      <c r="BW98" s="45" t="str">
        <f>IF(AND(OR($A98 &lt;&gt; "", $B98 &lt;&gt; ""), IF($J98 &lt; $K98, AND(BW$7 &gt;= $J98, BW$7 &lt; $K98), IF(BW$7 &lt; 2400, BW$7 &gt;= $J98, BW$7 - 2400 &lt; $K98))), 1, "")</f>
        <v/>
      </c>
      <c r="BX98" s="45" t="str">
        <f>IF(AND(OR($A98 &lt;&gt; "", $B98 &lt;&gt; ""), IF($J98 &lt; $K98, AND(BX$7 &gt;= $J98, BX$7 &lt; $K98), IF(BX$7 &lt; 2400, BX$7 &gt;= $J98, BX$7 - 2400 &lt; $K98))), 1, "")</f>
        <v/>
      </c>
      <c r="BY98" s="45" t="str">
        <f>IF(AND(OR($A98 &lt;&gt; "", $B98 &lt;&gt; ""), IF($J98 &lt; $K98, AND(BY$7 &gt;= $J98, BY$7 &lt; $K98), IF(BY$7 &lt; 2400, BY$7 &gt;= $J98, BY$7 - 2400 &lt; $K98))), 1, "")</f>
        <v/>
      </c>
      <c r="BZ98" s="45" t="str">
        <f>IF(AND(OR($A98 &lt;&gt; "", $B98 &lt;&gt; ""), IF($J98 &lt; $K98, AND(BZ$7 &gt;= $J98, BZ$7 &lt; $K98), IF(BZ$7 &lt; 2400, BZ$7 &gt;= $J98, BZ$7 - 2400 &lt; $K98))), 1, "")</f>
        <v/>
      </c>
      <c r="CA98" s="45" t="str">
        <f>IF(AND(OR($A98 &lt;&gt; "", $B98 &lt;&gt; ""), IF($J98 &lt; $K98, AND(CA$7 &gt;= $J98, CA$7 &lt; $K98), IF(CA$7 &lt; 2400, CA$7 &gt;= $J98, CA$7 - 2400 &lt; $K98))), 1, "")</f>
        <v/>
      </c>
      <c r="CB98" s="45" t="str">
        <f>IF(AND(OR($A98 &lt;&gt; "", $B98 &lt;&gt; ""), IF($J98 &lt; $K98, AND(CB$7 &gt;= $J98, CB$7 &lt; $K98), IF(CB$7 &lt; 2400, CB$7 &gt;= $J98, CB$7 - 2400 &lt; $K98))), 1, "")</f>
        <v/>
      </c>
      <c r="CC98" s="45" t="str">
        <f>IF(AND(OR($A98 &lt;&gt; "", $B98 &lt;&gt; ""), IF($J98 &lt; $K98, AND(CC$7 &gt;= $J98, CC$7 &lt; $K98), IF(CC$7 &lt; 2400, CC$7 &gt;= $J98, CC$7 - 2400 &lt; $K98))), 1, "")</f>
        <v/>
      </c>
      <c r="CD98" s="45" t="str">
        <f>IF(AND(OR($A98 &lt;&gt; "", $B98 &lt;&gt; ""), IF($J98 &lt; $K98, AND(CD$7 &gt;= $J98, CD$7 &lt; $K98), IF(CD$7 &lt; 2400, CD$7 &gt;= $J98, CD$7 - 2400 &lt; $K98))), 1, "")</f>
        <v/>
      </c>
      <c r="CE98" s="45" t="str">
        <f>IF(AND(OR($A98 &lt;&gt; "", $B98 &lt;&gt; ""), IF($J98 &lt; $K98, AND(CE$7 &gt;= $J98, CE$7 &lt; $K98), IF(CE$7 &lt; 2400, CE$7 &gt;= $J98, CE$7 - 2400 &lt; $K98))), 1, "")</f>
        <v/>
      </c>
      <c r="CF98" s="45" t="str">
        <f>IF(AND(OR($A98 &lt;&gt; "", $B98 &lt;&gt; ""), IF($J98 &lt; $K98, AND(CF$7 &gt;= $J98, CF$7 &lt; $K98), IF(CF$7 &lt; 2400, CF$7 &gt;= $J98, CF$7 - 2400 &lt; $K98))), 1, "")</f>
        <v/>
      </c>
      <c r="CG98" s="45" t="str">
        <f>IF(AND(OR($A98 &lt;&gt; "", $B98 &lt;&gt; ""), IF($J98 &lt; $K98, AND(CG$7 &gt;= $J98, CG$7 &lt; $K98), IF(CG$7 &lt; 2400, CG$7 &gt;= $J98, CG$7 - 2400 &lt; $K98))), 1, "")</f>
        <v/>
      </c>
      <c r="CH98" s="45" t="str">
        <f>IF(AND(OR($A98 &lt;&gt; "", $B98 &lt;&gt; ""), IF($J98 &lt; $K98, AND(CH$7 &gt;= $J98, CH$7 &lt; $K98), IF(CH$7 &lt; 2400, CH$7 &gt;= $J98, CH$7 - 2400 &lt; $K98))), 1, "")</f>
        <v/>
      </c>
      <c r="CI98" s="45" t="str">
        <f>IF(AND(OR($A98 &lt;&gt; "", $B98 &lt;&gt; ""), IF($J98 &lt; $K98, AND(CI$7 &gt;= $J98, CI$7 &lt; $K98), IF(CI$7 &lt; 2400, CI$7 &gt;= $J98, CI$7 - 2400 &lt; $K98))), 1, "")</f>
        <v/>
      </c>
      <c r="CJ98" s="45" t="str">
        <f>IF(AND(OR($A98 &lt;&gt; "", $B98 &lt;&gt; ""), IF($J98 &lt; $K98, AND(CJ$7 &gt;= $J98, CJ$7 &lt; $K98), IF(CJ$7 &lt; 2400, CJ$7 &gt;= $J98, CJ$7 - 2400 &lt; $K98))), 1, "")</f>
        <v/>
      </c>
      <c r="CK98" s="45" t="str">
        <f>IF(AND(OR($A98 &lt;&gt; "", $B98 &lt;&gt; ""), IF($J98 &lt; $K98, AND(CK$7 &gt;= $J98, CK$7 &lt; $K98), IF(CK$7 &lt; 2400, CK$7 &gt;= $J98, CK$7 - 2400 &lt; $K98))), 1, "")</f>
        <v/>
      </c>
      <c r="CL98" s="45" t="str">
        <f>IF(AND(OR($A98 &lt;&gt; "", $B98 &lt;&gt; ""), IF($J98 &lt; $K98, AND(CL$7 &gt;= $J98, CL$7 &lt; $K98), IF(CL$7 &lt; 2400, CL$7 &gt;= $J98, CL$7 - 2400 &lt; $K98))), 1, "")</f>
        <v/>
      </c>
      <c r="CM98" s="45" t="str">
        <f>IF(AND(OR($A98 &lt;&gt; "", $B98 &lt;&gt; ""), IF($J98 &lt; $K98, AND(CM$7 &gt;= $J98, CM$7 &lt; $K98), IF(CM$7 &lt; 2400, CM$7 &gt;= $J98, CM$7 - 2400 &lt; $K98))), 1, "")</f>
        <v/>
      </c>
      <c r="CN98" s="45" t="str">
        <f>IF(AND(OR($A98 &lt;&gt; "", $B98 &lt;&gt; ""), IF($J98 &lt; $K98, AND(CN$7 &gt;= $J98, CN$7 &lt; $K98), IF(CN$7 &lt; 2400, CN$7 &gt;= $J98, CN$7 - 2400 &lt; $K98))), 1, "")</f>
        <v/>
      </c>
      <c r="CO98" s="45" t="str">
        <f>IF(AND(OR($A98 &lt;&gt; "", $B98 &lt;&gt; ""), IF($J98 &lt; $K98, AND(CO$7 &gt;= $J98, CO$7 &lt; $K98), IF(CO$7 &lt; 2400, CO$7 &gt;= $J98, CO$7 - 2400 &lt; $K98))), 1, "")</f>
        <v/>
      </c>
      <c r="CP98" s="45" t="str">
        <f>IF(AND(OR($A98 &lt;&gt; "", $B98 &lt;&gt; ""), IF($J98 &lt; $K98, AND(CP$7 &gt;= $J98, CP$7 &lt; $K98), IF(CP$7 &lt; 2400, CP$7 &gt;= $J98, CP$7 - 2400 &lt; $K98))), 1, "")</f>
        <v/>
      </c>
      <c r="CQ98" s="45" t="str">
        <f>IF(AND(OR($A98 &lt;&gt; "", $B98 &lt;&gt; ""), IF($J98 &lt; $K98, AND(CQ$7 &gt;= $J98, CQ$7 &lt; $K98), IF(CQ$7 &lt; 2400, CQ$7 &gt;= $J98, CQ$7 - 2400 &lt; $K98))), 1, "")</f>
        <v/>
      </c>
      <c r="CR98" s="45" t="str">
        <f>IF(AND(OR($A98 &lt;&gt; "", $B98 &lt;&gt; ""), IF($J98 &lt; $K98, AND(CR$7 &gt;= $J98, CR$7 &lt; $K98), IF(CR$7 &lt; 2400, CR$7 &gt;= $J98, CR$7 - 2400 &lt; $K98))), 1, "")</f>
        <v/>
      </c>
      <c r="CS98" s="45" t="str">
        <f>IF(AND(OR($A98 &lt;&gt; "", $B98 &lt;&gt; ""), IF($J98 &lt; $K98, AND(CS$7 &gt;= $J98, CS$7 &lt; $K98), IF(CS$7 &lt; 2400, CS$7 &gt;= $J98, CS$7 - 2400 &lt; $K98))), 1, "")</f>
        <v/>
      </c>
      <c r="CT98" s="45" t="str">
        <f>IF(AND(OR($A98 &lt;&gt; "", $B98 &lt;&gt; ""), IF($J98 &lt; $K98, AND(CT$7 &gt;= $J98, CT$7 &lt; $K98), IF(CT$7 &lt; 2400, CT$7 &gt;= $J98, CT$7 - 2400 &lt; $K98))), 1, "")</f>
        <v/>
      </c>
      <c r="CU98" s="45" t="str">
        <f>IF(AND(OR($A98 &lt;&gt; "", $B98 &lt;&gt; ""), IF($J98 &lt; $K98, AND(CU$7 &gt;= $J98, CU$7 &lt; $K98), IF(CU$7 &lt; 2400, CU$7 &gt;= $J98, CU$7 - 2400 &lt; $K98))), 1, "")</f>
        <v/>
      </c>
      <c r="CV98" s="45" t="str">
        <f>IF(AND(OR($A98 &lt;&gt; "", $B98 &lt;&gt; ""), IF($J98 &lt; $K98, AND(CV$7 &gt;= $J98, CV$7 &lt; $K98), IF(CV$7 &lt; 2400, CV$7 &gt;= $J98, CV$7 - 2400 &lt; $K98))), 1, "")</f>
        <v/>
      </c>
      <c r="CW98" s="45" t="str">
        <f>IF(AND(OR($A98 &lt;&gt; "", $B98 &lt;&gt; ""), IF($J98 &lt; $K98, AND(CW$7 &gt;= $J98, CW$7 &lt; $K98), IF(CW$7 &lt; 2400, CW$7 &gt;= $J98, CW$7 - 2400 &lt; $K98))), 1, "")</f>
        <v/>
      </c>
      <c r="CX98" s="45" t="str">
        <f>IF(AND(OR($A98 &lt;&gt; "", $B98 &lt;&gt; ""), IF($J98 &lt; $K98, AND(CX$7 &gt;= $J98, CX$7 &lt; $K98), IF(CX$7 &lt; 2400, CX$7 &gt;= $J98, CX$7 - 2400 &lt; $K98))), 1, "")</f>
        <v/>
      </c>
      <c r="CY98" s="45" t="str">
        <f>IF(AND(OR($A98 &lt;&gt; "", $B98 &lt;&gt; ""), IF($J98 &lt; $K98, AND(CY$7 &gt;= $J98, CY$7 &lt; $K98), IF(CY$7 &lt; 2400, CY$7 &gt;= $J98, CY$7 - 2400 &lt; $K98))), 1, "")</f>
        <v/>
      </c>
      <c r="CZ98" s="45" t="str">
        <f>IF(AND(OR($A98 &lt;&gt; "", $B98 &lt;&gt; ""), IF($J98 &lt; $K98, AND(CZ$7 &gt;= $J98, CZ$7 &lt; $K98), IF(CZ$7 &lt; 2400, CZ$7 &gt;= $J98, CZ$7 - 2400 &lt; $K98))), 1, "")</f>
        <v/>
      </c>
      <c r="DA98" s="45" t="str">
        <f>IF(AND(OR($A98 &lt;&gt; "", $B98 &lt;&gt; ""), IF($J98 &lt; $K98, AND(DA$7 &gt;= $J98, DA$7 &lt; $K98), IF(DA$7 &lt; 2400, DA$7 &gt;= $J98, DA$7 - 2400 &lt; $K98))), 1, "")</f>
        <v/>
      </c>
      <c r="DB98" s="45" t="str">
        <f>IF(AND(OR($A98 &lt;&gt; "", $B98 &lt;&gt; ""), IF($J98 &lt; $K98, AND(DB$7 &gt;= $J98, DB$7 &lt; $K98), IF(DB$7 &lt; 2400, DB$7 &gt;= $J98, DB$7 - 2400 &lt; $K98))), 1, "")</f>
        <v/>
      </c>
      <c r="DC98" s="45" t="str">
        <f>IF(AND(OR($A98 &lt;&gt; "", $B98 &lt;&gt; ""), IF($J98 &lt; $K98, AND(DC$7 &gt;= $J98, DC$7 &lt; $K98), IF(DC$7 &lt; 2400, DC$7 &gt;= $J98, DC$7 - 2400 &lt; $K98))), 1, "")</f>
        <v/>
      </c>
      <c r="DD98" s="45" t="str">
        <f>IF(AND(OR($A98 &lt;&gt; "", $B98 &lt;&gt; ""), IF($J98 &lt; $K98, AND(DD$7 &gt;= $J98, DD$7 &lt; $K98), IF(DD$7 &lt; 2400, DD$7 &gt;= $J98, DD$7 - 2400 &lt; $K98))), 1, "")</f>
        <v/>
      </c>
      <c r="DE98" s="45" t="str">
        <f>IF(AND(OR($A98 &lt;&gt; "", $B98 &lt;&gt; ""), IF($J98 &lt; $K98, AND(DE$7 &gt;= $J98, DE$7 &lt; $K98), IF(DE$7 &lt; 2400, DE$7 &gt;= $J98, DE$7 - 2400 &lt; $K98))), 1, "")</f>
        <v/>
      </c>
      <c r="DF98" s="45" t="str">
        <f>IF(AND(OR($A98 &lt;&gt; "", $B98 &lt;&gt; ""), IF($J98 &lt; $K98, AND(DF$7 &gt;= $J98, DF$7 &lt; $K98), IF(DF$7 &lt; 2400, DF$7 &gt;= $J98, DF$7 - 2400 &lt; $K98))), 1, "")</f>
        <v/>
      </c>
      <c r="DG98" s="45" t="str">
        <f>IF(AND(OR($A98 &lt;&gt; "", $B98 &lt;&gt; ""), IF($J98 &lt; $K98, AND(DG$7 &gt;= $J98, DG$7 &lt; $K98), IF(DG$7 &lt; 2400, DG$7 &gt;= $J98, DG$7 - 2400 &lt; $K98))), 1, "")</f>
        <v/>
      </c>
      <c r="DH98" s="45" t="str">
        <f>IF(AND(OR($A98 &lt;&gt; "", $B98 &lt;&gt; ""), IF($J98 &lt; $K98, AND(DH$7 &gt;= $J98, DH$7 &lt; $K98), IF(DH$7 &lt; 2400, DH$7 &gt;= $J98, DH$7 - 2400 &lt; $K98))), 1, "")</f>
        <v/>
      </c>
      <c r="DI98" s="45" t="str">
        <f>IF(AND(OR($A98 &lt;&gt; "", $B98 &lt;&gt; ""), IF($J98 &lt; $K98, AND(DI$7 &gt;= $J98, DI$7 &lt; $K98), IF(DI$7 &lt; 2400, DI$7 &gt;= $J98, DI$7 - 2400 &lt; $K98))), 1, "")</f>
        <v/>
      </c>
      <c r="DJ98" s="45" t="str">
        <f>IF(AND(OR($A98 &lt;&gt; "", $B98 &lt;&gt; ""), IF($J98 &lt; $K98, AND(DJ$7 &gt;= $J98, DJ$7 &lt; $K98), IF(DJ$7 &lt; 2400, DJ$7 &gt;= $J98, DJ$7 - 2400 &lt; $K98))), 1, "")</f>
        <v/>
      </c>
      <c r="DK98" s="45" t="str">
        <f>IF(AND(OR($A98 &lt;&gt; "", $B98 &lt;&gt; ""), IF($J98 &lt; $K98, AND(DK$7 &gt;= $J98, DK$7 &lt; $K98), IF(DK$7 &lt; 2400, DK$7 &gt;= $J98, DK$7 - 2400 &lt; $K98))), 1, "")</f>
        <v/>
      </c>
      <c r="DL98" s="45" t="str">
        <f>IF(AND(OR($A98 &lt;&gt; "", $B98 &lt;&gt; ""), IF($J98 &lt; $K98, AND(DL$7 &gt;= $J98, DL$7 &lt; $K98), IF(DL$7 &lt; 2400, DL$7 &gt;= $J98, DL$7 - 2400 &lt; $K98))), 1, "")</f>
        <v/>
      </c>
      <c r="DM98" s="45" t="str">
        <f>IF(AND(OR($A98 &lt;&gt; "", $B98 &lt;&gt; ""), IF($J98 &lt; $K98, AND(DM$7 &gt;= $J98, DM$7 &lt; $K98), IF(DM$7 &lt; 2400, DM$7 &gt;= $J98, DM$7 - 2400 &lt; $K98))), 1, "")</f>
        <v/>
      </c>
      <c r="DN98" s="45" t="str">
        <f>IF(AND(OR($A98 &lt;&gt; "", $B98 &lt;&gt; ""), IF($J98 &lt; $K98, AND(DN$7 &gt;= $J98, DN$7 &lt; $K98), IF(DN$7 &lt; 2400, DN$7 &gt;= $J98, DN$7 - 2400 &lt; $K98))), 1, "")</f>
        <v/>
      </c>
      <c r="DO98" s="45" t="str">
        <f>IF(AND(OR($A98 &lt;&gt; "", $B98 &lt;&gt; ""), IF($J98 &lt; $K98, AND(DO$7 &gt;= $J98, DO$7 &lt; $K98), IF(DO$7 &lt; 2400, DO$7 &gt;= $J98, DO$7 - 2400 &lt; $K98))), 1, "")</f>
        <v/>
      </c>
      <c r="DP98" s="45" t="str">
        <f>IF(AND(OR($A98 &lt;&gt; "", $B98 &lt;&gt; ""), IF($J98 &lt; $K98, AND(DP$7 &gt;= $J98, DP$7 &lt; $K98), IF(DP$7 &lt; 2400, DP$7 &gt;= $J98, DP$7 - 2400 &lt; $K98))), 1, "")</f>
        <v/>
      </c>
      <c r="DQ98" s="45" t="str">
        <f>IF(AND(OR($A98 &lt;&gt; "", $B98 &lt;&gt; ""), IF($J98 &lt; $K98, AND(DQ$7 &gt;= $J98, DQ$7 &lt; $K98), IF(DQ$7 &lt; 2400, DQ$7 &gt;= $J98, DQ$7 - 2400 &lt; $K98))), 1, "")</f>
        <v/>
      </c>
      <c r="DR98" s="45" t="str">
        <f>IF(AND(OR($A98 &lt;&gt; "", $B98 &lt;&gt; ""), IF($J98 &lt; $K98, AND(DR$7 &gt;= $J98, DR$7 &lt; $K98), IF(DR$7 &lt; 2400, DR$7 &gt;= $J98, DR$7 - 2400 &lt; $K98))), 1, "")</f>
        <v/>
      </c>
      <c r="DS98" s="45" t="str">
        <f>IF(AND(OR($A98 &lt;&gt; "", $B98 &lt;&gt; ""), IF($J98 &lt; $K98, AND(DS$7 &gt;= $J98, DS$7 &lt; $K98), IF(DS$7 &lt; 2400, DS$7 &gt;= $J98, DS$7 - 2400 &lt; $K98))), 1, "")</f>
        <v/>
      </c>
      <c r="DT98" s="45" t="str">
        <f>IF(AND(OR($A98 &lt;&gt; "", $B98 &lt;&gt; ""), IF($J98 &lt; $K98, AND(DT$7 &gt;= $J98, DT$7 &lt; $K98), IF(DT$7 &lt; 2400, DT$7 &gt;= $J98, DT$7 - 2400 &lt; $K98))), 1, "")</f>
        <v/>
      </c>
      <c r="DU98" s="47" t="str">
        <f>IF(OR(A98 &lt;&gt; "", B98 &lt;&gt; ""), _xlfn.TEXTJOIN(":", TRUE, AI98, YEAR(H98), MONTH(H98), DAY(H98), J98), "")</f>
        <v/>
      </c>
      <c r="DV98" s="47" t="str">
        <f>IF(OR(A98 &lt;&gt; "", B98 &lt;&gt; ""), IF(AK98 &lt; 9000, CONCATENATE(AD98, AE98, "様（", F98, "）"), F98), "")</f>
        <v/>
      </c>
    </row>
    <row r="99" spans="1:126">
      <c r="A99" s="18"/>
      <c r="B99" s="18"/>
      <c r="C99" s="52"/>
      <c r="D99" s="18"/>
      <c r="E99" s="52"/>
      <c r="F99" s="18"/>
      <c r="G99" s="18"/>
      <c r="H99" s="19"/>
      <c r="I99" s="55" t="str">
        <f t="shared" si="88"/>
        <v/>
      </c>
      <c r="J99" s="22"/>
      <c r="K99" s="23"/>
      <c r="L99" s="42" t="str">
        <f t="shared" si="70"/>
        <v/>
      </c>
      <c r="M99" s="43" t="str">
        <f t="shared" si="71"/>
        <v/>
      </c>
      <c r="N99" s="43" t="str">
        <f t="shared" si="82"/>
        <v/>
      </c>
      <c r="O99" s="44" t="str">
        <f t="shared" si="83"/>
        <v/>
      </c>
      <c r="P99" s="26"/>
      <c r="Q99" s="27"/>
      <c r="R99" s="27"/>
      <c r="S99" s="43" t="str">
        <f t="shared" si="89"/>
        <v/>
      </c>
      <c r="T99" s="43" t="str">
        <f t="shared" si="89"/>
        <v/>
      </c>
      <c r="U99" s="43" t="str">
        <f t="shared" si="89"/>
        <v/>
      </c>
      <c r="V99" s="49"/>
      <c r="W99" s="44" t="str">
        <f>IF(OR(A99 &lt;&gt; "", B99 &lt;&gt; ""), IF(AK99 &lt; 8000, FLOOR(AY99 / 60, 1) * 100 + MOD(AY99, 60), M99), "")</f>
        <v/>
      </c>
      <c r="X99" s="82"/>
      <c r="Y99" s="82"/>
      <c r="Z99" s="82"/>
      <c r="AA99" s="82"/>
      <c r="AB99" s="18"/>
      <c r="AC99" s="53"/>
      <c r="AD99" s="45" t="str">
        <f>_xlfn.IFNA(VLOOKUP($A99, 利用者一覧!$A:$D, 2, FALSE), "-")</f>
        <v>-</v>
      </c>
      <c r="AE99" s="45" t="str">
        <f>_xlfn.IFNA(VLOOKUP($A99, 利用者一覧!$A:$D, 3, FALSE), "-")</f>
        <v>-</v>
      </c>
      <c r="AF99" s="45" t="str">
        <f>_xlfn.IFNA(VLOOKUP($A99, 利用者一覧!$A:$D, 4, FALSE), "-")</f>
        <v>-</v>
      </c>
      <c r="AG99" s="45" t="str">
        <f>_xlfn.IFNA(VLOOKUP($B99, スタッフ一覧!$A:$D, 2, FALSE), "-")</f>
        <v>-</v>
      </c>
      <c r="AH99" s="45" t="str">
        <f>_xlfn.IFNA(VLOOKUP($B99, スタッフ一覧!$A:$D, 3, FALSE), "-")</f>
        <v>-</v>
      </c>
      <c r="AI99" s="45" t="str">
        <f>_xlfn.IFNA(VLOOKUP($B99, スタッフ一覧!$A:$D, 4, FALSE), "-")</f>
        <v>-</v>
      </c>
      <c r="AJ99" s="45" t="str">
        <f>_xlfn.IFNA(VLOOKUP(AB99, スタッフ一覧!$A:$D, 4, FALSE), "-")</f>
        <v>-</v>
      </c>
      <c r="AK99" s="45" t="str">
        <f>_xlfn.IFNA(VLOOKUP(F99, 予定区分!$A:$C, 3, FALSE), "-")</f>
        <v>-</v>
      </c>
      <c r="AL99" s="46">
        <f t="shared" si="73"/>
        <v>0</v>
      </c>
      <c r="AM99" s="46">
        <f t="shared" si="74"/>
        <v>0</v>
      </c>
      <c r="AN99" s="46">
        <f t="shared" si="72"/>
        <v>0</v>
      </c>
      <c r="AO99" s="46">
        <f t="shared" si="75"/>
        <v>0</v>
      </c>
      <c r="AP99" s="46">
        <f t="shared" si="84"/>
        <v>0</v>
      </c>
      <c r="AQ99" s="46">
        <f t="shared" si="76"/>
        <v>0</v>
      </c>
      <c r="AR99" s="46">
        <f t="shared" si="77"/>
        <v>0</v>
      </c>
      <c r="AS99" s="46">
        <f t="shared" si="78"/>
        <v>0</v>
      </c>
      <c r="AT99" s="46">
        <f t="shared" si="79"/>
        <v>0</v>
      </c>
      <c r="AU99" s="46">
        <f t="shared" si="80"/>
        <v>0</v>
      </c>
      <c r="AV99" s="46">
        <f t="shared" si="85"/>
        <v>0</v>
      </c>
      <c r="AW99" s="46">
        <f t="shared" si="86"/>
        <v>0</v>
      </c>
      <c r="AX99" s="46">
        <f t="shared" si="81"/>
        <v>0</v>
      </c>
      <c r="AY99" s="40">
        <f t="shared" si="87"/>
        <v>0</v>
      </c>
      <c r="AZ99" s="45" t="str">
        <f>IF(AND(OR($A99 &lt;&gt; "", $B99 &lt;&gt; ""), IF($J99 &lt; $K99, AND(AZ$7 &gt;= $J99, AZ$7 &lt; $K99), IF(AZ$7 &lt; 2400, AZ$7 &gt;= $J99, AZ$7 - 2400 &lt; $K99))), 1, "")</f>
        <v/>
      </c>
      <c r="BA99" s="45" t="str">
        <f>IF(AND(OR($A99 &lt;&gt; "", $B99 &lt;&gt; ""), IF($J99 &lt; $K99, AND(BA$7 &gt;= $J99, BA$7 &lt; $K99), IF(BA$7 &lt; 2400, BA$7 &gt;= $J99, BA$7 - 2400 &lt; $K99))), 1, "")</f>
        <v/>
      </c>
      <c r="BB99" s="45" t="str">
        <f>IF(AND(OR($A99 &lt;&gt; "", $B99 &lt;&gt; ""), IF($J99 &lt; $K99, AND(BB$7 &gt;= $J99, BB$7 &lt; $K99), IF(BB$7 &lt; 2400, BB$7 &gt;= $J99, BB$7 - 2400 &lt; $K99))), 1, "")</f>
        <v/>
      </c>
      <c r="BC99" s="45" t="str">
        <f>IF(AND(OR($A99 &lt;&gt; "", $B99 &lt;&gt; ""), IF($J99 &lt; $K99, AND(BC$7 &gt;= $J99, BC$7 &lt; $K99), IF(BC$7 &lt; 2400, BC$7 &gt;= $J99, BC$7 - 2400 &lt; $K99))), 1, "")</f>
        <v/>
      </c>
      <c r="BD99" s="45" t="str">
        <f>IF(AND(OR($A99 &lt;&gt; "", $B99 &lt;&gt; ""), IF($J99 &lt; $K99, AND(BD$7 &gt;= $J99, BD$7 &lt; $K99), IF(BD$7 &lt; 2400, BD$7 &gt;= $J99, BD$7 - 2400 &lt; $K99))), 1, "")</f>
        <v/>
      </c>
      <c r="BE99" s="45" t="str">
        <f>IF(AND(OR($A99 &lt;&gt; "", $B99 &lt;&gt; ""), IF($J99 &lt; $K99, AND(BE$7 &gt;= $J99, BE$7 &lt; $K99), IF(BE$7 &lt; 2400, BE$7 &gt;= $J99, BE$7 - 2400 &lt; $K99))), 1, "")</f>
        <v/>
      </c>
      <c r="BF99" s="45" t="str">
        <f>IF(AND(OR($A99 &lt;&gt; "", $B99 &lt;&gt; ""), IF($J99 &lt; $K99, AND(BF$7 &gt;= $J99, BF$7 &lt; $K99), IF(BF$7 &lt; 2400, BF$7 &gt;= $J99, BF$7 - 2400 &lt; $K99))), 1, "")</f>
        <v/>
      </c>
      <c r="BG99" s="45" t="str">
        <f>IF(AND(OR($A99 &lt;&gt; "", $B99 &lt;&gt; ""), IF($J99 &lt; $K99, AND(BG$7 &gt;= $J99, BG$7 &lt; $K99), IF(BG$7 &lt; 2400, BG$7 &gt;= $J99, BG$7 - 2400 &lt; $K99))), 1, "")</f>
        <v/>
      </c>
      <c r="BH99" s="45" t="str">
        <f>IF(AND(OR($A99 &lt;&gt; "", $B99 &lt;&gt; ""), IF($J99 &lt; $K99, AND(BH$7 &gt;= $J99, BH$7 &lt; $K99), IF(BH$7 &lt; 2400, BH$7 &gt;= $J99, BH$7 - 2400 &lt; $K99))), 1, "")</f>
        <v/>
      </c>
      <c r="BI99" s="45" t="str">
        <f>IF(AND(OR($A99 &lt;&gt; "", $B99 &lt;&gt; ""), IF($J99 &lt; $K99, AND(BI$7 &gt;= $J99, BI$7 &lt; $K99), IF(BI$7 &lt; 2400, BI$7 &gt;= $J99, BI$7 - 2400 &lt; $K99))), 1, "")</f>
        <v/>
      </c>
      <c r="BJ99" s="45" t="str">
        <f>IF(AND(OR($A99 &lt;&gt; "", $B99 &lt;&gt; ""), IF($J99 &lt; $K99, AND(BJ$7 &gt;= $J99, BJ$7 &lt; $K99), IF(BJ$7 &lt; 2400, BJ$7 &gt;= $J99, BJ$7 - 2400 &lt; $K99))), 1, "")</f>
        <v/>
      </c>
      <c r="BK99" s="45" t="str">
        <f>IF(AND(OR($A99 &lt;&gt; "", $B99 &lt;&gt; ""), IF($J99 &lt; $K99, AND(BK$7 &gt;= $J99, BK$7 &lt; $K99), IF(BK$7 &lt; 2400, BK$7 &gt;= $J99, BK$7 - 2400 &lt; $K99))), 1, "")</f>
        <v/>
      </c>
      <c r="BL99" s="45" t="str">
        <f>IF(AND(OR($A99 &lt;&gt; "", $B99 &lt;&gt; ""), IF($J99 &lt; $K99, AND(BL$7 &gt;= $J99, BL$7 &lt; $K99), IF(BL$7 &lt; 2400, BL$7 &gt;= $J99, BL$7 - 2400 &lt; $K99))), 1, "")</f>
        <v/>
      </c>
      <c r="BM99" s="45" t="str">
        <f>IF(AND(OR($A99 &lt;&gt; "", $B99 &lt;&gt; ""), IF($J99 &lt; $K99, AND(BM$7 &gt;= $J99, BM$7 &lt; $K99), IF(BM$7 &lt; 2400, BM$7 &gt;= $J99, BM$7 - 2400 &lt; $K99))), 1, "")</f>
        <v/>
      </c>
      <c r="BN99" s="45" t="str">
        <f>IF(AND(OR($A99 &lt;&gt; "", $B99 &lt;&gt; ""), IF($J99 &lt; $K99, AND(BN$7 &gt;= $J99, BN$7 &lt; $K99), IF(BN$7 &lt; 2400, BN$7 &gt;= $J99, BN$7 - 2400 &lt; $K99))), 1, "")</f>
        <v/>
      </c>
      <c r="BO99" s="45" t="str">
        <f>IF(AND(OR($A99 &lt;&gt; "", $B99 &lt;&gt; ""), IF($J99 &lt; $K99, AND(BO$7 &gt;= $J99, BO$7 &lt; $K99), IF(BO$7 &lt; 2400, BO$7 &gt;= $J99, BO$7 - 2400 &lt; $K99))), 1, "")</f>
        <v/>
      </c>
      <c r="BP99" s="45" t="str">
        <f>IF(AND(OR($A99 &lt;&gt; "", $B99 &lt;&gt; ""), IF($J99 &lt; $K99, AND(BP$7 &gt;= $J99, BP$7 &lt; $K99), IF(BP$7 &lt; 2400, BP$7 &gt;= $J99, BP$7 - 2400 &lt; $K99))), 1, "")</f>
        <v/>
      </c>
      <c r="BQ99" s="45" t="str">
        <f>IF(AND(OR($A99 &lt;&gt; "", $B99 &lt;&gt; ""), IF($J99 &lt; $K99, AND(BQ$7 &gt;= $J99, BQ$7 &lt; $K99), IF(BQ$7 &lt; 2400, BQ$7 &gt;= $J99, BQ$7 - 2400 &lt; $K99))), 1, "")</f>
        <v/>
      </c>
      <c r="BR99" s="45" t="str">
        <f>IF(AND(OR($A99 &lt;&gt; "", $B99 &lt;&gt; ""), IF($J99 &lt; $K99, AND(BR$7 &gt;= $J99, BR$7 &lt; $K99), IF(BR$7 &lt; 2400, BR$7 &gt;= $J99, BR$7 - 2400 &lt; $K99))), 1, "")</f>
        <v/>
      </c>
      <c r="BS99" s="45" t="str">
        <f>IF(AND(OR($A99 &lt;&gt; "", $B99 &lt;&gt; ""), IF($J99 &lt; $K99, AND(BS$7 &gt;= $J99, BS$7 &lt; $K99), IF(BS$7 &lt; 2400, BS$7 &gt;= $J99, BS$7 - 2400 &lt; $K99))), 1, "")</f>
        <v/>
      </c>
      <c r="BT99" s="45" t="str">
        <f>IF(AND(OR($A99 &lt;&gt; "", $B99 &lt;&gt; ""), IF($J99 &lt; $K99, AND(BT$7 &gt;= $J99, BT$7 &lt; $K99), IF(BT$7 &lt; 2400, BT$7 &gt;= $J99, BT$7 - 2400 &lt; $K99))), 1, "")</f>
        <v/>
      </c>
      <c r="BU99" s="45" t="str">
        <f>IF(AND(OR($A99 &lt;&gt; "", $B99 &lt;&gt; ""), IF($J99 &lt; $K99, AND(BU$7 &gt;= $J99, BU$7 &lt; $K99), IF(BU$7 &lt; 2400, BU$7 &gt;= $J99, BU$7 - 2400 &lt; $K99))), 1, "")</f>
        <v/>
      </c>
      <c r="BV99" s="45" t="str">
        <f>IF(AND(OR($A99 &lt;&gt; "", $B99 &lt;&gt; ""), IF($J99 &lt; $K99, AND(BV$7 &gt;= $J99, BV$7 &lt; $K99), IF(BV$7 &lt; 2400, BV$7 &gt;= $J99, BV$7 - 2400 &lt; $K99))), 1, "")</f>
        <v/>
      </c>
      <c r="BW99" s="45" t="str">
        <f>IF(AND(OR($A99 &lt;&gt; "", $B99 &lt;&gt; ""), IF($J99 &lt; $K99, AND(BW$7 &gt;= $J99, BW$7 &lt; $K99), IF(BW$7 &lt; 2400, BW$7 &gt;= $J99, BW$7 - 2400 &lt; $K99))), 1, "")</f>
        <v/>
      </c>
      <c r="BX99" s="45" t="str">
        <f>IF(AND(OR($A99 &lt;&gt; "", $B99 &lt;&gt; ""), IF($J99 &lt; $K99, AND(BX$7 &gt;= $J99, BX$7 &lt; $K99), IF(BX$7 &lt; 2400, BX$7 &gt;= $J99, BX$7 - 2400 &lt; $K99))), 1, "")</f>
        <v/>
      </c>
      <c r="BY99" s="45" t="str">
        <f>IF(AND(OR($A99 &lt;&gt; "", $B99 &lt;&gt; ""), IF($J99 &lt; $K99, AND(BY$7 &gt;= $J99, BY$7 &lt; $K99), IF(BY$7 &lt; 2400, BY$7 &gt;= $J99, BY$7 - 2400 &lt; $K99))), 1, "")</f>
        <v/>
      </c>
      <c r="BZ99" s="45" t="str">
        <f>IF(AND(OR($A99 &lt;&gt; "", $B99 &lt;&gt; ""), IF($J99 &lt; $K99, AND(BZ$7 &gt;= $J99, BZ$7 &lt; $K99), IF(BZ$7 &lt; 2400, BZ$7 &gt;= $J99, BZ$7 - 2400 &lt; $K99))), 1, "")</f>
        <v/>
      </c>
      <c r="CA99" s="45" t="str">
        <f>IF(AND(OR($A99 &lt;&gt; "", $B99 &lt;&gt; ""), IF($J99 &lt; $K99, AND(CA$7 &gt;= $J99, CA$7 &lt; $K99), IF(CA$7 &lt; 2400, CA$7 &gt;= $J99, CA$7 - 2400 &lt; $K99))), 1, "")</f>
        <v/>
      </c>
      <c r="CB99" s="45" t="str">
        <f>IF(AND(OR($A99 &lt;&gt; "", $B99 &lt;&gt; ""), IF($J99 &lt; $K99, AND(CB$7 &gt;= $J99, CB$7 &lt; $K99), IF(CB$7 &lt; 2400, CB$7 &gt;= $J99, CB$7 - 2400 &lt; $K99))), 1, "")</f>
        <v/>
      </c>
      <c r="CC99" s="45" t="str">
        <f>IF(AND(OR($A99 &lt;&gt; "", $B99 &lt;&gt; ""), IF($J99 &lt; $K99, AND(CC$7 &gt;= $J99, CC$7 &lt; $K99), IF(CC$7 &lt; 2400, CC$7 &gt;= $J99, CC$7 - 2400 &lt; $K99))), 1, "")</f>
        <v/>
      </c>
      <c r="CD99" s="45" t="str">
        <f>IF(AND(OR($A99 &lt;&gt; "", $B99 &lt;&gt; ""), IF($J99 &lt; $K99, AND(CD$7 &gt;= $J99, CD$7 &lt; $K99), IF(CD$7 &lt; 2400, CD$7 &gt;= $J99, CD$7 - 2400 &lt; $K99))), 1, "")</f>
        <v/>
      </c>
      <c r="CE99" s="45" t="str">
        <f>IF(AND(OR($A99 &lt;&gt; "", $B99 &lt;&gt; ""), IF($J99 &lt; $K99, AND(CE$7 &gt;= $J99, CE$7 &lt; $K99), IF(CE$7 &lt; 2400, CE$7 &gt;= $J99, CE$7 - 2400 &lt; $K99))), 1, "")</f>
        <v/>
      </c>
      <c r="CF99" s="45" t="str">
        <f>IF(AND(OR($A99 &lt;&gt; "", $B99 &lt;&gt; ""), IF($J99 &lt; $K99, AND(CF$7 &gt;= $J99, CF$7 &lt; $K99), IF(CF$7 &lt; 2400, CF$7 &gt;= $J99, CF$7 - 2400 &lt; $K99))), 1, "")</f>
        <v/>
      </c>
      <c r="CG99" s="45" t="str">
        <f>IF(AND(OR($A99 &lt;&gt; "", $B99 &lt;&gt; ""), IF($J99 &lt; $K99, AND(CG$7 &gt;= $J99, CG$7 &lt; $K99), IF(CG$7 &lt; 2400, CG$7 &gt;= $J99, CG$7 - 2400 &lt; $K99))), 1, "")</f>
        <v/>
      </c>
      <c r="CH99" s="45" t="str">
        <f>IF(AND(OR($A99 &lt;&gt; "", $B99 &lt;&gt; ""), IF($J99 &lt; $K99, AND(CH$7 &gt;= $J99, CH$7 &lt; $K99), IF(CH$7 &lt; 2400, CH$7 &gt;= $J99, CH$7 - 2400 &lt; $K99))), 1, "")</f>
        <v/>
      </c>
      <c r="CI99" s="45" t="str">
        <f>IF(AND(OR($A99 &lt;&gt; "", $B99 &lt;&gt; ""), IF($J99 &lt; $K99, AND(CI$7 &gt;= $J99, CI$7 &lt; $K99), IF(CI$7 &lt; 2400, CI$7 &gt;= $J99, CI$7 - 2400 &lt; $K99))), 1, "")</f>
        <v/>
      </c>
      <c r="CJ99" s="45" t="str">
        <f>IF(AND(OR($A99 &lt;&gt; "", $B99 &lt;&gt; ""), IF($J99 &lt; $K99, AND(CJ$7 &gt;= $J99, CJ$7 &lt; $K99), IF(CJ$7 &lt; 2400, CJ$7 &gt;= $J99, CJ$7 - 2400 &lt; $K99))), 1, "")</f>
        <v/>
      </c>
      <c r="CK99" s="45" t="str">
        <f>IF(AND(OR($A99 &lt;&gt; "", $B99 &lt;&gt; ""), IF($J99 &lt; $K99, AND(CK$7 &gt;= $J99, CK$7 &lt; $K99), IF(CK$7 &lt; 2400, CK$7 &gt;= $J99, CK$7 - 2400 &lt; $K99))), 1, "")</f>
        <v/>
      </c>
      <c r="CL99" s="45" t="str">
        <f>IF(AND(OR($A99 &lt;&gt; "", $B99 &lt;&gt; ""), IF($J99 &lt; $K99, AND(CL$7 &gt;= $J99, CL$7 &lt; $K99), IF(CL$7 &lt; 2400, CL$7 &gt;= $J99, CL$7 - 2400 &lt; $K99))), 1, "")</f>
        <v/>
      </c>
      <c r="CM99" s="45" t="str">
        <f>IF(AND(OR($A99 &lt;&gt; "", $B99 &lt;&gt; ""), IF($J99 &lt; $K99, AND(CM$7 &gt;= $J99, CM$7 &lt; $K99), IF(CM$7 &lt; 2400, CM$7 &gt;= $J99, CM$7 - 2400 &lt; $K99))), 1, "")</f>
        <v/>
      </c>
      <c r="CN99" s="45" t="str">
        <f>IF(AND(OR($A99 &lt;&gt; "", $B99 &lt;&gt; ""), IF($J99 &lt; $K99, AND(CN$7 &gt;= $J99, CN$7 &lt; $K99), IF(CN$7 &lt; 2400, CN$7 &gt;= $J99, CN$7 - 2400 &lt; $K99))), 1, "")</f>
        <v/>
      </c>
      <c r="CO99" s="45" t="str">
        <f>IF(AND(OR($A99 &lt;&gt; "", $B99 &lt;&gt; ""), IF($J99 &lt; $K99, AND(CO$7 &gt;= $J99, CO$7 &lt; $K99), IF(CO$7 &lt; 2400, CO$7 &gt;= $J99, CO$7 - 2400 &lt; $K99))), 1, "")</f>
        <v/>
      </c>
      <c r="CP99" s="45" t="str">
        <f>IF(AND(OR($A99 &lt;&gt; "", $B99 &lt;&gt; ""), IF($J99 &lt; $K99, AND(CP$7 &gt;= $J99, CP$7 &lt; $K99), IF(CP$7 &lt; 2400, CP$7 &gt;= $J99, CP$7 - 2400 &lt; $K99))), 1, "")</f>
        <v/>
      </c>
      <c r="CQ99" s="45" t="str">
        <f>IF(AND(OR($A99 &lt;&gt; "", $B99 &lt;&gt; ""), IF($J99 &lt; $K99, AND(CQ$7 &gt;= $J99, CQ$7 &lt; $K99), IF(CQ$7 &lt; 2400, CQ$7 &gt;= $J99, CQ$7 - 2400 &lt; $K99))), 1, "")</f>
        <v/>
      </c>
      <c r="CR99" s="45" t="str">
        <f>IF(AND(OR($A99 &lt;&gt; "", $B99 &lt;&gt; ""), IF($J99 &lt; $K99, AND(CR$7 &gt;= $J99, CR$7 &lt; $K99), IF(CR$7 &lt; 2400, CR$7 &gt;= $J99, CR$7 - 2400 &lt; $K99))), 1, "")</f>
        <v/>
      </c>
      <c r="CS99" s="45" t="str">
        <f>IF(AND(OR($A99 &lt;&gt; "", $B99 &lt;&gt; ""), IF($J99 &lt; $K99, AND(CS$7 &gt;= $J99, CS$7 &lt; $K99), IF(CS$7 &lt; 2400, CS$7 &gt;= $J99, CS$7 - 2400 &lt; $K99))), 1, "")</f>
        <v/>
      </c>
      <c r="CT99" s="45" t="str">
        <f>IF(AND(OR($A99 &lt;&gt; "", $B99 &lt;&gt; ""), IF($J99 &lt; $K99, AND(CT$7 &gt;= $J99, CT$7 &lt; $K99), IF(CT$7 &lt; 2400, CT$7 &gt;= $J99, CT$7 - 2400 &lt; $K99))), 1, "")</f>
        <v/>
      </c>
      <c r="CU99" s="45" t="str">
        <f>IF(AND(OR($A99 &lt;&gt; "", $B99 &lt;&gt; ""), IF($J99 &lt; $K99, AND(CU$7 &gt;= $J99, CU$7 &lt; $K99), IF(CU$7 &lt; 2400, CU$7 &gt;= $J99, CU$7 - 2400 &lt; $K99))), 1, "")</f>
        <v/>
      </c>
      <c r="CV99" s="45" t="str">
        <f>IF(AND(OR($A99 &lt;&gt; "", $B99 &lt;&gt; ""), IF($J99 &lt; $K99, AND(CV$7 &gt;= $J99, CV$7 &lt; $K99), IF(CV$7 &lt; 2400, CV$7 &gt;= $J99, CV$7 - 2400 &lt; $K99))), 1, "")</f>
        <v/>
      </c>
      <c r="CW99" s="45" t="str">
        <f>IF(AND(OR($A99 &lt;&gt; "", $B99 &lt;&gt; ""), IF($J99 &lt; $K99, AND(CW$7 &gt;= $J99, CW$7 &lt; $K99), IF(CW$7 &lt; 2400, CW$7 &gt;= $J99, CW$7 - 2400 &lt; $K99))), 1, "")</f>
        <v/>
      </c>
      <c r="CX99" s="45" t="str">
        <f>IF(AND(OR($A99 &lt;&gt; "", $B99 &lt;&gt; ""), IF($J99 &lt; $K99, AND(CX$7 &gt;= $J99, CX$7 &lt; $K99), IF(CX$7 &lt; 2400, CX$7 &gt;= $J99, CX$7 - 2400 &lt; $K99))), 1, "")</f>
        <v/>
      </c>
      <c r="CY99" s="45" t="str">
        <f>IF(AND(OR($A99 &lt;&gt; "", $B99 &lt;&gt; ""), IF($J99 &lt; $K99, AND(CY$7 &gt;= $J99, CY$7 &lt; $K99), IF(CY$7 &lt; 2400, CY$7 &gt;= $J99, CY$7 - 2400 &lt; $K99))), 1, "")</f>
        <v/>
      </c>
      <c r="CZ99" s="45" t="str">
        <f>IF(AND(OR($A99 &lt;&gt; "", $B99 &lt;&gt; ""), IF($J99 &lt; $K99, AND(CZ$7 &gt;= $J99, CZ$7 &lt; $K99), IF(CZ$7 &lt; 2400, CZ$7 &gt;= $J99, CZ$7 - 2400 &lt; $K99))), 1, "")</f>
        <v/>
      </c>
      <c r="DA99" s="45" t="str">
        <f>IF(AND(OR($A99 &lt;&gt; "", $B99 &lt;&gt; ""), IF($J99 &lt; $K99, AND(DA$7 &gt;= $J99, DA$7 &lt; $K99), IF(DA$7 &lt; 2400, DA$7 &gt;= $J99, DA$7 - 2400 &lt; $K99))), 1, "")</f>
        <v/>
      </c>
      <c r="DB99" s="45" t="str">
        <f>IF(AND(OR($A99 &lt;&gt; "", $B99 &lt;&gt; ""), IF($J99 &lt; $K99, AND(DB$7 &gt;= $J99, DB$7 &lt; $K99), IF(DB$7 &lt; 2400, DB$7 &gt;= $J99, DB$7 - 2400 &lt; $K99))), 1, "")</f>
        <v/>
      </c>
      <c r="DC99" s="45" t="str">
        <f>IF(AND(OR($A99 &lt;&gt; "", $B99 &lt;&gt; ""), IF($J99 &lt; $K99, AND(DC$7 &gt;= $J99, DC$7 &lt; $K99), IF(DC$7 &lt; 2400, DC$7 &gt;= $J99, DC$7 - 2400 &lt; $K99))), 1, "")</f>
        <v/>
      </c>
      <c r="DD99" s="45" t="str">
        <f>IF(AND(OR($A99 &lt;&gt; "", $B99 &lt;&gt; ""), IF($J99 &lt; $K99, AND(DD$7 &gt;= $J99, DD$7 &lt; $K99), IF(DD$7 &lt; 2400, DD$7 &gt;= $J99, DD$7 - 2400 &lt; $K99))), 1, "")</f>
        <v/>
      </c>
      <c r="DE99" s="45" t="str">
        <f>IF(AND(OR($A99 &lt;&gt; "", $B99 &lt;&gt; ""), IF($J99 &lt; $K99, AND(DE$7 &gt;= $J99, DE$7 &lt; $K99), IF(DE$7 &lt; 2400, DE$7 &gt;= $J99, DE$7 - 2400 &lt; $K99))), 1, "")</f>
        <v/>
      </c>
      <c r="DF99" s="45" t="str">
        <f>IF(AND(OR($A99 &lt;&gt; "", $B99 &lt;&gt; ""), IF($J99 &lt; $K99, AND(DF$7 &gt;= $J99, DF$7 &lt; $K99), IF(DF$7 &lt; 2400, DF$7 &gt;= $J99, DF$7 - 2400 &lt; $K99))), 1, "")</f>
        <v/>
      </c>
      <c r="DG99" s="45" t="str">
        <f>IF(AND(OR($A99 &lt;&gt; "", $B99 &lt;&gt; ""), IF($J99 &lt; $K99, AND(DG$7 &gt;= $J99, DG$7 &lt; $K99), IF(DG$7 &lt; 2400, DG$7 &gt;= $J99, DG$7 - 2400 &lt; $K99))), 1, "")</f>
        <v/>
      </c>
      <c r="DH99" s="45" t="str">
        <f>IF(AND(OR($A99 &lt;&gt; "", $B99 &lt;&gt; ""), IF($J99 &lt; $K99, AND(DH$7 &gt;= $J99, DH$7 &lt; $K99), IF(DH$7 &lt; 2400, DH$7 &gt;= $J99, DH$7 - 2400 &lt; $K99))), 1, "")</f>
        <v/>
      </c>
      <c r="DI99" s="45" t="str">
        <f>IF(AND(OR($A99 &lt;&gt; "", $B99 &lt;&gt; ""), IF($J99 &lt; $K99, AND(DI$7 &gt;= $J99, DI$7 &lt; $K99), IF(DI$7 &lt; 2400, DI$7 &gt;= $J99, DI$7 - 2400 &lt; $K99))), 1, "")</f>
        <v/>
      </c>
      <c r="DJ99" s="45" t="str">
        <f>IF(AND(OR($A99 &lt;&gt; "", $B99 &lt;&gt; ""), IF($J99 &lt; $K99, AND(DJ$7 &gt;= $J99, DJ$7 &lt; $K99), IF(DJ$7 &lt; 2400, DJ$7 &gt;= $J99, DJ$7 - 2400 &lt; $K99))), 1, "")</f>
        <v/>
      </c>
      <c r="DK99" s="45" t="str">
        <f>IF(AND(OR($A99 &lt;&gt; "", $B99 &lt;&gt; ""), IF($J99 &lt; $K99, AND(DK$7 &gt;= $J99, DK$7 &lt; $K99), IF(DK$7 &lt; 2400, DK$7 &gt;= $J99, DK$7 - 2400 &lt; $K99))), 1, "")</f>
        <v/>
      </c>
      <c r="DL99" s="45" t="str">
        <f>IF(AND(OR($A99 &lt;&gt; "", $B99 &lt;&gt; ""), IF($J99 &lt; $K99, AND(DL$7 &gt;= $J99, DL$7 &lt; $K99), IF(DL$7 &lt; 2400, DL$7 &gt;= $J99, DL$7 - 2400 &lt; $K99))), 1, "")</f>
        <v/>
      </c>
      <c r="DM99" s="45" t="str">
        <f>IF(AND(OR($A99 &lt;&gt; "", $B99 &lt;&gt; ""), IF($J99 &lt; $K99, AND(DM$7 &gt;= $J99, DM$7 &lt; $K99), IF(DM$7 &lt; 2400, DM$7 &gt;= $J99, DM$7 - 2400 &lt; $K99))), 1, "")</f>
        <v/>
      </c>
      <c r="DN99" s="45" t="str">
        <f>IF(AND(OR($A99 &lt;&gt; "", $B99 &lt;&gt; ""), IF($J99 &lt; $K99, AND(DN$7 &gt;= $J99, DN$7 &lt; $K99), IF(DN$7 &lt; 2400, DN$7 &gt;= $J99, DN$7 - 2400 &lt; $K99))), 1, "")</f>
        <v/>
      </c>
      <c r="DO99" s="45" t="str">
        <f>IF(AND(OR($A99 &lt;&gt; "", $B99 &lt;&gt; ""), IF($J99 &lt; $K99, AND(DO$7 &gt;= $J99, DO$7 &lt; $K99), IF(DO$7 &lt; 2400, DO$7 &gt;= $J99, DO$7 - 2400 &lt; $K99))), 1, "")</f>
        <v/>
      </c>
      <c r="DP99" s="45" t="str">
        <f>IF(AND(OR($A99 &lt;&gt; "", $B99 &lt;&gt; ""), IF($J99 &lt; $K99, AND(DP$7 &gt;= $J99, DP$7 &lt; $K99), IF(DP$7 &lt; 2400, DP$7 &gt;= $J99, DP$7 - 2400 &lt; $K99))), 1, "")</f>
        <v/>
      </c>
      <c r="DQ99" s="45" t="str">
        <f>IF(AND(OR($A99 &lt;&gt; "", $B99 &lt;&gt; ""), IF($J99 &lt; $K99, AND(DQ$7 &gt;= $J99, DQ$7 &lt; $K99), IF(DQ$7 &lt; 2400, DQ$7 &gt;= $J99, DQ$7 - 2400 &lt; $K99))), 1, "")</f>
        <v/>
      </c>
      <c r="DR99" s="45" t="str">
        <f>IF(AND(OR($A99 &lt;&gt; "", $B99 &lt;&gt; ""), IF($J99 &lt; $K99, AND(DR$7 &gt;= $J99, DR$7 &lt; $K99), IF(DR$7 &lt; 2400, DR$7 &gt;= $J99, DR$7 - 2400 &lt; $K99))), 1, "")</f>
        <v/>
      </c>
      <c r="DS99" s="45" t="str">
        <f>IF(AND(OR($A99 &lt;&gt; "", $B99 &lt;&gt; ""), IF($J99 &lt; $K99, AND(DS$7 &gt;= $J99, DS$7 &lt; $K99), IF(DS$7 &lt; 2400, DS$7 &gt;= $J99, DS$7 - 2400 &lt; $K99))), 1, "")</f>
        <v/>
      </c>
      <c r="DT99" s="45" t="str">
        <f>IF(AND(OR($A99 &lt;&gt; "", $B99 &lt;&gt; ""), IF($J99 &lt; $K99, AND(DT$7 &gt;= $J99, DT$7 &lt; $K99), IF(DT$7 &lt; 2400, DT$7 &gt;= $J99, DT$7 - 2400 &lt; $K99))), 1, "")</f>
        <v/>
      </c>
      <c r="DU99" s="47" t="str">
        <f>IF(OR(A99 &lt;&gt; "", B99 &lt;&gt; ""), _xlfn.TEXTJOIN(":", TRUE, AI99, YEAR(H99), MONTH(H99), DAY(H99), J99), "")</f>
        <v/>
      </c>
      <c r="DV99" s="47" t="str">
        <f>IF(OR(A99 &lt;&gt; "", B99 &lt;&gt; ""), IF(AK99 &lt; 9000, CONCATENATE(AD99, AE99, "様（", F99, "）"), F99), "")</f>
        <v/>
      </c>
    </row>
    <row r="100" spans="1:126">
      <c r="A100" s="18"/>
      <c r="B100" s="18"/>
      <c r="C100" s="52"/>
      <c r="D100" s="18"/>
      <c r="E100" s="52"/>
      <c r="F100" s="18"/>
      <c r="G100" s="18"/>
      <c r="H100" s="19"/>
      <c r="I100" s="55" t="str">
        <f t="shared" si="88"/>
        <v/>
      </c>
      <c r="J100" s="22"/>
      <c r="K100" s="23"/>
      <c r="L100" s="42" t="str">
        <f t="shared" si="70"/>
        <v/>
      </c>
      <c r="M100" s="43" t="str">
        <f t="shared" si="71"/>
        <v/>
      </c>
      <c r="N100" s="43" t="str">
        <f t="shared" si="82"/>
        <v/>
      </c>
      <c r="O100" s="44" t="str">
        <f t="shared" si="83"/>
        <v/>
      </c>
      <c r="P100" s="26"/>
      <c r="Q100" s="27"/>
      <c r="R100" s="27"/>
      <c r="S100" s="43" t="str">
        <f t="shared" si="89"/>
        <v/>
      </c>
      <c r="T100" s="43" t="str">
        <f t="shared" si="89"/>
        <v/>
      </c>
      <c r="U100" s="43" t="str">
        <f t="shared" si="89"/>
        <v/>
      </c>
      <c r="V100" s="49"/>
      <c r="W100" s="44" t="str">
        <f>IF(OR(A100 &lt;&gt; "", B100 &lt;&gt; ""), IF(AK100 &lt; 8000, FLOOR(AY100 / 60, 1) * 100 + MOD(AY100, 60), M100), "")</f>
        <v/>
      </c>
      <c r="X100" s="82"/>
      <c r="Y100" s="82"/>
      <c r="Z100" s="82"/>
      <c r="AA100" s="82"/>
      <c r="AB100" s="18"/>
      <c r="AC100" s="53"/>
      <c r="AD100" s="45" t="str">
        <f>_xlfn.IFNA(VLOOKUP($A100, 利用者一覧!$A:$D, 2, FALSE), "-")</f>
        <v>-</v>
      </c>
      <c r="AE100" s="45" t="str">
        <f>_xlfn.IFNA(VLOOKUP($A100, 利用者一覧!$A:$D, 3, FALSE), "-")</f>
        <v>-</v>
      </c>
      <c r="AF100" s="45" t="str">
        <f>_xlfn.IFNA(VLOOKUP($A100, 利用者一覧!$A:$D, 4, FALSE), "-")</f>
        <v>-</v>
      </c>
      <c r="AG100" s="45" t="str">
        <f>_xlfn.IFNA(VLOOKUP($B100, スタッフ一覧!$A:$D, 2, FALSE), "-")</f>
        <v>-</v>
      </c>
      <c r="AH100" s="45" t="str">
        <f>_xlfn.IFNA(VLOOKUP($B100, スタッフ一覧!$A:$D, 3, FALSE), "-")</f>
        <v>-</v>
      </c>
      <c r="AI100" s="45" t="str">
        <f>_xlfn.IFNA(VLOOKUP($B100, スタッフ一覧!$A:$D, 4, FALSE), "-")</f>
        <v>-</v>
      </c>
      <c r="AJ100" s="45" t="str">
        <f>_xlfn.IFNA(VLOOKUP(AB100, スタッフ一覧!$A:$D, 4, FALSE), "-")</f>
        <v>-</v>
      </c>
      <c r="AK100" s="45" t="str">
        <f>_xlfn.IFNA(VLOOKUP(F100, 予定区分!$A:$C, 3, FALSE), "-")</f>
        <v>-</v>
      </c>
      <c r="AL100" s="46">
        <f t="shared" si="73"/>
        <v>0</v>
      </c>
      <c r="AM100" s="46">
        <f t="shared" si="74"/>
        <v>0</v>
      </c>
      <c r="AN100" s="46">
        <f t="shared" si="72"/>
        <v>0</v>
      </c>
      <c r="AO100" s="46">
        <f t="shared" si="75"/>
        <v>0</v>
      </c>
      <c r="AP100" s="46">
        <f t="shared" si="84"/>
        <v>0</v>
      </c>
      <c r="AQ100" s="46">
        <f t="shared" si="76"/>
        <v>0</v>
      </c>
      <c r="AR100" s="46">
        <f t="shared" si="77"/>
        <v>0</v>
      </c>
      <c r="AS100" s="46">
        <f t="shared" si="78"/>
        <v>0</v>
      </c>
      <c r="AT100" s="46">
        <f t="shared" si="79"/>
        <v>0</v>
      </c>
      <c r="AU100" s="46">
        <f t="shared" si="80"/>
        <v>0</v>
      </c>
      <c r="AV100" s="46">
        <f t="shared" si="85"/>
        <v>0</v>
      </c>
      <c r="AW100" s="46">
        <f t="shared" si="86"/>
        <v>0</v>
      </c>
      <c r="AX100" s="46">
        <f t="shared" si="81"/>
        <v>0</v>
      </c>
      <c r="AY100" s="40">
        <f t="shared" si="87"/>
        <v>0</v>
      </c>
      <c r="AZ100" s="45" t="str">
        <f>IF(AND(OR($A100 &lt;&gt; "", $B100 &lt;&gt; ""), IF($J100 &lt; $K100, AND(AZ$7 &gt;= $J100, AZ$7 &lt; $K100), IF(AZ$7 &lt; 2400, AZ$7 &gt;= $J100, AZ$7 - 2400 &lt; $K100))), 1, "")</f>
        <v/>
      </c>
      <c r="BA100" s="45" t="str">
        <f>IF(AND(OR($A100 &lt;&gt; "", $B100 &lt;&gt; ""), IF($J100 &lt; $K100, AND(BA$7 &gt;= $J100, BA$7 &lt; $K100), IF(BA$7 &lt; 2400, BA$7 &gt;= $J100, BA$7 - 2400 &lt; $K100))), 1, "")</f>
        <v/>
      </c>
      <c r="BB100" s="45" t="str">
        <f>IF(AND(OR($A100 &lt;&gt; "", $B100 &lt;&gt; ""), IF($J100 &lt; $K100, AND(BB$7 &gt;= $J100, BB$7 &lt; $K100), IF(BB$7 &lt; 2400, BB$7 &gt;= $J100, BB$7 - 2400 &lt; $K100))), 1, "")</f>
        <v/>
      </c>
      <c r="BC100" s="45" t="str">
        <f>IF(AND(OR($A100 &lt;&gt; "", $B100 &lt;&gt; ""), IF($J100 &lt; $K100, AND(BC$7 &gt;= $J100, BC$7 &lt; $K100), IF(BC$7 &lt; 2400, BC$7 &gt;= $J100, BC$7 - 2400 &lt; $K100))), 1, "")</f>
        <v/>
      </c>
      <c r="BD100" s="45" t="str">
        <f>IF(AND(OR($A100 &lt;&gt; "", $B100 &lt;&gt; ""), IF($J100 &lt; $K100, AND(BD$7 &gt;= $J100, BD$7 &lt; $K100), IF(BD$7 &lt; 2400, BD$7 &gt;= $J100, BD$7 - 2400 &lt; $K100))), 1, "")</f>
        <v/>
      </c>
      <c r="BE100" s="45" t="str">
        <f>IF(AND(OR($A100 &lt;&gt; "", $B100 &lt;&gt; ""), IF($J100 &lt; $K100, AND(BE$7 &gt;= $J100, BE$7 &lt; $K100), IF(BE$7 &lt; 2400, BE$7 &gt;= $J100, BE$7 - 2400 &lt; $K100))), 1, "")</f>
        <v/>
      </c>
      <c r="BF100" s="45" t="str">
        <f>IF(AND(OR($A100 &lt;&gt; "", $B100 &lt;&gt; ""), IF($J100 &lt; $K100, AND(BF$7 &gt;= $J100, BF$7 &lt; $K100), IF(BF$7 &lt; 2400, BF$7 &gt;= $J100, BF$7 - 2400 &lt; $K100))), 1, "")</f>
        <v/>
      </c>
      <c r="BG100" s="45" t="str">
        <f>IF(AND(OR($A100 &lt;&gt; "", $B100 &lt;&gt; ""), IF($J100 &lt; $K100, AND(BG$7 &gt;= $J100, BG$7 &lt; $K100), IF(BG$7 &lt; 2400, BG$7 &gt;= $J100, BG$7 - 2400 &lt; $K100))), 1, "")</f>
        <v/>
      </c>
      <c r="BH100" s="45" t="str">
        <f>IF(AND(OR($A100 &lt;&gt; "", $B100 &lt;&gt; ""), IF($J100 &lt; $K100, AND(BH$7 &gt;= $J100, BH$7 &lt; $K100), IF(BH$7 &lt; 2400, BH$7 &gt;= $J100, BH$7 - 2400 &lt; $K100))), 1, "")</f>
        <v/>
      </c>
      <c r="BI100" s="45" t="str">
        <f>IF(AND(OR($A100 &lt;&gt; "", $B100 &lt;&gt; ""), IF($J100 &lt; $K100, AND(BI$7 &gt;= $J100, BI$7 &lt; $K100), IF(BI$7 &lt; 2400, BI$7 &gt;= $J100, BI$7 - 2400 &lt; $K100))), 1, "")</f>
        <v/>
      </c>
      <c r="BJ100" s="45" t="str">
        <f>IF(AND(OR($A100 &lt;&gt; "", $B100 &lt;&gt; ""), IF($J100 &lt; $K100, AND(BJ$7 &gt;= $J100, BJ$7 &lt; $K100), IF(BJ$7 &lt; 2400, BJ$7 &gt;= $J100, BJ$7 - 2400 &lt; $K100))), 1, "")</f>
        <v/>
      </c>
      <c r="BK100" s="45" t="str">
        <f>IF(AND(OR($A100 &lt;&gt; "", $B100 &lt;&gt; ""), IF($J100 &lt; $K100, AND(BK$7 &gt;= $J100, BK$7 &lt; $K100), IF(BK$7 &lt; 2400, BK$7 &gt;= $J100, BK$7 - 2400 &lt; $K100))), 1, "")</f>
        <v/>
      </c>
      <c r="BL100" s="45" t="str">
        <f>IF(AND(OR($A100 &lt;&gt; "", $B100 &lt;&gt; ""), IF($J100 &lt; $K100, AND(BL$7 &gt;= $J100, BL$7 &lt; $K100), IF(BL$7 &lt; 2400, BL$7 &gt;= $J100, BL$7 - 2400 &lt; $K100))), 1, "")</f>
        <v/>
      </c>
      <c r="BM100" s="45" t="str">
        <f>IF(AND(OR($A100 &lt;&gt; "", $B100 &lt;&gt; ""), IF($J100 &lt; $K100, AND(BM$7 &gt;= $J100, BM$7 &lt; $K100), IF(BM$7 &lt; 2400, BM$7 &gt;= $J100, BM$7 - 2400 &lt; $K100))), 1, "")</f>
        <v/>
      </c>
      <c r="BN100" s="45" t="str">
        <f>IF(AND(OR($A100 &lt;&gt; "", $B100 &lt;&gt; ""), IF($J100 &lt; $K100, AND(BN$7 &gt;= $J100, BN$7 &lt; $K100), IF(BN$7 &lt; 2400, BN$7 &gt;= $J100, BN$7 - 2400 &lt; $K100))), 1, "")</f>
        <v/>
      </c>
      <c r="BO100" s="45" t="str">
        <f>IF(AND(OR($A100 &lt;&gt; "", $B100 &lt;&gt; ""), IF($J100 &lt; $K100, AND(BO$7 &gt;= $J100, BO$7 &lt; $K100), IF(BO$7 &lt; 2400, BO$7 &gt;= $J100, BO$7 - 2400 &lt; $K100))), 1, "")</f>
        <v/>
      </c>
      <c r="BP100" s="45" t="str">
        <f>IF(AND(OR($A100 &lt;&gt; "", $B100 &lt;&gt; ""), IF($J100 &lt; $K100, AND(BP$7 &gt;= $J100, BP$7 &lt; $K100), IF(BP$7 &lt; 2400, BP$7 &gt;= $J100, BP$7 - 2400 &lt; $K100))), 1, "")</f>
        <v/>
      </c>
      <c r="BQ100" s="45" t="str">
        <f>IF(AND(OR($A100 &lt;&gt; "", $B100 &lt;&gt; ""), IF($J100 &lt; $K100, AND(BQ$7 &gt;= $J100, BQ$7 &lt; $K100), IF(BQ$7 &lt; 2400, BQ$7 &gt;= $J100, BQ$7 - 2400 &lt; $K100))), 1, "")</f>
        <v/>
      </c>
      <c r="BR100" s="45" t="str">
        <f>IF(AND(OR($A100 &lt;&gt; "", $B100 &lt;&gt; ""), IF($J100 &lt; $K100, AND(BR$7 &gt;= $J100, BR$7 &lt; $K100), IF(BR$7 &lt; 2400, BR$7 &gt;= $J100, BR$7 - 2400 &lt; $K100))), 1, "")</f>
        <v/>
      </c>
      <c r="BS100" s="45" t="str">
        <f>IF(AND(OR($A100 &lt;&gt; "", $B100 &lt;&gt; ""), IF($J100 &lt; $K100, AND(BS$7 &gt;= $J100, BS$7 &lt; $K100), IF(BS$7 &lt; 2400, BS$7 &gt;= $J100, BS$7 - 2400 &lt; $K100))), 1, "")</f>
        <v/>
      </c>
      <c r="BT100" s="45" t="str">
        <f>IF(AND(OR($A100 &lt;&gt; "", $B100 &lt;&gt; ""), IF($J100 &lt; $K100, AND(BT$7 &gt;= $J100, BT$7 &lt; $K100), IF(BT$7 &lt; 2400, BT$7 &gt;= $J100, BT$7 - 2400 &lt; $K100))), 1, "")</f>
        <v/>
      </c>
      <c r="BU100" s="45" t="str">
        <f>IF(AND(OR($A100 &lt;&gt; "", $B100 &lt;&gt; ""), IF($J100 &lt; $K100, AND(BU$7 &gt;= $J100, BU$7 &lt; $K100), IF(BU$7 &lt; 2400, BU$7 &gt;= $J100, BU$7 - 2400 &lt; $K100))), 1, "")</f>
        <v/>
      </c>
      <c r="BV100" s="45" t="str">
        <f>IF(AND(OR($A100 &lt;&gt; "", $B100 &lt;&gt; ""), IF($J100 &lt; $K100, AND(BV$7 &gt;= $J100, BV$7 &lt; $K100), IF(BV$7 &lt; 2400, BV$7 &gt;= $J100, BV$7 - 2400 &lt; $K100))), 1, "")</f>
        <v/>
      </c>
      <c r="BW100" s="45" t="str">
        <f>IF(AND(OR($A100 &lt;&gt; "", $B100 &lt;&gt; ""), IF($J100 &lt; $K100, AND(BW$7 &gt;= $J100, BW$7 &lt; $K100), IF(BW$7 &lt; 2400, BW$7 &gt;= $J100, BW$7 - 2400 &lt; $K100))), 1, "")</f>
        <v/>
      </c>
      <c r="BX100" s="45" t="str">
        <f>IF(AND(OR($A100 &lt;&gt; "", $B100 &lt;&gt; ""), IF($J100 &lt; $K100, AND(BX$7 &gt;= $J100, BX$7 &lt; $K100), IF(BX$7 &lt; 2400, BX$7 &gt;= $J100, BX$7 - 2400 &lt; $K100))), 1, "")</f>
        <v/>
      </c>
      <c r="BY100" s="45" t="str">
        <f>IF(AND(OR($A100 &lt;&gt; "", $B100 &lt;&gt; ""), IF($J100 &lt; $K100, AND(BY$7 &gt;= $J100, BY$7 &lt; $K100), IF(BY$7 &lt; 2400, BY$7 &gt;= $J100, BY$7 - 2400 &lt; $K100))), 1, "")</f>
        <v/>
      </c>
      <c r="BZ100" s="45" t="str">
        <f>IF(AND(OR($A100 &lt;&gt; "", $B100 &lt;&gt; ""), IF($J100 &lt; $K100, AND(BZ$7 &gt;= $J100, BZ$7 &lt; $K100), IF(BZ$7 &lt; 2400, BZ$7 &gt;= $J100, BZ$7 - 2400 &lt; $K100))), 1, "")</f>
        <v/>
      </c>
      <c r="CA100" s="45" t="str">
        <f>IF(AND(OR($A100 &lt;&gt; "", $B100 &lt;&gt; ""), IF($J100 &lt; $K100, AND(CA$7 &gt;= $J100, CA$7 &lt; $K100), IF(CA$7 &lt; 2400, CA$7 &gt;= $J100, CA$7 - 2400 &lt; $K100))), 1, "")</f>
        <v/>
      </c>
      <c r="CB100" s="45" t="str">
        <f>IF(AND(OR($A100 &lt;&gt; "", $B100 &lt;&gt; ""), IF($J100 &lt; $K100, AND(CB$7 &gt;= $J100, CB$7 &lt; $K100), IF(CB$7 &lt; 2400, CB$7 &gt;= $J100, CB$7 - 2400 &lt; $K100))), 1, "")</f>
        <v/>
      </c>
      <c r="CC100" s="45" t="str">
        <f>IF(AND(OR($A100 &lt;&gt; "", $B100 &lt;&gt; ""), IF($J100 &lt; $K100, AND(CC$7 &gt;= $J100, CC$7 &lt; $K100), IF(CC$7 &lt; 2400, CC$7 &gt;= $J100, CC$7 - 2400 &lt; $K100))), 1, "")</f>
        <v/>
      </c>
      <c r="CD100" s="45" t="str">
        <f>IF(AND(OR($A100 &lt;&gt; "", $B100 &lt;&gt; ""), IF($J100 &lt; $K100, AND(CD$7 &gt;= $J100, CD$7 &lt; $K100), IF(CD$7 &lt; 2400, CD$7 &gt;= $J100, CD$7 - 2400 &lt; $K100))), 1, "")</f>
        <v/>
      </c>
      <c r="CE100" s="45" t="str">
        <f>IF(AND(OR($A100 &lt;&gt; "", $B100 &lt;&gt; ""), IF($J100 &lt; $K100, AND(CE$7 &gt;= $J100, CE$7 &lt; $K100), IF(CE$7 &lt; 2400, CE$7 &gt;= $J100, CE$7 - 2400 &lt; $K100))), 1, "")</f>
        <v/>
      </c>
      <c r="CF100" s="45" t="str">
        <f>IF(AND(OR($A100 &lt;&gt; "", $B100 &lt;&gt; ""), IF($J100 &lt; $K100, AND(CF$7 &gt;= $J100, CF$7 &lt; $K100), IF(CF$7 &lt; 2400, CF$7 &gt;= $J100, CF$7 - 2400 &lt; $K100))), 1, "")</f>
        <v/>
      </c>
      <c r="CG100" s="45" t="str">
        <f>IF(AND(OR($A100 &lt;&gt; "", $B100 &lt;&gt; ""), IF($J100 &lt; $K100, AND(CG$7 &gt;= $J100, CG$7 &lt; $K100), IF(CG$7 &lt; 2400, CG$7 &gt;= $J100, CG$7 - 2400 &lt; $K100))), 1, "")</f>
        <v/>
      </c>
      <c r="CH100" s="45" t="str">
        <f>IF(AND(OR($A100 &lt;&gt; "", $B100 &lt;&gt; ""), IF($J100 &lt; $K100, AND(CH$7 &gt;= $J100, CH$7 &lt; $K100), IF(CH$7 &lt; 2400, CH$7 &gt;= $J100, CH$7 - 2400 &lt; $K100))), 1, "")</f>
        <v/>
      </c>
      <c r="CI100" s="45" t="str">
        <f>IF(AND(OR($A100 &lt;&gt; "", $B100 &lt;&gt; ""), IF($J100 &lt; $K100, AND(CI$7 &gt;= $J100, CI$7 &lt; $K100), IF(CI$7 &lt; 2400, CI$7 &gt;= $J100, CI$7 - 2400 &lt; $K100))), 1, "")</f>
        <v/>
      </c>
      <c r="CJ100" s="45" t="str">
        <f>IF(AND(OR($A100 &lt;&gt; "", $B100 &lt;&gt; ""), IF($J100 &lt; $K100, AND(CJ$7 &gt;= $J100, CJ$7 &lt; $K100), IF(CJ$7 &lt; 2400, CJ$7 &gt;= $J100, CJ$7 - 2400 &lt; $K100))), 1, "")</f>
        <v/>
      </c>
      <c r="CK100" s="45" t="str">
        <f>IF(AND(OR($A100 &lt;&gt; "", $B100 &lt;&gt; ""), IF($J100 &lt; $K100, AND(CK$7 &gt;= $J100, CK$7 &lt; $K100), IF(CK$7 &lt; 2400, CK$7 &gt;= $J100, CK$7 - 2400 &lt; $K100))), 1, "")</f>
        <v/>
      </c>
      <c r="CL100" s="45" t="str">
        <f>IF(AND(OR($A100 &lt;&gt; "", $B100 &lt;&gt; ""), IF($J100 &lt; $K100, AND(CL$7 &gt;= $J100, CL$7 &lt; $K100), IF(CL$7 &lt; 2400, CL$7 &gt;= $J100, CL$7 - 2400 &lt; $K100))), 1, "")</f>
        <v/>
      </c>
      <c r="CM100" s="45" t="str">
        <f>IF(AND(OR($A100 &lt;&gt; "", $B100 &lt;&gt; ""), IF($J100 &lt; $K100, AND(CM$7 &gt;= $J100, CM$7 &lt; $K100), IF(CM$7 &lt; 2400, CM$7 &gt;= $J100, CM$7 - 2400 &lt; $K100))), 1, "")</f>
        <v/>
      </c>
      <c r="CN100" s="45" t="str">
        <f>IF(AND(OR($A100 &lt;&gt; "", $B100 &lt;&gt; ""), IF($J100 &lt; $K100, AND(CN$7 &gt;= $J100, CN$7 &lt; $K100), IF(CN$7 &lt; 2400, CN$7 &gt;= $J100, CN$7 - 2400 &lt; $K100))), 1, "")</f>
        <v/>
      </c>
      <c r="CO100" s="45" t="str">
        <f>IF(AND(OR($A100 &lt;&gt; "", $B100 &lt;&gt; ""), IF($J100 &lt; $K100, AND(CO$7 &gt;= $J100, CO$7 &lt; $K100), IF(CO$7 &lt; 2400, CO$7 &gt;= $J100, CO$7 - 2400 &lt; $K100))), 1, "")</f>
        <v/>
      </c>
      <c r="CP100" s="45" t="str">
        <f>IF(AND(OR($A100 &lt;&gt; "", $B100 &lt;&gt; ""), IF($J100 &lt; $K100, AND(CP$7 &gt;= $J100, CP$7 &lt; $K100), IF(CP$7 &lt; 2400, CP$7 &gt;= $J100, CP$7 - 2400 &lt; $K100))), 1, "")</f>
        <v/>
      </c>
      <c r="CQ100" s="45" t="str">
        <f>IF(AND(OR($A100 &lt;&gt; "", $B100 &lt;&gt; ""), IF($J100 &lt; $K100, AND(CQ$7 &gt;= $J100, CQ$7 &lt; $K100), IF(CQ$7 &lt; 2400, CQ$7 &gt;= $J100, CQ$7 - 2400 &lt; $K100))), 1, "")</f>
        <v/>
      </c>
      <c r="CR100" s="45" t="str">
        <f>IF(AND(OR($A100 &lt;&gt; "", $B100 &lt;&gt; ""), IF($J100 &lt; $K100, AND(CR$7 &gt;= $J100, CR$7 &lt; $K100), IF(CR$7 &lt; 2400, CR$7 &gt;= $J100, CR$7 - 2400 &lt; $K100))), 1, "")</f>
        <v/>
      </c>
      <c r="CS100" s="45" t="str">
        <f>IF(AND(OR($A100 &lt;&gt; "", $B100 &lt;&gt; ""), IF($J100 &lt; $K100, AND(CS$7 &gt;= $J100, CS$7 &lt; $K100), IF(CS$7 &lt; 2400, CS$7 &gt;= $J100, CS$7 - 2400 &lt; $K100))), 1, "")</f>
        <v/>
      </c>
      <c r="CT100" s="45" t="str">
        <f>IF(AND(OR($A100 &lt;&gt; "", $B100 &lt;&gt; ""), IF($J100 &lt; $K100, AND(CT$7 &gt;= $J100, CT$7 &lt; $K100), IF(CT$7 &lt; 2400, CT$7 &gt;= $J100, CT$7 - 2400 &lt; $K100))), 1, "")</f>
        <v/>
      </c>
      <c r="CU100" s="45" t="str">
        <f>IF(AND(OR($A100 &lt;&gt; "", $B100 &lt;&gt; ""), IF($J100 &lt; $K100, AND(CU$7 &gt;= $J100, CU$7 &lt; $K100), IF(CU$7 &lt; 2400, CU$7 &gt;= $J100, CU$7 - 2400 &lt; $K100))), 1, "")</f>
        <v/>
      </c>
      <c r="CV100" s="45" t="str">
        <f>IF(AND(OR($A100 &lt;&gt; "", $B100 &lt;&gt; ""), IF($J100 &lt; $K100, AND(CV$7 &gt;= $J100, CV$7 &lt; $K100), IF(CV$7 &lt; 2400, CV$7 &gt;= $J100, CV$7 - 2400 &lt; $K100))), 1, "")</f>
        <v/>
      </c>
      <c r="CW100" s="45" t="str">
        <f>IF(AND(OR($A100 &lt;&gt; "", $B100 &lt;&gt; ""), IF($J100 &lt; $K100, AND(CW$7 &gt;= $J100, CW$7 &lt; $K100), IF(CW$7 &lt; 2400, CW$7 &gt;= $J100, CW$7 - 2400 &lt; $K100))), 1, "")</f>
        <v/>
      </c>
      <c r="CX100" s="45" t="str">
        <f>IF(AND(OR($A100 &lt;&gt; "", $B100 &lt;&gt; ""), IF($J100 &lt; $K100, AND(CX$7 &gt;= $J100, CX$7 &lt; $K100), IF(CX$7 &lt; 2400, CX$7 &gt;= $J100, CX$7 - 2400 &lt; $K100))), 1, "")</f>
        <v/>
      </c>
      <c r="CY100" s="45" t="str">
        <f>IF(AND(OR($A100 &lt;&gt; "", $B100 &lt;&gt; ""), IF($J100 &lt; $K100, AND(CY$7 &gt;= $J100, CY$7 &lt; $K100), IF(CY$7 &lt; 2400, CY$7 &gt;= $J100, CY$7 - 2400 &lt; $K100))), 1, "")</f>
        <v/>
      </c>
      <c r="CZ100" s="45" t="str">
        <f>IF(AND(OR($A100 &lt;&gt; "", $B100 &lt;&gt; ""), IF($J100 &lt; $K100, AND(CZ$7 &gt;= $J100, CZ$7 &lt; $K100), IF(CZ$7 &lt; 2400, CZ$7 &gt;= $J100, CZ$7 - 2400 &lt; $K100))), 1, "")</f>
        <v/>
      </c>
      <c r="DA100" s="45" t="str">
        <f>IF(AND(OR($A100 &lt;&gt; "", $B100 &lt;&gt; ""), IF($J100 &lt; $K100, AND(DA$7 &gt;= $J100, DA$7 &lt; $K100), IF(DA$7 &lt; 2400, DA$7 &gt;= $J100, DA$7 - 2400 &lt; $K100))), 1, "")</f>
        <v/>
      </c>
      <c r="DB100" s="45" t="str">
        <f>IF(AND(OR($A100 &lt;&gt; "", $B100 &lt;&gt; ""), IF($J100 &lt; $K100, AND(DB$7 &gt;= $J100, DB$7 &lt; $K100), IF(DB$7 &lt; 2400, DB$7 &gt;= $J100, DB$7 - 2400 &lt; $K100))), 1, "")</f>
        <v/>
      </c>
      <c r="DC100" s="45" t="str">
        <f>IF(AND(OR($A100 &lt;&gt; "", $B100 &lt;&gt; ""), IF($J100 &lt; $K100, AND(DC$7 &gt;= $J100, DC$7 &lt; $K100), IF(DC$7 &lt; 2400, DC$7 &gt;= $J100, DC$7 - 2400 &lt; $K100))), 1, "")</f>
        <v/>
      </c>
      <c r="DD100" s="45" t="str">
        <f>IF(AND(OR($A100 &lt;&gt; "", $B100 &lt;&gt; ""), IF($J100 &lt; $K100, AND(DD$7 &gt;= $J100, DD$7 &lt; $K100), IF(DD$7 &lt; 2400, DD$7 &gt;= $J100, DD$7 - 2400 &lt; $K100))), 1, "")</f>
        <v/>
      </c>
      <c r="DE100" s="45" t="str">
        <f>IF(AND(OR($A100 &lt;&gt; "", $B100 &lt;&gt; ""), IF($J100 &lt; $K100, AND(DE$7 &gt;= $J100, DE$7 &lt; $K100), IF(DE$7 &lt; 2400, DE$7 &gt;= $J100, DE$7 - 2400 &lt; $K100))), 1, "")</f>
        <v/>
      </c>
      <c r="DF100" s="45" t="str">
        <f>IF(AND(OR($A100 &lt;&gt; "", $B100 &lt;&gt; ""), IF($J100 &lt; $K100, AND(DF$7 &gt;= $J100, DF$7 &lt; $K100), IF(DF$7 &lt; 2400, DF$7 &gt;= $J100, DF$7 - 2400 &lt; $K100))), 1, "")</f>
        <v/>
      </c>
      <c r="DG100" s="45" t="str">
        <f>IF(AND(OR($A100 &lt;&gt; "", $B100 &lt;&gt; ""), IF($J100 &lt; $K100, AND(DG$7 &gt;= $J100, DG$7 &lt; $K100), IF(DG$7 &lt; 2400, DG$7 &gt;= $J100, DG$7 - 2400 &lt; $K100))), 1, "")</f>
        <v/>
      </c>
      <c r="DH100" s="45" t="str">
        <f>IF(AND(OR($A100 &lt;&gt; "", $B100 &lt;&gt; ""), IF($J100 &lt; $K100, AND(DH$7 &gt;= $J100, DH$7 &lt; $K100), IF(DH$7 &lt; 2400, DH$7 &gt;= $J100, DH$7 - 2400 &lt; $K100))), 1, "")</f>
        <v/>
      </c>
      <c r="DI100" s="45" t="str">
        <f>IF(AND(OR($A100 &lt;&gt; "", $B100 &lt;&gt; ""), IF($J100 &lt; $K100, AND(DI$7 &gt;= $J100, DI$7 &lt; $K100), IF(DI$7 &lt; 2400, DI$7 &gt;= $J100, DI$7 - 2400 &lt; $K100))), 1, "")</f>
        <v/>
      </c>
      <c r="DJ100" s="45" t="str">
        <f>IF(AND(OR($A100 &lt;&gt; "", $B100 &lt;&gt; ""), IF($J100 &lt; $K100, AND(DJ$7 &gt;= $J100, DJ$7 &lt; $K100), IF(DJ$7 &lt; 2400, DJ$7 &gt;= $J100, DJ$7 - 2400 &lt; $K100))), 1, "")</f>
        <v/>
      </c>
      <c r="DK100" s="45" t="str">
        <f>IF(AND(OR($A100 &lt;&gt; "", $B100 &lt;&gt; ""), IF($J100 &lt; $K100, AND(DK$7 &gt;= $J100, DK$7 &lt; $K100), IF(DK$7 &lt; 2400, DK$7 &gt;= $J100, DK$7 - 2400 &lt; $K100))), 1, "")</f>
        <v/>
      </c>
      <c r="DL100" s="45" t="str">
        <f>IF(AND(OR($A100 &lt;&gt; "", $B100 &lt;&gt; ""), IF($J100 &lt; $K100, AND(DL$7 &gt;= $J100, DL$7 &lt; $K100), IF(DL$7 &lt; 2400, DL$7 &gt;= $J100, DL$7 - 2400 &lt; $K100))), 1, "")</f>
        <v/>
      </c>
      <c r="DM100" s="45" t="str">
        <f>IF(AND(OR($A100 &lt;&gt; "", $B100 &lt;&gt; ""), IF($J100 &lt; $K100, AND(DM$7 &gt;= $J100, DM$7 &lt; $K100), IF(DM$7 &lt; 2400, DM$7 &gt;= $J100, DM$7 - 2400 &lt; $K100))), 1, "")</f>
        <v/>
      </c>
      <c r="DN100" s="45" t="str">
        <f>IF(AND(OR($A100 &lt;&gt; "", $B100 &lt;&gt; ""), IF($J100 &lt; $K100, AND(DN$7 &gt;= $J100, DN$7 &lt; $K100), IF(DN$7 &lt; 2400, DN$7 &gt;= $J100, DN$7 - 2400 &lt; $K100))), 1, "")</f>
        <v/>
      </c>
      <c r="DO100" s="45" t="str">
        <f>IF(AND(OR($A100 &lt;&gt; "", $B100 &lt;&gt; ""), IF($J100 &lt; $K100, AND(DO$7 &gt;= $J100, DO$7 &lt; $K100), IF(DO$7 &lt; 2400, DO$7 &gt;= $J100, DO$7 - 2400 &lt; $K100))), 1, "")</f>
        <v/>
      </c>
      <c r="DP100" s="45" t="str">
        <f>IF(AND(OR($A100 &lt;&gt; "", $B100 &lt;&gt; ""), IF($J100 &lt; $K100, AND(DP$7 &gt;= $J100, DP$7 &lt; $K100), IF(DP$7 &lt; 2400, DP$7 &gt;= $J100, DP$7 - 2400 &lt; $K100))), 1, "")</f>
        <v/>
      </c>
      <c r="DQ100" s="45" t="str">
        <f>IF(AND(OR($A100 &lt;&gt; "", $B100 &lt;&gt; ""), IF($J100 &lt; $K100, AND(DQ$7 &gt;= $J100, DQ$7 &lt; $K100), IF(DQ$7 &lt; 2400, DQ$7 &gt;= $J100, DQ$7 - 2400 &lt; $K100))), 1, "")</f>
        <v/>
      </c>
      <c r="DR100" s="45" t="str">
        <f>IF(AND(OR($A100 &lt;&gt; "", $B100 &lt;&gt; ""), IF($J100 &lt; $K100, AND(DR$7 &gt;= $J100, DR$7 &lt; $K100), IF(DR$7 &lt; 2400, DR$7 &gt;= $J100, DR$7 - 2400 &lt; $K100))), 1, "")</f>
        <v/>
      </c>
      <c r="DS100" s="45" t="str">
        <f>IF(AND(OR($A100 &lt;&gt; "", $B100 &lt;&gt; ""), IF($J100 &lt; $K100, AND(DS$7 &gt;= $J100, DS$7 &lt; $K100), IF(DS$7 &lt; 2400, DS$7 &gt;= $J100, DS$7 - 2400 &lt; $K100))), 1, "")</f>
        <v/>
      </c>
      <c r="DT100" s="45" t="str">
        <f>IF(AND(OR($A100 &lt;&gt; "", $B100 &lt;&gt; ""), IF($J100 &lt; $K100, AND(DT$7 &gt;= $J100, DT$7 &lt; $K100), IF(DT$7 &lt; 2400, DT$7 &gt;= $J100, DT$7 - 2400 &lt; $K100))), 1, "")</f>
        <v/>
      </c>
      <c r="DU100" s="47" t="str">
        <f>IF(OR(A100 &lt;&gt; "", B100 &lt;&gt; ""), _xlfn.TEXTJOIN(":", TRUE, AI100, YEAR(H100), MONTH(H100), DAY(H100), J100), "")</f>
        <v/>
      </c>
      <c r="DV100" s="47" t="str">
        <f>IF(OR(A100 &lt;&gt; "", B100 &lt;&gt; ""), IF(AK100 &lt; 9000, CONCATENATE(AD100, AE100, "様（", F100, "）"), F100), "")</f>
        <v/>
      </c>
    </row>
  </sheetData>
  <mergeCells count="125">
    <mergeCell ref="L1:AC6"/>
    <mergeCell ref="AQ7:AQ8"/>
    <mergeCell ref="U7:U8"/>
    <mergeCell ref="S7:S8"/>
    <mergeCell ref="N7:P7"/>
    <mergeCell ref="AT7:AT8"/>
    <mergeCell ref="AU7:AU8"/>
    <mergeCell ref="AW7:AW8"/>
    <mergeCell ref="AV7:AV8"/>
    <mergeCell ref="T7:T8"/>
    <mergeCell ref="X7:X8"/>
    <mergeCell ref="Y7:Y8"/>
    <mergeCell ref="DU7:DU8"/>
    <mergeCell ref="DV7:DV8"/>
    <mergeCell ref="DS7:DS8"/>
    <mergeCell ref="DT7:DT8"/>
    <mergeCell ref="AE7:AE8"/>
    <mergeCell ref="AF7:AF8"/>
    <mergeCell ref="AG7:AG8"/>
    <mergeCell ref="AH7:AH8"/>
    <mergeCell ref="DM7:DM8"/>
    <mergeCell ref="DN7:DN8"/>
    <mergeCell ref="DO7:DO8"/>
    <mergeCell ref="DP7:DP8"/>
    <mergeCell ref="DQ7:DQ8"/>
    <mergeCell ref="DR7:DR8"/>
    <mergeCell ref="DH7:DH8"/>
    <mergeCell ref="DI7:DI8"/>
    <mergeCell ref="DJ7:DJ8"/>
    <mergeCell ref="DK7:DK8"/>
    <mergeCell ref="AN7:AN8"/>
    <mergeCell ref="DL7:DL8"/>
    <mergeCell ref="DB7:DB8"/>
    <mergeCell ref="DC7:DC8"/>
    <mergeCell ref="DD7:DD8"/>
    <mergeCell ref="DE7:DE8"/>
    <mergeCell ref="DF7:DF8"/>
    <mergeCell ref="DG7:DG8"/>
    <mergeCell ref="CV7:CV8"/>
    <mergeCell ref="CW7:CW8"/>
    <mergeCell ref="CX7:CX8"/>
    <mergeCell ref="CY7:CY8"/>
    <mergeCell ref="CZ7:CZ8"/>
    <mergeCell ref="DA7:DA8"/>
    <mergeCell ref="CP7:CP8"/>
    <mergeCell ref="CQ7:CQ8"/>
    <mergeCell ref="CR7:CR8"/>
    <mergeCell ref="CS7:CS8"/>
    <mergeCell ref="CT7:CT8"/>
    <mergeCell ref="CU7:CU8"/>
    <mergeCell ref="CJ7:CJ8"/>
    <mergeCell ref="CK7:CK8"/>
    <mergeCell ref="CL7:CL8"/>
    <mergeCell ref="CM7:CM8"/>
    <mergeCell ref="CN7:CN8"/>
    <mergeCell ref="CO7:CO8"/>
    <mergeCell ref="CD7:CD8"/>
    <mergeCell ref="CE7:CE8"/>
    <mergeCell ref="CF7:CF8"/>
    <mergeCell ref="CG7:CG8"/>
    <mergeCell ref="CH7:CH8"/>
    <mergeCell ref="CI7:CI8"/>
    <mergeCell ref="BX7:BX8"/>
    <mergeCell ref="BY7:BY8"/>
    <mergeCell ref="BZ7:BZ8"/>
    <mergeCell ref="CA7:CA8"/>
    <mergeCell ref="CB7:CB8"/>
    <mergeCell ref="CC7:CC8"/>
    <mergeCell ref="BR7:BR8"/>
    <mergeCell ref="BS7:BS8"/>
    <mergeCell ref="BT7:BT8"/>
    <mergeCell ref="BU7:BU8"/>
    <mergeCell ref="BV7:BV8"/>
    <mergeCell ref="BW7:BW8"/>
    <mergeCell ref="BP7:BP8"/>
    <mergeCell ref="BQ7:BQ8"/>
    <mergeCell ref="BF7:BF8"/>
    <mergeCell ref="BG7:BG8"/>
    <mergeCell ref="BH7:BH8"/>
    <mergeCell ref="BI7:BI8"/>
    <mergeCell ref="BJ7:BJ8"/>
    <mergeCell ref="BK7:BK8"/>
    <mergeCell ref="AZ7:AZ8"/>
    <mergeCell ref="BA7:BA8"/>
    <mergeCell ref="BB7:BB8"/>
    <mergeCell ref="BC7:BC8"/>
    <mergeCell ref="BD7:BD8"/>
    <mergeCell ref="BE7:BE8"/>
    <mergeCell ref="B7:B8"/>
    <mergeCell ref="H7:H8"/>
    <mergeCell ref="J7:J8"/>
    <mergeCell ref="F7:F8"/>
    <mergeCell ref="I7:I8"/>
    <mergeCell ref="BL7:BL8"/>
    <mergeCell ref="BM7:BM8"/>
    <mergeCell ref="BN7:BN8"/>
    <mergeCell ref="BO7:BO8"/>
    <mergeCell ref="AR7:AR8"/>
    <mergeCell ref="AS7:AS8"/>
    <mergeCell ref="AX7:AX8"/>
    <mergeCell ref="AY7:AY8"/>
    <mergeCell ref="D7:D8"/>
    <mergeCell ref="C7:C8"/>
    <mergeCell ref="E7:E8"/>
    <mergeCell ref="G7:G8"/>
    <mergeCell ref="A4:A5"/>
    <mergeCell ref="AP7:AP8"/>
    <mergeCell ref="AO7:AO8"/>
    <mergeCell ref="AJ7:AJ8"/>
    <mergeCell ref="AB7:AB8"/>
    <mergeCell ref="W7:W8"/>
    <mergeCell ref="AC7:AC8"/>
    <mergeCell ref="Z7:Z8"/>
    <mergeCell ref="AK7:AK8"/>
    <mergeCell ref="Q7:R7"/>
    <mergeCell ref="AA7:AA8"/>
    <mergeCell ref="V7:V8"/>
    <mergeCell ref="K7:K8"/>
    <mergeCell ref="L7:L8"/>
    <mergeCell ref="M7:M8"/>
    <mergeCell ref="AL7:AL8"/>
    <mergeCell ref="AM7:AM8"/>
    <mergeCell ref="AD7:AD8"/>
    <mergeCell ref="A7:A8"/>
    <mergeCell ref="AI7:AI8"/>
  </mergeCells>
  <phoneticPr fontId="1"/>
  <conditionalFormatting sqref="Q9:Q100">
    <cfRule type="expression" dxfId="19" priority="29" stopIfTrue="1">
      <formula>NOT(OR(AK9 = 2001, AK9 = 2003))</formula>
    </cfRule>
  </conditionalFormatting>
  <conditionalFormatting sqref="C9:W100 Z9:AC100">
    <cfRule type="expression" dxfId="18" priority="8" stopIfTrue="1">
      <formula>AND(ISBLANK($A9), ISBLANK($B9))</formula>
    </cfRule>
  </conditionalFormatting>
  <conditionalFormatting sqref="P9:P100">
    <cfRule type="expression" dxfId="17" priority="27" stopIfTrue="1">
      <formula>AP9 = 0</formula>
    </cfRule>
  </conditionalFormatting>
  <conditionalFormatting sqref="N9:N100">
    <cfRule type="expression" dxfId="16" priority="20" stopIfTrue="1">
      <formula>AO9 = 0</formula>
    </cfRule>
  </conditionalFormatting>
  <conditionalFormatting sqref="R9:R100">
    <cfRule type="expression" dxfId="15" priority="21" stopIfTrue="1">
      <formula>NOT(OR(AK9 = 2002, AK9 = 2003))</formula>
    </cfRule>
  </conditionalFormatting>
  <conditionalFormatting sqref="U9:U100">
    <cfRule type="expression" dxfId="14" priority="18" stopIfTrue="1">
      <formula>NOT(AND(AK9 &gt;= 7000, AK9 &lt; 8000))</formula>
    </cfRule>
  </conditionalFormatting>
  <conditionalFormatting sqref="S9:S100">
    <cfRule type="expression" dxfId="13" priority="16" stopIfTrue="1">
      <formula>NOT(OR(AK9 = 3001, AK9 = 3002))</formula>
    </cfRule>
  </conditionalFormatting>
  <conditionalFormatting sqref="T9:T100">
    <cfRule type="expression" dxfId="12" priority="15" stopIfTrue="1">
      <formula>NOT(AND(AK9 &gt;= 4000, AK9 &lt; 5000))</formula>
    </cfRule>
  </conditionalFormatting>
  <conditionalFormatting sqref="O9:O100">
    <cfRule type="expression" dxfId="11" priority="19" stopIfTrue="1">
      <formula>AP9 = 0</formula>
    </cfRule>
  </conditionalFormatting>
  <conditionalFormatting sqref="W9:W100">
    <cfRule type="expression" dxfId="10" priority="6">
      <formula>M9 &lt;&gt; W9</formula>
    </cfRule>
  </conditionalFormatting>
  <conditionalFormatting sqref="A9:A100">
    <cfRule type="expression" dxfId="9" priority="92">
      <formula>AND(B9 &lt;&gt; "", ISNUMBER(AK9), AK9 &gt;= 9000)</formula>
    </cfRule>
  </conditionalFormatting>
  <conditionalFormatting sqref="C9:C100">
    <cfRule type="expression" dxfId="8" priority="5">
      <formula>ISBLANK($B9)</formula>
    </cfRule>
  </conditionalFormatting>
  <conditionalFormatting sqref="E9:E100">
    <cfRule type="expression" dxfId="7" priority="4">
      <formula>ISBLANK($D9)</formula>
    </cfRule>
  </conditionalFormatting>
  <conditionalFormatting sqref="G9:G100">
    <cfRule type="expression" dxfId="6" priority="3">
      <formula>NOT(OR($AK9 = 2001, $AK9 = 2002, $AK9 = 2003))</formula>
    </cfRule>
  </conditionalFormatting>
  <conditionalFormatting sqref="X9:X100">
    <cfRule type="expression" dxfId="5" priority="2" stopIfTrue="1">
      <formula>AND(ISBLANK($A9), ISBLANK($B9))</formula>
    </cfRule>
  </conditionalFormatting>
  <conditionalFormatting sqref="Y9:Y100">
    <cfRule type="expression" dxfId="3" priority="1" stopIfTrue="1">
      <formula>AND(ISBLANK($A9), ISBLANK($B9))</formula>
    </cfRule>
  </conditionalFormatting>
  <dataValidations count="6">
    <dataValidation type="date" operator="greaterThanOrEqual" allowBlank="1" showInputMessage="1" showErrorMessage="1" sqref="I9:I100" xr:uid="{2B3EBAB0-CBB6-4F4B-BDC3-006CB84067D8}">
      <formula1>TODAY()</formula1>
    </dataValidation>
    <dataValidation type="whole" imeMode="off" allowBlank="1" showInputMessage="1" showErrorMessage="1" sqref="J9:K100" xr:uid="{AAAE7AAA-5988-8B42-9625-B061D521F19B}">
      <formula1>0</formula1>
      <formula2>2400</formula2>
    </dataValidation>
    <dataValidation type="date" allowBlank="1" showInputMessage="1" showErrorMessage="1" sqref="H9:H100" xr:uid="{88E22E97-8E71-2F4E-8A93-9CC041D1F34B}">
      <formula1>$B$4</formula1>
      <formula2>$B$5</formula2>
    </dataValidation>
    <dataValidation type="whole" imeMode="off" allowBlank="1" showInputMessage="1" showErrorMessage="1" sqref="C10:C100 E10:E100" xr:uid="{9A2B3B8B-EA39-1441-A146-41F72DA4A8EB}">
      <formula1>0</formula1>
      <formula2>1</formula2>
    </dataValidation>
    <dataValidation type="whole" imeMode="off" operator="greaterThanOrEqual" allowBlank="1" showInputMessage="1" showErrorMessage="1" sqref="N9:W100" xr:uid="{F514E00E-D76D-8A4E-B68C-4E7691D6A7EE}">
      <formula1>1</formula1>
    </dataValidation>
    <dataValidation imeMode="off" allowBlank="1" showInputMessage="1" showErrorMessage="1" sqref="C9 E9 X9:AA100 G9:G100" xr:uid="{B9C40F6B-97C5-824B-8241-038E5E6D7EC9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4F7D4D2-F748-4347-8DCE-2A25D9D3078B}">
          <x14:formula1>
            <xm:f>スタッフ一覧!$A:$A</xm:f>
          </x14:formula1>
          <xm:sqref>AB9:AB100</xm:sqref>
        </x14:dataValidation>
        <x14:dataValidation type="list" allowBlank="1" showInputMessage="1" showErrorMessage="1" xr:uid="{8289191B-3E25-6148-8B02-877EC9DDDF50}">
          <x14:formula1>
            <xm:f>予定区分!$A:$A</xm:f>
          </x14:formula1>
          <xm:sqref>F9:F100</xm:sqref>
        </x14:dataValidation>
        <x14:dataValidation type="list" imeMode="on" allowBlank="1" showInputMessage="1" showErrorMessage="1" xr:uid="{EC9F5927-A79D-A54E-9AD7-50179E884268}">
          <x14:formula1>
            <xm:f>利用者一覧!$A:$A</xm:f>
          </x14:formula1>
          <xm:sqref>A9:A100</xm:sqref>
        </x14:dataValidation>
        <x14:dataValidation type="list" imeMode="on" allowBlank="1" showInputMessage="1" showErrorMessage="1" xr:uid="{7804F35C-A72D-C348-B2E2-FE514D997E0E}">
          <x14:formula1>
            <xm:f>スタッフ一覧!$A:$A</xm:f>
          </x14:formula1>
          <xm:sqref>B9:B100 D9:D100</xm:sqref>
        </x14:dataValidation>
        <x14:dataValidation type="list" allowBlank="1" showInputMessage="1" showErrorMessage="1" xr:uid="{3739419B-4861-524D-812A-AC6D6A5A6574}">
          <x14:formula1>
            <xm:f>事業所!A:A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675F-42EB-2E45-A376-0191A55F89D0}">
  <dimension ref="A1:BA2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C63" sqref="C63"/>
    </sheetView>
  </sheetViews>
  <sheetFormatPr baseColWidth="10" defaultRowHeight="19" outlineLevelCol="1"/>
  <cols>
    <col min="1" max="1" width="11.7109375" style="2" bestFit="1" customWidth="1"/>
    <col min="2" max="3" width="9.140625" style="3" bestFit="1" customWidth="1"/>
    <col min="4" max="5" width="3.7109375" style="6" customWidth="1"/>
    <col min="6" max="28" width="3.7109375" style="2" customWidth="1"/>
    <col min="29" max="29" width="3.7109375" style="6" customWidth="1"/>
    <col min="30" max="51" width="3.7109375" style="2" customWidth="1"/>
    <col min="52" max="52" width="20.7109375" style="2" hidden="1" customWidth="1" outlineLevel="1"/>
    <col min="53" max="53" width="10.7109375" style="2" collapsed="1"/>
    <col min="54" max="16384" width="10.7109375" style="2"/>
  </cols>
  <sheetData>
    <row r="1" spans="1:52">
      <c r="A1" s="7" t="s">
        <v>395</v>
      </c>
      <c r="B1" s="8" t="s">
        <v>411</v>
      </c>
      <c r="C1" s="8" t="s">
        <v>424</v>
      </c>
      <c r="D1" s="13" t="s">
        <v>694</v>
      </c>
      <c r="E1" s="13"/>
      <c r="F1" s="13" t="s">
        <v>695</v>
      </c>
      <c r="G1" s="13"/>
      <c r="H1" s="13" t="s">
        <v>696</v>
      </c>
      <c r="I1" s="13"/>
      <c r="J1" s="13" t="s">
        <v>697</v>
      </c>
      <c r="K1" s="13"/>
      <c r="L1" s="13" t="s">
        <v>698</v>
      </c>
      <c r="M1" s="13"/>
      <c r="N1" s="13" t="s">
        <v>699</v>
      </c>
      <c r="O1" s="13"/>
      <c r="P1" s="13" t="s">
        <v>700</v>
      </c>
      <c r="Q1" s="13"/>
      <c r="R1" s="13" t="s">
        <v>702</v>
      </c>
      <c r="S1" s="13"/>
      <c r="T1" s="13" t="s">
        <v>703</v>
      </c>
      <c r="U1" s="13"/>
      <c r="V1" s="13" t="s">
        <v>704</v>
      </c>
      <c r="W1" s="13"/>
      <c r="X1" s="13" t="s">
        <v>701</v>
      </c>
      <c r="Y1" s="13"/>
      <c r="Z1" s="13" t="s">
        <v>705</v>
      </c>
      <c r="AA1" s="13"/>
      <c r="AB1" s="13" t="s">
        <v>706</v>
      </c>
      <c r="AC1" s="13"/>
      <c r="AD1" s="13" t="s">
        <v>707</v>
      </c>
      <c r="AE1" s="13"/>
      <c r="AF1" s="13" t="s">
        <v>708</v>
      </c>
      <c r="AG1" s="13"/>
      <c r="AH1" s="13" t="s">
        <v>709</v>
      </c>
      <c r="AI1" s="13"/>
      <c r="AJ1" s="13" t="s">
        <v>710</v>
      </c>
      <c r="AK1" s="13"/>
      <c r="AL1" s="13" t="s">
        <v>711</v>
      </c>
      <c r="AM1" s="13"/>
      <c r="AN1" s="13" t="s">
        <v>712</v>
      </c>
      <c r="AO1" s="13"/>
      <c r="AP1" s="13" t="s">
        <v>713</v>
      </c>
      <c r="AQ1" s="13"/>
      <c r="AR1" s="13" t="s">
        <v>714</v>
      </c>
      <c r="AS1" s="13"/>
      <c r="AT1" s="13" t="s">
        <v>715</v>
      </c>
      <c r="AU1" s="13"/>
      <c r="AV1" s="13" t="s">
        <v>716</v>
      </c>
      <c r="AW1" s="13"/>
      <c r="AX1" s="13" t="s">
        <v>717</v>
      </c>
      <c r="AY1" s="13"/>
      <c r="AZ1" s="9" t="s">
        <v>693</v>
      </c>
    </row>
    <row r="2" spans="1:52" ht="20">
      <c r="A2" s="11" t="s">
        <v>199</v>
      </c>
      <c r="B2" s="5">
        <v>43767</v>
      </c>
      <c r="C2" s="12">
        <f t="shared" ref="C2:C20" si="0">IF(B2, B2, "")</f>
        <v>43767</v>
      </c>
      <c r="D2" s="10" t="str">
        <f>IF(COUNTIFS(週間シフト!$B:$B, $A2, 週間シフト!$H:$H, $B2, 週間シフト!AZ:AZ, 1) + COUNTIFS(週間シフト!$B:$B, $A2, 週間シフト!$H:$H, $B2 - 1, 週間シフト!CV:CV, 1) &gt; 0, _xlfn.IFNA(VLOOKUP(_xlfn.TEXTJOIN(":", TRUE, $AZ2, FLOOR((COLUMN() - 4) / 2, 1) * 100 + MOD(COLUMN(), 2) * 30), 週間シフト!$DU:$DV, 2, FALSE), 0), "")</f>
        <v/>
      </c>
      <c r="E2" s="10" t="str">
        <f>IF(COUNTIFS(週間シフト!$B:$B, $A2, 週間シフト!$H:$H, $B2, 週間シフト!BA:BA, 1) + COUNTIFS(週間シフト!$B:$B, $A2, 週間シフト!$H:$H, $B2 - 1, 週間シフト!CW:CW, 1) &gt; 0, _xlfn.IFNA(VLOOKUP(_xlfn.TEXTJOIN(":", TRUE, $AZ2, FLOOR((COLUMN() - 4) / 2, 1) * 100 + MOD(COLUMN(), 2) * 30), 週間シフト!$DU:$DV, 2, FALSE), 0), "")</f>
        <v/>
      </c>
      <c r="F2" s="10" t="str">
        <f>IF(COUNTIFS(週間シフト!$B:$B, $A2, 週間シフト!$H:$H, $B2, 週間シフト!BB:BB, 1) + COUNTIFS(週間シフト!$B:$B, $A2, 週間シフト!$H:$H, $B2 - 1, 週間シフト!CX:CX, 1) &gt; 0, _xlfn.IFNA(VLOOKUP(_xlfn.TEXTJOIN(":", TRUE, $AZ2, FLOOR((COLUMN() - 4) / 2, 1) * 100 + MOD(COLUMN(), 2) * 30), 週間シフト!$DU:$DV, 2, FALSE), 0), "")</f>
        <v/>
      </c>
      <c r="G2" s="10" t="str">
        <f>IF(COUNTIFS(週間シフト!$B:$B, $A2, 週間シフト!$H:$H, $B2, 週間シフト!BC:BC, 1) + COUNTIFS(週間シフト!$B:$B, $A2, 週間シフト!$H:$H, $B2 - 1, 週間シフト!CY:CY, 1) &gt; 0, _xlfn.IFNA(VLOOKUP(_xlfn.TEXTJOIN(":", TRUE, $AZ2, FLOOR((COLUMN() - 4) / 2, 1) * 100 + MOD(COLUMN(), 2) * 30), 週間シフト!$DU:$DV, 2, FALSE), 0), "")</f>
        <v/>
      </c>
      <c r="H2" s="10" t="str">
        <f>IF(COUNTIFS(週間シフト!$B:$B, $A2, 週間シフト!$H:$H, $B2, 週間シフト!BD:BD, 1) + COUNTIFS(週間シフト!$B:$B, $A2, 週間シフト!$H:$H, $B2 - 1, 週間シフト!CZ:CZ, 1) &gt; 0, _xlfn.IFNA(VLOOKUP(_xlfn.TEXTJOIN(":", TRUE, $AZ2, FLOOR((COLUMN() - 4) / 2, 1) * 100 + MOD(COLUMN(), 2) * 30), 週間シフト!$DU:$DV, 2, FALSE), 0), "")</f>
        <v/>
      </c>
      <c r="I2" s="10" t="str">
        <f>IF(COUNTIFS(週間シフト!$B:$B, $A2, 週間シフト!$H:$H, $B2, 週間シフト!BE:BE, 1) + COUNTIFS(週間シフト!$B:$B, $A2, 週間シフト!$H:$H, $B2 - 1, 週間シフト!DA:DA, 1) &gt; 0, _xlfn.IFNA(VLOOKUP(_xlfn.TEXTJOIN(":", TRUE, $AZ2, FLOOR((COLUMN() - 4) / 2, 1) * 100 + MOD(COLUMN(), 2) * 30), 週間シフト!$DU:$DV, 2, FALSE), 0), "")</f>
        <v/>
      </c>
      <c r="J2" s="10" t="str">
        <f>IF(COUNTIFS(週間シフト!$B:$B, $A2, 週間シフト!$H:$H, $B2, 週間シフト!BF:BF, 1) + COUNTIFS(週間シフト!$B:$B, $A2, 週間シフト!$H:$H, $B2 - 1, 週間シフト!DB:DB, 1) &gt; 0, _xlfn.IFNA(VLOOKUP(_xlfn.TEXTJOIN(":", TRUE, $AZ2, FLOOR((COLUMN() - 4) / 2, 1) * 100 + MOD(COLUMN(), 2) * 30), 週間シフト!$DU:$DV, 2, FALSE), 0), "")</f>
        <v/>
      </c>
      <c r="K2" s="10" t="str">
        <f>IF(COUNTIFS(週間シフト!$B:$B, $A2, 週間シフト!$H:$H, $B2, 週間シフト!BG:BG, 1) + COUNTIFS(週間シフト!$B:$B, $A2, 週間シフト!$H:$H, $B2 - 1, 週間シフト!DC:DC, 1) &gt; 0, _xlfn.IFNA(VLOOKUP(_xlfn.TEXTJOIN(":", TRUE, $AZ2, FLOOR((COLUMN() - 4) / 2, 1) * 100 + MOD(COLUMN(), 2) * 30), 週間シフト!$DU:$DV, 2, FALSE), 0), "")</f>
        <v/>
      </c>
      <c r="L2" s="10" t="str">
        <f>IF(COUNTIFS(週間シフト!$B:$B, $A2, 週間シフト!$H:$H, $B2, 週間シフト!BH:BH, 1) + COUNTIFS(週間シフト!$B:$B, $A2, 週間シフト!$H:$H, $B2 - 1, 週間シフト!DD:DD, 1) &gt; 0, _xlfn.IFNA(VLOOKUP(_xlfn.TEXTJOIN(":", TRUE, $AZ2, FLOOR((COLUMN() - 4) / 2, 1) * 100 + MOD(COLUMN(), 2) * 30), 週間シフト!$DU:$DV, 2, FALSE), 0), "")</f>
        <v/>
      </c>
      <c r="M2" s="10" t="str">
        <f>IF(COUNTIFS(週間シフト!$B:$B, $A2, 週間シフト!$H:$H, $B2, 週間シフト!BI:BI, 1) + COUNTIFS(週間シフト!$B:$B, $A2, 週間シフト!$H:$H, $B2 - 1, 週間シフト!DE:DE, 1) &gt; 0, _xlfn.IFNA(VLOOKUP(_xlfn.TEXTJOIN(":", TRUE, $AZ2, FLOOR((COLUMN() - 4) / 2, 1) * 100 + MOD(COLUMN(), 2) * 30), 週間シフト!$DU:$DV, 2, FALSE), 0), "")</f>
        <v/>
      </c>
      <c r="N2" s="10" t="str">
        <f>IF(COUNTIFS(週間シフト!$B:$B, $A2, 週間シフト!$H:$H, $B2, 週間シフト!BJ:BJ, 1) + COUNTIFS(週間シフト!$B:$B, $A2, 週間シフト!$H:$H, $B2 - 1, 週間シフト!DF:DF, 1) &gt; 0, _xlfn.IFNA(VLOOKUP(_xlfn.TEXTJOIN(":", TRUE, $AZ2, FLOOR((COLUMN() - 4) / 2, 1) * 100 + MOD(COLUMN(), 2) * 30), 週間シフト!$DU:$DV, 2, FALSE), 0), "")</f>
        <v/>
      </c>
      <c r="O2" s="10" t="str">
        <f>IF(COUNTIFS(週間シフト!$B:$B, $A2, 週間シフト!$H:$H, $B2, 週間シフト!BK:BK, 1) + COUNTIFS(週間シフト!$B:$B, $A2, 週間シフト!$H:$H, $B2 - 1, 週間シフト!DG:DG, 1) &gt; 0, _xlfn.IFNA(VLOOKUP(_xlfn.TEXTJOIN(":", TRUE, $AZ2, FLOOR((COLUMN() - 4) / 2, 1) * 100 + MOD(COLUMN(), 2) * 30), 週間シフト!$DU:$DV, 2, FALSE), 0), "")</f>
        <v/>
      </c>
      <c r="P2" s="10" t="str">
        <f>IF(COUNTIFS(週間シフト!$B:$B, $A2, 週間シフト!$H:$H, $B2, 週間シフト!BL:BL, 1) + COUNTIFS(週間シフト!$B:$B, $A2, 週間シフト!$H:$H, $B2 - 1, 週間シフト!DH:DH, 1) &gt; 0, _xlfn.IFNA(VLOOKUP(_xlfn.TEXTJOIN(":", TRUE, $AZ2, FLOOR((COLUMN() - 4) / 2, 1) * 100 + MOD(COLUMN(), 2) * 30), 週間シフト!$DU:$DV, 2, FALSE), 0), "")</f>
        <v/>
      </c>
      <c r="Q2" s="10" t="str">
        <f>IF(COUNTIFS(週間シフト!$B:$B, $A2, 週間シフト!$H:$H, $B2, 週間シフト!BM:BM, 1) + COUNTIFS(週間シフト!$B:$B, $A2, 週間シフト!$H:$H, $B2 - 1, 週間シフト!DI:DI, 1) &gt; 0, _xlfn.IFNA(VLOOKUP(_xlfn.TEXTJOIN(":", TRUE, $AZ2, FLOOR((COLUMN() - 4) / 2, 1) * 100 + MOD(COLUMN(), 2) * 30), 週間シフト!$DU:$DV, 2, FALSE), 0), "")</f>
        <v/>
      </c>
      <c r="R2" s="10" t="str">
        <f>IF(COUNTIFS(週間シフト!$B:$B, $A2, 週間シフト!$H:$H, $B2, 週間シフト!BN:BN, 1) + COUNTIFS(週間シフト!$B:$B, $A2, 週間シフト!$H:$H, $B2 - 1, 週間シフト!DJ:DJ, 1) &gt; 0, _xlfn.IFNA(VLOOKUP(_xlfn.TEXTJOIN(":", TRUE, $AZ2, FLOOR((COLUMN() - 4) / 2, 1) * 100 + MOD(COLUMN(), 2) * 30), 週間シフト!$DU:$DV, 2, FALSE), 0), "")</f>
        <v/>
      </c>
      <c r="S2" s="10" t="str">
        <f>IF(COUNTIFS(週間シフト!$B:$B, $A2, 週間シフト!$H:$H, $B2, 週間シフト!BO:BO, 1) + COUNTIFS(週間シフト!$B:$B, $A2, 週間シフト!$H:$H, $B2 - 1, 週間シフト!DK:DK, 1) &gt; 0, _xlfn.IFNA(VLOOKUP(_xlfn.TEXTJOIN(":", TRUE, $AZ2, FLOOR((COLUMN() - 4) / 2, 1) * 100 + MOD(COLUMN(), 2) * 30), 週間シフト!$DU:$DV, 2, FALSE), 0), "")</f>
        <v/>
      </c>
      <c r="T2" s="10" t="str">
        <f>IF(COUNTIFS(週間シフト!$B:$B, $A2, 週間シフト!$H:$H, $B2, 週間シフト!BP:BP, 1) + COUNTIFS(週間シフト!$B:$B, $A2, 週間シフト!$H:$H, $B2 - 1, 週間シフト!DL:DL, 1) &gt; 0, _xlfn.IFNA(VLOOKUP(_xlfn.TEXTJOIN(":", TRUE, $AZ2, FLOOR((COLUMN() - 4) / 2, 1) * 100 + MOD(COLUMN(), 2) * 30), 週間シフト!$DU:$DV, 2, FALSE), 0), "")</f>
        <v/>
      </c>
      <c r="U2" s="10" t="str">
        <f>IF(COUNTIFS(週間シフト!$B:$B, $A2, 週間シフト!$H:$H, $B2, 週間シフト!BQ:BQ, 1) + COUNTIFS(週間シフト!$B:$B, $A2, 週間シフト!$H:$H, $B2 - 1, 週間シフト!DM:DM, 1) &gt; 0, _xlfn.IFNA(VLOOKUP(_xlfn.TEXTJOIN(":", TRUE, $AZ2, FLOOR((COLUMN() - 4) / 2, 1) * 100 + MOD(COLUMN(), 2) * 30), 週間シフト!$DU:$DV, 2, FALSE), 0), "")</f>
        <v/>
      </c>
      <c r="V2" s="10" t="str">
        <f>IF(COUNTIFS(週間シフト!$B:$B, $A2, 週間シフト!$H:$H, $B2, 週間シフト!BR:BR, 1) + COUNTIFS(週間シフト!$B:$B, $A2, 週間シフト!$H:$H, $B2 - 1, 週間シフト!DN:DN, 1) &gt; 0, _xlfn.IFNA(VLOOKUP(_xlfn.TEXTJOIN(":", TRUE, $AZ2, FLOOR((COLUMN() - 4) / 2, 1) * 100 + MOD(COLUMN(), 2) * 30), 週間シフト!$DU:$DV, 2, FALSE), 0), "")</f>
        <v/>
      </c>
      <c r="W2" s="10" t="str">
        <f>IF(COUNTIFS(週間シフト!$B:$B, $A2, 週間シフト!$H:$H, $B2, 週間シフト!BS:BS, 1) + COUNTIFS(週間シフト!$B:$B, $A2, 週間シフト!$H:$H, $B2 - 1, 週間シフト!DO:DO, 1) &gt; 0, _xlfn.IFNA(VLOOKUP(_xlfn.TEXTJOIN(":", TRUE, $AZ2, FLOOR((COLUMN() - 4) / 2, 1) * 100 + MOD(COLUMN(), 2) * 30), 週間シフト!$DU:$DV, 2, FALSE), 0), "")</f>
        <v/>
      </c>
      <c r="X2" s="10" t="str">
        <f>IF(COUNTIFS(週間シフト!$B:$B, $A2, 週間シフト!$H:$H, $B2, 週間シフト!BT:BT, 1) + COUNTIFS(週間シフト!$B:$B, $A2, 週間シフト!$H:$H, $B2 - 1, 週間シフト!DP:DP, 1) &gt; 0, _xlfn.IFNA(VLOOKUP(_xlfn.TEXTJOIN(":", TRUE, $AZ2, FLOOR((COLUMN() - 4) / 2, 1) * 100 + MOD(COLUMN(), 2) * 30), 週間シフト!$DU:$DV, 2, FALSE), 0), "")</f>
        <v/>
      </c>
      <c r="Y2" s="10" t="str">
        <f>IF(COUNTIFS(週間シフト!$B:$B, $A2, 週間シフト!$H:$H, $B2, 週間シフト!BU:BU, 1) + COUNTIFS(週間シフト!$B:$B, $A2, 週間シフト!$H:$H, $B2 - 1, 週間シフト!DQ:DQ, 1) &gt; 0, _xlfn.IFNA(VLOOKUP(_xlfn.TEXTJOIN(":", TRUE, $AZ2, FLOOR((COLUMN() - 4) / 2, 1) * 100 + MOD(COLUMN(), 2) * 30), 週間シフト!$DU:$DV, 2, FALSE), 0), "")</f>
        <v/>
      </c>
      <c r="Z2" s="10" t="str">
        <f>IF(COUNTIFS(週間シフト!$B:$B, $A2, 週間シフト!$H:$H, $B2, 週間シフト!BV:BV, 1) + COUNTIFS(週間シフト!$B:$B, $A2, 週間シフト!$H:$H, $B2 - 1, 週間シフト!DR:DR, 1) &gt; 0, _xlfn.IFNA(VLOOKUP(_xlfn.TEXTJOIN(":", TRUE, $AZ2, FLOOR((COLUMN() - 4) / 2, 1) * 100 + MOD(COLUMN(), 2) * 30), 週間シフト!$DU:$DV, 2, FALSE), 0), "")</f>
        <v/>
      </c>
      <c r="AA2" s="10" t="str">
        <f>IF(COUNTIFS(週間シフト!$B:$B, $A2, 週間シフト!$H:$H, $B2, 週間シフト!BW:BW, 1) + COUNTIFS(週間シフト!$B:$B, $A2, 週間シフト!$H:$H, $B2 - 1, 週間シフト!DS:DS, 1) &gt; 0, _xlfn.IFNA(VLOOKUP(_xlfn.TEXTJOIN(":", TRUE, $AZ2, FLOOR((COLUMN() - 4) / 2, 1) * 100 + MOD(COLUMN(), 2) * 30), 週間シフト!$DU:$DV, 2, FALSE), 0), "")</f>
        <v/>
      </c>
      <c r="AB2" s="10" t="str">
        <f>IF(COUNTIFS(週間シフト!$B:$B, $A2, 週間シフト!$H:$H, $B2, 週間シフト!BX:BX, 1) + COUNTIFS(週間シフト!$B:$B, $A2, 週間シフト!$H:$H, $B2, 週間シフト!DT:DT, 1) &gt; 0, _xlfn.IFNA(VLOOKUP(_xlfn.TEXTJOIN(":", TRUE, $AZ2, FLOOR((COLUMN() - 4) / 2, 1) * 100 + MOD(COLUMN(), 2) * 30), 週間シフト!$DU:$DV, 2, FALSE), 0), "")</f>
        <v/>
      </c>
      <c r="AC2" s="10" t="str">
        <f>IF(COUNTIFS(週間シフト!$B:$B, $A2, 週間シフト!$H:$H, $B2, 週間シフト!BY:BY, 1) + COUNTIFS(週間シフト!$B:$B, $A2, 週間シフト!$H:$H, $B2, 週間シフト!DU:DU, 1) &gt; 0, _xlfn.IFNA(VLOOKUP(_xlfn.TEXTJOIN(":", TRUE, $AZ2, FLOOR((COLUMN() - 4) / 2, 1) * 100 + MOD(COLUMN(), 2) * 30), 週間シフト!$DU:$DV, 2, FALSE), 0), "")</f>
        <v/>
      </c>
      <c r="AD2" s="10" t="str">
        <f>IF(COUNTIFS(週間シフト!$B:$B, $A2, 週間シフト!$H:$H, $B2, 週間シフト!BZ:BZ, 1) + COUNTIFS(週間シフト!$B:$B, $A2, 週間シフト!$H:$H, $B2, 週間シフト!DV:DV, 1) &gt; 0, _xlfn.IFNA(VLOOKUP(_xlfn.TEXTJOIN(":", TRUE, $AZ2, FLOOR((COLUMN() - 4) / 2, 1) * 100 + MOD(COLUMN(), 2) * 30), 週間シフト!$DU:$DV, 2, FALSE), 0), "")</f>
        <v/>
      </c>
      <c r="AE2" s="10" t="str">
        <f>IF(COUNTIFS(週間シフト!$B:$B, $A2, 週間シフト!$H:$H, $B2, 週間シフト!CA:CA, 1) + COUNTIFS(週間シフト!$B:$B, $A2, 週間シフト!$H:$H, $B2, 週間シフト!DW:DW, 1) &gt; 0, _xlfn.IFNA(VLOOKUP(_xlfn.TEXTJOIN(":", TRUE, $AZ2, FLOOR((COLUMN() - 4) / 2, 1) * 100 + MOD(COLUMN(), 2) * 30), 週間シフト!$DU:$DV, 2, FALSE), 0), "")</f>
        <v/>
      </c>
      <c r="AF2" s="10" t="str">
        <f>IF(COUNTIFS(週間シフト!$B:$B, $A2, 週間シフト!$H:$H, $B2, 週間シフト!CB:CB, 1) + COUNTIFS(週間シフト!$B:$B, $A2, 週間シフト!$H:$H, $B2, 週間シフト!DX:DX, 1) &gt; 0, _xlfn.IFNA(VLOOKUP(_xlfn.TEXTJOIN(":", TRUE, $AZ2, FLOOR((COLUMN() - 4) / 2, 1) * 100 + MOD(COLUMN(), 2) * 30), 週間シフト!$DU:$DV, 2, FALSE), 0), "")</f>
        <v/>
      </c>
      <c r="AG2" s="10" t="str">
        <f>IF(COUNTIFS(週間シフト!$B:$B, $A2, 週間シフト!$H:$H, $B2, 週間シフト!CC:CC, 1) + COUNTIFS(週間シフト!$B:$B, $A2, 週間シフト!$H:$H, $B2, 週間シフト!DY:DY, 1) &gt; 0, _xlfn.IFNA(VLOOKUP(_xlfn.TEXTJOIN(":", TRUE, $AZ2, FLOOR((COLUMN() - 4) / 2, 1) * 100 + MOD(COLUMN(), 2) * 30), 週間シフト!$DU:$DV, 2, FALSE), 0), "")</f>
        <v/>
      </c>
      <c r="AH2" s="10" t="str">
        <f>IF(COUNTIFS(週間シフト!$B:$B, $A2, 週間シフト!$H:$H, $B2, 週間シフト!CD:CD, 1) + COUNTIFS(週間シフト!$B:$B, $A2, 週間シフト!$H:$H, $B2, 週間シフト!DZ:DZ, 1) &gt; 0, _xlfn.IFNA(VLOOKUP(_xlfn.TEXTJOIN(":", TRUE, $AZ2, FLOOR((COLUMN() - 4) / 2, 1) * 100 + MOD(COLUMN(), 2) * 30), 週間シフト!$DU:$DV, 2, FALSE), 0), "")</f>
        <v/>
      </c>
      <c r="AI2" s="10" t="str">
        <f>IF(COUNTIFS(週間シフト!$B:$B, $A2, 週間シフト!$H:$H, $B2, 週間シフト!CE:CE, 1) + COUNTIFS(週間シフト!$B:$B, $A2, 週間シフト!$H:$H, $B2, 週間シフト!EA:EA, 1) &gt; 0, _xlfn.IFNA(VLOOKUP(_xlfn.TEXTJOIN(":", TRUE, $AZ2, FLOOR((COLUMN() - 4) / 2, 1) * 100 + MOD(COLUMN(), 2) * 30), 週間シフト!$DU:$DV, 2, FALSE), 0), "")</f>
        <v/>
      </c>
      <c r="AJ2" s="10" t="str">
        <f>IF(COUNTIFS(週間シフト!$B:$B, $A2, 週間シフト!$H:$H, $B2, 週間シフト!CF:CF, 1) + COUNTIFS(週間シフト!$B:$B, $A2, 週間シフト!$H:$H, $B2, 週間シフト!EB:EB, 1) &gt; 0, _xlfn.IFNA(VLOOKUP(_xlfn.TEXTJOIN(":", TRUE, $AZ2, FLOOR((COLUMN() - 4) / 2, 1) * 100 + MOD(COLUMN(), 2) * 30), 週間シフト!$DU:$DV, 2, FALSE), 0), "")</f>
        <v/>
      </c>
      <c r="AK2" s="10" t="str">
        <f>IF(COUNTIFS(週間シフト!$B:$B, $A2, 週間シフト!$H:$H, $B2, 週間シフト!CG:CG, 1) + COUNTIFS(週間シフト!$B:$B, $A2, 週間シフト!$H:$H, $B2, 週間シフト!EC:EC, 1) &gt; 0, _xlfn.IFNA(VLOOKUP(_xlfn.TEXTJOIN(":", TRUE, $AZ2, FLOOR((COLUMN() - 4) / 2, 1) * 100 + MOD(COLUMN(), 2) * 30), 週間シフト!$DU:$DV, 2, FALSE), 0), "")</f>
        <v/>
      </c>
      <c r="AL2" s="10" t="str">
        <f>IF(COUNTIFS(週間シフト!$B:$B, $A2, 週間シフト!$H:$H, $B2, 週間シフト!CH:CH, 1) + COUNTIFS(週間シフト!$B:$B, $A2, 週間シフト!$H:$H, $B2, 週間シフト!ED:ED, 1) &gt; 0, _xlfn.IFNA(VLOOKUP(_xlfn.TEXTJOIN(":", TRUE, $AZ2, FLOOR((COLUMN() - 4) / 2, 1) * 100 + MOD(COLUMN(), 2) * 30), 週間シフト!$DU:$DV, 2, FALSE), 0), "")</f>
        <v/>
      </c>
      <c r="AM2" s="10" t="str">
        <f>IF(COUNTIFS(週間シフト!$B:$B, $A2, 週間シフト!$H:$H, $B2, 週間シフト!CI:CI, 1) + COUNTIFS(週間シフト!$B:$B, $A2, 週間シフト!$H:$H, $B2, 週間シフト!EE:EE, 1) &gt; 0, _xlfn.IFNA(VLOOKUP(_xlfn.TEXTJOIN(":", TRUE, $AZ2, FLOOR((COLUMN() - 4) / 2, 1) * 100 + MOD(COLUMN(), 2) * 30), 週間シフト!$DU:$DV, 2, FALSE), 0), "")</f>
        <v/>
      </c>
      <c r="AN2" s="10" t="str">
        <f>IF(COUNTIFS(週間シフト!$B:$B, $A2, 週間シフト!$H:$H, $B2, 週間シフト!CJ:CJ, 1) + COUNTIFS(週間シフト!$B:$B, $A2, 週間シフト!$H:$H, $B2, 週間シフト!EF:EF, 1) &gt; 0, _xlfn.IFNA(VLOOKUP(_xlfn.TEXTJOIN(":", TRUE, $AZ2, FLOOR((COLUMN() - 4) / 2, 1) * 100 + MOD(COLUMN(), 2) * 30), 週間シフト!$DU:$DV, 2, FALSE), 0), "")</f>
        <v/>
      </c>
      <c r="AO2" s="10" t="str">
        <f>IF(COUNTIFS(週間シフト!$B:$B, $A2, 週間シフト!$H:$H, $B2, 週間シフト!CK:CK, 1) + COUNTIFS(週間シフト!$B:$B, $A2, 週間シフト!$H:$H, $B2, 週間シフト!EG:EG, 1) &gt; 0, _xlfn.IFNA(VLOOKUP(_xlfn.TEXTJOIN(":", TRUE, $AZ2, FLOOR((COLUMN() - 4) / 2, 1) * 100 + MOD(COLUMN(), 2) * 30), 週間シフト!$DU:$DV, 2, FALSE), 0), "")</f>
        <v/>
      </c>
      <c r="AP2" s="10" t="str">
        <f>IF(COUNTIFS(週間シフト!$B:$B, $A2, 週間シフト!$H:$H, $B2, 週間シフト!CL:CL, 1) + COUNTIFS(週間シフト!$B:$B, $A2, 週間シフト!$H:$H, $B2, 週間シフト!EH:EH, 1) &gt; 0, _xlfn.IFNA(VLOOKUP(_xlfn.TEXTJOIN(":", TRUE, $AZ2, FLOOR((COLUMN() - 4) / 2, 1) * 100 + MOD(COLUMN(), 2) * 30), 週間シフト!$DU:$DV, 2, FALSE), 0), "")</f>
        <v/>
      </c>
      <c r="AQ2" s="10" t="str">
        <f>IF(COUNTIFS(週間シフト!$B:$B, $A2, 週間シフト!$H:$H, $B2, 週間シフト!CM:CM, 1) + COUNTIFS(週間シフト!$B:$B, $A2, 週間シフト!$H:$H, $B2, 週間シフト!EI:EI, 1) &gt; 0, _xlfn.IFNA(VLOOKUP(_xlfn.TEXTJOIN(":", TRUE, $AZ2, FLOOR((COLUMN() - 4) / 2, 1) * 100 + MOD(COLUMN(), 2) * 30), 週間シフト!$DU:$DV, 2, FALSE), 0), "")</f>
        <v/>
      </c>
      <c r="AR2" s="10" t="str">
        <f>IF(COUNTIFS(週間シフト!$B:$B, $A2, 週間シフト!$H:$H, $B2, 週間シフト!CN:CN, 1) + COUNTIFS(週間シフト!$B:$B, $A2, 週間シフト!$H:$H, $B2, 週間シフト!EJ:EJ, 1) &gt; 0, _xlfn.IFNA(VLOOKUP(_xlfn.TEXTJOIN(":", TRUE, $AZ2, FLOOR((COLUMN() - 4) / 2, 1) * 100 + MOD(COLUMN(), 2) * 30), 週間シフト!$DU:$DV, 2, FALSE), 0), "")</f>
        <v/>
      </c>
      <c r="AS2" s="10" t="str">
        <f>IF(COUNTIFS(週間シフト!$B:$B, $A2, 週間シフト!$H:$H, $B2, 週間シフト!CO:CO, 1) + COUNTIFS(週間シフト!$B:$B, $A2, 週間シフト!$H:$H, $B2, 週間シフト!EK:EK, 1) &gt; 0, _xlfn.IFNA(VLOOKUP(_xlfn.TEXTJOIN(":", TRUE, $AZ2, FLOOR((COLUMN() - 4) / 2, 1) * 100 + MOD(COLUMN(), 2) * 30), 週間シフト!$DU:$DV, 2, FALSE), 0), "")</f>
        <v/>
      </c>
      <c r="AT2" s="10" t="str">
        <f>IF(COUNTIFS(週間シフト!$B:$B, $A2, 週間シフト!$H:$H, $B2, 週間シフト!CP:CP, 1) + COUNTIFS(週間シフト!$B:$B, $A2, 週間シフト!$H:$H, $B2, 週間シフト!EL:EL, 1) &gt; 0, _xlfn.IFNA(VLOOKUP(_xlfn.TEXTJOIN(":", TRUE, $AZ2, FLOOR((COLUMN() - 4) / 2, 1) * 100 + MOD(COLUMN(), 2) * 30), 週間シフト!$DU:$DV, 2, FALSE), 0), "")</f>
        <v/>
      </c>
      <c r="AU2" s="10" t="str">
        <f>IF(COUNTIFS(週間シフト!$B:$B, $A2, 週間シフト!$H:$H, $B2, 週間シフト!CQ:CQ, 1) + COUNTIFS(週間シフト!$B:$B, $A2, 週間シフト!$H:$H, $B2, 週間シフト!EM:EM, 1) &gt; 0, _xlfn.IFNA(VLOOKUP(_xlfn.TEXTJOIN(":", TRUE, $AZ2, FLOOR((COLUMN() - 4) / 2, 1) * 100 + MOD(COLUMN(), 2) * 30), 週間シフト!$DU:$DV, 2, FALSE), 0), "")</f>
        <v/>
      </c>
      <c r="AV2" s="10" t="str">
        <f>IF(COUNTIFS(週間シフト!$B:$B, $A2, 週間シフト!$H:$H, $B2, 週間シフト!CR:CR, 1) + COUNTIFS(週間シフト!$B:$B, $A2, 週間シフト!$H:$H, $B2, 週間シフト!EN:EN, 1) &gt; 0, _xlfn.IFNA(VLOOKUP(_xlfn.TEXTJOIN(":", TRUE, $AZ2, FLOOR((COLUMN() - 4) / 2, 1) * 100 + MOD(COLUMN(), 2) * 30), 週間シフト!$DU:$DV, 2, FALSE), 0), "")</f>
        <v/>
      </c>
      <c r="AW2" s="10" t="str">
        <f>IF(COUNTIFS(週間シフト!$B:$B, $A2, 週間シフト!$H:$H, $B2, 週間シフト!CS:CS, 1) + COUNTIFS(週間シフト!$B:$B, $A2, 週間シフト!$H:$H, $B2, 週間シフト!EO:EO, 1) &gt; 0, _xlfn.IFNA(VLOOKUP(_xlfn.TEXTJOIN(":", TRUE, $AZ2, FLOOR((COLUMN() - 4) / 2, 1) * 100 + MOD(COLUMN(), 2) * 30), 週間シフト!$DU:$DV, 2, FALSE), 0), "")</f>
        <v/>
      </c>
      <c r="AX2" s="10" t="str">
        <f>IF(COUNTIFS(週間シフト!$B:$B, $A2, 週間シフト!$H:$H, $B2, 週間シフト!CT:CT, 1) + COUNTIFS(週間シフト!$B:$B, $A2, 週間シフト!$H:$H, $B2, 週間シフト!EP:EP, 1) &gt; 0, _xlfn.IFNA(VLOOKUP(_xlfn.TEXTJOIN(":", TRUE, $AZ2, FLOOR((COLUMN() - 4) / 2, 1) * 100 + MOD(COLUMN(), 2) * 30), 週間シフト!$DU:$DV, 2, FALSE), 0), "")</f>
        <v/>
      </c>
      <c r="AY2" s="10" t="str">
        <f>IF(COUNTIFS(週間シフト!$B:$B, $A2, 週間シフト!$H:$H, $B2, 週間シフト!CU:CU, 1) + COUNTIFS(週間シフト!$B:$B, $A2, 週間シフト!$H:$H, $B2, 週間シフト!EQ:EQ, 1) &gt; 0, _xlfn.IFNA(VLOOKUP(_xlfn.TEXTJOIN(":", TRUE, $AZ2, FLOOR((COLUMN() - 4) / 2, 1) * 100 + MOD(COLUMN(), 2) * 30), 週間シフト!$DU:$DV, 2, FALSE), 0), "")</f>
        <v/>
      </c>
      <c r="AZ2" s="2" t="str">
        <f>_xlfn.TEXTJOIN(":", TRUE, VLOOKUP(A2, スタッフ一覧!A:D, 4, FALSE), YEAR(B2), MONTH(B2), DAY(B2))</f>
        <v>1:2019:10:29</v>
      </c>
    </row>
    <row r="3" spans="1:52" ht="22">
      <c r="A3" s="11" t="s">
        <v>199</v>
      </c>
      <c r="B3" s="5">
        <v>43768</v>
      </c>
      <c r="C3" s="12">
        <f t="shared" si="0"/>
        <v>43768</v>
      </c>
      <c r="D3" s="10" t="str">
        <f>IF(COUNTIFS(週間シフト!$B:$B, $A3, 週間シフト!$H:$H, $B3, 週間シフト!AZ:AZ, 1) + COUNTIFS(週間シフト!$B:$B, $A3, 週間シフト!$H:$H, $B3 - 1, 週間シフト!CV:CV, 1) &gt; 0, _xlfn.IFNA(VLOOKUP(_xlfn.TEXTJOIN(":", TRUE, $AZ3, FLOOR((COLUMN() - 4) / 2, 1) * 100 + MOD(COLUMN(), 2) * 30), 週間シフト!$DU:$DV, 2, FALSE), 0), "")</f>
        <v/>
      </c>
      <c r="E3" s="10" t="str">
        <f>IF(COUNTIFS(週間シフト!$B:$B, $A3, 週間シフト!$H:$H, $B3, 週間シフト!BA:BA, 1) + COUNTIFS(週間シフト!$B:$B, $A3, 週間シフト!$H:$H, $B3 - 1, 週間シフト!CW:CW, 1) &gt; 0, _xlfn.IFNA(VLOOKUP(_xlfn.TEXTJOIN(":", TRUE, $AZ3, FLOOR((COLUMN() - 4) / 2, 1) * 100 + MOD(COLUMN(), 2) * 30), 週間シフト!$DU:$DV, 2, FALSE), 0), "")</f>
        <v/>
      </c>
      <c r="F3" s="10" t="str">
        <f>IF(COUNTIFS(週間シフト!$B:$B, $A3, 週間シフト!$H:$H, $B3, 週間シフト!BB:BB, 1) + COUNTIFS(週間シフト!$B:$B, $A3, 週間シフト!$H:$H, $B3 - 1, 週間シフト!CX:CX, 1) &gt; 0, _xlfn.IFNA(VLOOKUP(_xlfn.TEXTJOIN(":", TRUE, $AZ3, FLOOR((COLUMN() - 4) / 2, 1) * 100 + MOD(COLUMN(), 2) * 30), 週間シフト!$DU:$DV, 2, FALSE), 0), "")</f>
        <v/>
      </c>
      <c r="G3" s="10" t="str">
        <f>IF(COUNTIFS(週間シフト!$B:$B, $A3, 週間シフト!$H:$H, $B3, 週間シフト!BC:BC, 1) + COUNTIFS(週間シフト!$B:$B, $A3, 週間シフト!$H:$H, $B3 - 1, 週間シフト!CY:CY, 1) &gt; 0, _xlfn.IFNA(VLOOKUP(_xlfn.TEXTJOIN(":", TRUE, $AZ3, FLOOR((COLUMN() - 4) / 2, 1) * 100 + MOD(COLUMN(), 2) * 30), 週間シフト!$DU:$DV, 2, FALSE), 0), "")</f>
        <v/>
      </c>
      <c r="H3" s="10" t="str">
        <f>IF(COUNTIFS(週間シフト!$B:$B, $A3, 週間シフト!$H:$H, $B3, 週間シフト!BD:BD, 1) + COUNTIFS(週間シフト!$B:$B, $A3, 週間シフト!$H:$H, $B3 - 1, 週間シフト!CZ:CZ, 1) &gt; 0, _xlfn.IFNA(VLOOKUP(_xlfn.TEXTJOIN(":", TRUE, $AZ3, FLOOR((COLUMN() - 4) / 2, 1) * 100 + MOD(COLUMN(), 2) * 30), 週間シフト!$DU:$DV, 2, FALSE), 0), "")</f>
        <v/>
      </c>
      <c r="I3" s="10" t="str">
        <f>IF(COUNTIFS(週間シフト!$B:$B, $A3, 週間シフト!$H:$H, $B3, 週間シフト!BE:BE, 1) + COUNTIFS(週間シフト!$B:$B, $A3, 週間シフト!$H:$H, $B3 - 1, 週間シフト!DA:DA, 1) &gt; 0, _xlfn.IFNA(VLOOKUP(_xlfn.TEXTJOIN(":", TRUE, $AZ3, FLOOR((COLUMN() - 4) / 2, 1) * 100 + MOD(COLUMN(), 2) * 30), 週間シフト!$DU:$DV, 2, FALSE), 0), "")</f>
        <v/>
      </c>
      <c r="J3" s="10" t="str">
        <f>IF(COUNTIFS(週間シフト!$B:$B, $A3, 週間シフト!$H:$H, $B3, 週間シフト!BF:BF, 1) + COUNTIFS(週間シフト!$B:$B, $A3, 週間シフト!$H:$H, $B3 - 1, 週間シフト!DB:DB, 1) &gt; 0, _xlfn.IFNA(VLOOKUP(_xlfn.TEXTJOIN(":", TRUE, $AZ3, FLOOR((COLUMN() - 4) / 2, 1) * 100 + MOD(COLUMN(), 2) * 30), 週間シフト!$DU:$DV, 2, FALSE), 0), "")</f>
        <v/>
      </c>
      <c r="K3" s="10" t="str">
        <f>IF(COUNTIFS(週間シフト!$B:$B, $A3, 週間シフト!$H:$H, $B3, 週間シフト!BG:BG, 1) + COUNTIFS(週間シフト!$B:$B, $A3, 週間シフト!$H:$H, $B3 - 1, 週間シフト!DC:DC, 1) &gt; 0, _xlfn.IFNA(VLOOKUP(_xlfn.TEXTJOIN(":", TRUE, $AZ3, FLOOR((COLUMN() - 4) / 2, 1) * 100 + MOD(COLUMN(), 2) * 30), 週間シフト!$DU:$DV, 2, FALSE), 0), "")</f>
        <v/>
      </c>
      <c r="L3" s="10" t="str">
        <f>IF(COUNTIFS(週間シフト!$B:$B, $A3, 週間シフト!$H:$H, $B3, 週間シフト!BH:BH, 1) + COUNTIFS(週間シフト!$B:$B, $A3, 週間シフト!$H:$H, $B3 - 1, 週間シフト!DD:DD, 1) &gt; 0, _xlfn.IFNA(VLOOKUP(_xlfn.TEXTJOIN(":", TRUE, $AZ3, FLOOR((COLUMN() - 4) / 2, 1) * 100 + MOD(COLUMN(), 2) * 30), 週間シフト!$DU:$DV, 2, FALSE), 0), "")</f>
        <v/>
      </c>
      <c r="M3" s="10" t="str">
        <f>IF(COUNTIFS(週間シフト!$B:$B, $A3, 週間シフト!$H:$H, $B3, 週間シフト!BI:BI, 1) + COUNTIFS(週間シフト!$B:$B, $A3, 週間シフト!$H:$H, $B3 - 1, 週間シフト!DE:DE, 1) &gt; 0, _xlfn.IFNA(VLOOKUP(_xlfn.TEXTJOIN(":", TRUE, $AZ3, FLOOR((COLUMN() - 4) / 2, 1) * 100 + MOD(COLUMN(), 2) * 30), 週間シフト!$DU:$DV, 2, FALSE), 0), "")</f>
        <v/>
      </c>
      <c r="N3" s="10" t="str">
        <f>IF(COUNTIFS(週間シフト!$B:$B, $A3, 週間シフト!$H:$H, $B3, 週間シフト!BJ:BJ, 1) + COUNTIFS(週間シフト!$B:$B, $A3, 週間シフト!$H:$H, $B3 - 1, 週間シフト!DF:DF, 1) &gt; 0, _xlfn.IFNA(VLOOKUP(_xlfn.TEXTJOIN(":", TRUE, $AZ3, FLOOR((COLUMN() - 4) / 2, 1) * 100 + MOD(COLUMN(), 2) * 30), 週間シフト!$DU:$DV, 2, FALSE), 0), "")</f>
        <v/>
      </c>
      <c r="O3" s="10" t="str">
        <f>IF(COUNTIFS(週間シフト!$B:$B, $A3, 週間シフト!$H:$H, $B3, 週間シフト!BK:BK, 1) + COUNTIFS(週間シフト!$B:$B, $A3, 週間シフト!$H:$H, $B3 - 1, 週間シフト!DG:DG, 1) &gt; 0, _xlfn.IFNA(VLOOKUP(_xlfn.TEXTJOIN(":", TRUE, $AZ3, FLOOR((COLUMN() - 4) / 2, 1) * 100 + MOD(COLUMN(), 2) * 30), 週間シフト!$DU:$DV, 2, FALSE), 0), "")</f>
        <v/>
      </c>
      <c r="P3" s="10" t="str">
        <f>IF(COUNTIFS(週間シフト!$B:$B, $A3, 週間シフト!$H:$H, $B3, 週間シフト!BL:BL, 1) + COUNTIFS(週間シフト!$B:$B, $A3, 週間シフト!$H:$H, $B3 - 1, 週間シフト!DH:DH, 1) &gt; 0, _xlfn.IFNA(VLOOKUP(_xlfn.TEXTJOIN(":", TRUE, $AZ3, FLOOR((COLUMN() - 4) / 2, 1) * 100 + MOD(COLUMN(), 2) * 30), 週間シフト!$DU:$DV, 2, FALSE), 0), "")</f>
        <v/>
      </c>
      <c r="Q3" s="10" t="str">
        <f>IF(COUNTIFS(週間シフト!$B:$B, $A3, 週間シフト!$H:$H, $B3, 週間シフト!BM:BM, 1) + COUNTIFS(週間シフト!$B:$B, $A3, 週間シフト!$H:$H, $B3 - 1, 週間シフト!DI:DI, 1) &gt; 0, _xlfn.IFNA(VLOOKUP(_xlfn.TEXTJOIN(":", TRUE, $AZ3, FLOOR((COLUMN() - 4) / 2, 1) * 100 + MOD(COLUMN(), 2) * 30), 週間シフト!$DU:$DV, 2, FALSE), 0), "")</f>
        <v/>
      </c>
      <c r="R3" s="10" t="str">
        <f>IF(COUNTIFS(週間シフト!$B:$B, $A3, 週間シフト!$H:$H, $B3, 週間シフト!BN:BN, 1) + COUNTIFS(週間シフト!$B:$B, $A3, 週間シフト!$H:$H, $B3 - 1, 週間シフト!DJ:DJ, 1) &gt; 0, _xlfn.IFNA(VLOOKUP(_xlfn.TEXTJOIN(":", TRUE, $AZ3, FLOOR((COLUMN() - 4) / 2, 1) * 100 + MOD(COLUMN(), 2) * 30), 週間シフト!$DU:$DV, 2, FALSE), 0), "")</f>
        <v/>
      </c>
      <c r="S3" s="10" t="str">
        <f>IF(COUNTIFS(週間シフト!$B:$B, $A3, 週間シフト!$H:$H, $B3, 週間シフト!BO:BO, 1) + COUNTIFS(週間シフト!$B:$B, $A3, 週間シフト!$H:$H, $B3 - 1, 週間シフト!DK:DK, 1) &gt; 0, _xlfn.IFNA(VLOOKUP(_xlfn.TEXTJOIN(":", TRUE, $AZ3, FLOOR((COLUMN() - 4) / 2, 1) * 100 + MOD(COLUMN(), 2) * 30), 週間シフト!$DU:$DV, 2, FALSE), 0), "")</f>
        <v/>
      </c>
      <c r="T3" s="10" t="str">
        <f>IF(COUNTIFS(週間シフト!$B:$B, $A3, 週間シフト!$H:$H, $B3, 週間シフト!BP:BP, 1) + COUNTIFS(週間シフト!$B:$B, $A3, 週間シフト!$H:$H, $B3 - 1, 週間シフト!DL:DL, 1) &gt; 0, _xlfn.IFNA(VLOOKUP(_xlfn.TEXTJOIN(":", TRUE, $AZ3, FLOOR((COLUMN() - 4) / 2, 1) * 100 + MOD(COLUMN(), 2) * 30), 週間シフト!$DU:$DV, 2, FALSE), 0), "")</f>
        <v/>
      </c>
      <c r="U3" s="10" t="str">
        <f>IF(COUNTIFS(週間シフト!$B:$B, $A3, 週間シフト!$H:$H, $B3, 週間シフト!BQ:BQ, 1) + COUNTIFS(週間シフト!$B:$B, $A3, 週間シフト!$H:$H, $B3 - 1, 週間シフト!DM:DM, 1) &gt; 0, _xlfn.IFNA(VLOOKUP(_xlfn.TEXTJOIN(":", TRUE, $AZ3, FLOOR((COLUMN() - 4) / 2, 1) * 100 + MOD(COLUMN(), 2) * 30), 週間シフト!$DU:$DV, 2, FALSE), 0), "")</f>
        <v/>
      </c>
      <c r="V3" s="10" t="str">
        <f>IF(COUNTIFS(週間シフト!$B:$B, $A3, 週間シフト!$H:$H, $B3, 週間シフト!BR:BR, 1) + COUNTIFS(週間シフト!$B:$B, $A3, 週間シフト!$H:$H, $B3 - 1, 週間シフト!DN:DN, 1) &gt; 0, _xlfn.IFNA(VLOOKUP(_xlfn.TEXTJOIN(":", TRUE, $AZ3, FLOOR((COLUMN() - 4) / 2, 1) * 100 + MOD(COLUMN(), 2) * 30), 週間シフト!$DU:$DV, 2, FALSE), 0), "")</f>
        <v/>
      </c>
      <c r="W3" s="10" t="str">
        <f>IF(COUNTIFS(週間シフト!$B:$B, $A3, 週間シフト!$H:$H, $B3, 週間シフト!BS:BS, 1) + COUNTIFS(週間シフト!$B:$B, $A3, 週間シフト!$H:$H, $B3 - 1, 週間シフト!DO:DO, 1) &gt; 0, _xlfn.IFNA(VLOOKUP(_xlfn.TEXTJOIN(":", TRUE, $AZ3, FLOOR((COLUMN() - 4) / 2, 1) * 100 + MOD(COLUMN(), 2) * 30), 週間シフト!$DU:$DV, 2, FALSE), 0), "")</f>
        <v/>
      </c>
      <c r="X3" s="10" t="str">
        <f>IF(COUNTIFS(週間シフト!$B:$B, $A3, 週間シフト!$H:$H, $B3, 週間シフト!BT:BT, 1) + COUNTIFS(週間シフト!$B:$B, $A3, 週間シフト!$H:$H, $B3 - 1, 週間シフト!DP:DP, 1) &gt; 0, _xlfn.IFNA(VLOOKUP(_xlfn.TEXTJOIN(":", TRUE, $AZ3, FLOOR((COLUMN() - 4) / 2, 1) * 100 + MOD(COLUMN(), 2) * 30), 週間シフト!$DU:$DV, 2, FALSE), 0), "")</f>
        <v/>
      </c>
      <c r="Y3" s="10" t="str">
        <f>IF(COUNTIFS(週間シフト!$B:$B, $A3, 週間シフト!$H:$H, $B3, 週間シフト!BU:BU, 1) + COUNTIFS(週間シフト!$B:$B, $A3, 週間シフト!$H:$H, $B3 - 1, 週間シフト!DQ:DQ, 1) &gt; 0, _xlfn.IFNA(VLOOKUP(_xlfn.TEXTJOIN(":", TRUE, $AZ3, FLOOR((COLUMN() - 4) / 2, 1) * 100 + MOD(COLUMN(), 2) * 30), 週間シフト!$DU:$DV, 2, FALSE), 0), "")</f>
        <v/>
      </c>
      <c r="Z3" s="10" t="str">
        <f>IF(COUNTIFS(週間シフト!$B:$B, $A3, 週間シフト!$H:$H, $B3, 週間シフト!BV:BV, 1) + COUNTIFS(週間シフト!$B:$B, $A3, 週間シフト!$H:$H, $B3 - 1, 週間シフト!DR:DR, 1) &gt; 0, _xlfn.IFNA(VLOOKUP(_xlfn.TEXTJOIN(":", TRUE, $AZ3, FLOOR((COLUMN() - 4) / 2, 1) * 100 + MOD(COLUMN(), 2) * 30), 週間シフト!$DU:$DV, 2, FALSE), 0), "")</f>
        <v/>
      </c>
      <c r="AA3" s="10" t="str">
        <f>IF(COUNTIFS(週間シフト!$B:$B, $A3, 週間シフト!$H:$H, $B3, 週間シフト!BW:BW, 1) + COUNTIFS(週間シフト!$B:$B, $A3, 週間シフト!$H:$H, $B3 - 1, 週間シフト!DS:DS, 1) &gt; 0, _xlfn.IFNA(VLOOKUP(_xlfn.TEXTJOIN(":", TRUE, $AZ3, FLOOR((COLUMN() - 4) / 2, 1) * 100 + MOD(COLUMN(), 2) * 30), 週間シフト!$DU:$DV, 2, FALSE), 0), "")</f>
        <v/>
      </c>
      <c r="AB3" s="10" t="str">
        <f>IF(COUNTIFS(週間シフト!$B:$B, $A3, 週間シフト!$H:$H, $B3, 週間シフト!BX:BX, 1) + COUNTIFS(週間シフト!$B:$B, $A3, 週間シフト!$H:$H, $B3, 週間シフト!DT:DT, 1) &gt; 0, _xlfn.IFNA(VLOOKUP(_xlfn.TEXTJOIN(":", TRUE, $AZ3, FLOOR((COLUMN() - 4) / 2, 1) * 100 + MOD(COLUMN(), 2) * 30), 週間シフト!$DU:$DV, 2, FALSE), 0), "")</f>
        <v/>
      </c>
      <c r="AC3" s="10" t="str">
        <f>IF(COUNTIFS(週間シフト!$B:$B, $A3, 週間シフト!$H:$H, $B3, 週間シフト!BY:BY, 1) + COUNTIFS(週間シフト!$B:$B, $A3, 週間シフト!$H:$H, $B3, 週間シフト!DU:DU, 1) &gt; 0, _xlfn.IFNA(VLOOKUP(_xlfn.TEXTJOIN(":", TRUE, $AZ3, FLOOR((COLUMN() - 4) / 2, 1) * 100 + MOD(COLUMN(), 2) * 30), 週間シフト!$DU:$DV, 2, FALSE), 0), "")</f>
        <v/>
      </c>
      <c r="AD3" s="10" t="str">
        <f>IF(COUNTIFS(週間シフト!$B:$B, $A3, 週間シフト!$H:$H, $B3, 週間シフト!BZ:BZ, 1) + COUNTIFS(週間シフト!$B:$B, $A3, 週間シフト!$H:$H, $B3, 週間シフト!DV:DV, 1) &gt; 0, _xlfn.IFNA(VLOOKUP(_xlfn.TEXTJOIN(":", TRUE, $AZ3, FLOOR((COLUMN() - 4) / 2, 1) * 100 + MOD(COLUMN(), 2) * 30), 週間シフト!$DU:$DV, 2, FALSE), 0), "")</f>
        <v/>
      </c>
      <c r="AE3" s="10" t="str">
        <f>IF(COUNTIFS(週間シフト!$B:$B, $A3, 週間シフト!$H:$H, $B3, 週間シフト!CA:CA, 1) + COUNTIFS(週間シフト!$B:$B, $A3, 週間シフト!$H:$H, $B3, 週間シフト!DW:DW, 1) &gt; 0, _xlfn.IFNA(VLOOKUP(_xlfn.TEXTJOIN(":", TRUE, $AZ3, FLOOR((COLUMN() - 4) / 2, 1) * 100 + MOD(COLUMN(), 2) * 30), 週間シフト!$DU:$DV, 2, FALSE), 0), "")</f>
        <v/>
      </c>
      <c r="AF3" s="10" t="str">
        <f>IF(COUNTIFS(週間シフト!$B:$B, $A3, 週間シフト!$H:$H, $B3, 週間シフト!CB:CB, 1) + COUNTIFS(週間シフト!$B:$B, $A3, 週間シフト!$H:$H, $B3, 週間シフト!DX:DX, 1) &gt; 0, _xlfn.IFNA(VLOOKUP(_xlfn.TEXTJOIN(":", TRUE, $AZ3, FLOOR((COLUMN() - 4) / 2, 1) * 100 + MOD(COLUMN(), 2) * 30), 週間シフト!$DU:$DV, 2, FALSE), 0), "")</f>
        <v/>
      </c>
      <c r="AG3" s="10" t="str">
        <f>IF(COUNTIFS(週間シフト!$B:$B, $A3, 週間シフト!$H:$H, $B3, 週間シフト!CC:CC, 1) + COUNTIFS(週間シフト!$B:$B, $A3, 週間シフト!$H:$H, $B3, 週間シフト!DY:DY, 1) &gt; 0, _xlfn.IFNA(VLOOKUP(_xlfn.TEXTJOIN(":", TRUE, $AZ3, FLOOR((COLUMN() - 4) / 2, 1) * 100 + MOD(COLUMN(), 2) * 30), 週間シフト!$DU:$DV, 2, FALSE), 0), "")</f>
        <v/>
      </c>
      <c r="AH3" s="10" t="str">
        <f>IF(COUNTIFS(週間シフト!$B:$B, $A3, 週間シフト!$H:$H, $B3, 週間シフト!CD:CD, 1) + COUNTIFS(週間シフト!$B:$B, $A3, 週間シフト!$H:$H, $B3, 週間シフト!DZ:DZ, 1) &gt; 0, _xlfn.IFNA(VLOOKUP(_xlfn.TEXTJOIN(":", TRUE, $AZ3, FLOOR((COLUMN() - 4) / 2, 1) * 100 + MOD(COLUMN(), 2) * 30), 週間シフト!$DU:$DV, 2, FALSE), 0), "")</f>
        <v/>
      </c>
      <c r="AI3" s="10" t="str">
        <f>IF(COUNTIFS(週間シフト!$B:$B, $A3, 週間シフト!$H:$H, $B3, 週間シフト!CE:CE, 1) + COUNTIFS(週間シフト!$B:$B, $A3, 週間シフト!$H:$H, $B3, 週間シフト!EA:EA, 1) &gt; 0, _xlfn.IFNA(VLOOKUP(_xlfn.TEXTJOIN(":", TRUE, $AZ3, FLOOR((COLUMN() - 4) / 2, 1) * 100 + MOD(COLUMN(), 2) * 30), 週間シフト!$DU:$DV, 2, FALSE), 0), "")</f>
        <v/>
      </c>
      <c r="AJ3" s="10" t="str">
        <f>IF(COUNTIFS(週間シフト!$B:$B, $A3, 週間シフト!$H:$H, $B3, 週間シフト!CF:CF, 1) + COUNTIFS(週間シフト!$B:$B, $A3, 週間シフト!$H:$H, $B3, 週間シフト!EB:EB, 1) &gt; 0, _xlfn.IFNA(VLOOKUP(_xlfn.TEXTJOIN(":", TRUE, $AZ3, FLOOR((COLUMN() - 4) / 2, 1) * 100 + MOD(COLUMN(), 2) * 30), 週間シフト!$DU:$DV, 2, FALSE), 0), "")</f>
        <v/>
      </c>
      <c r="AK3" s="10" t="str">
        <f>IF(COUNTIFS(週間シフト!$B:$B, $A3, 週間シフト!$H:$H, $B3, 週間シフト!CG:CG, 1) + COUNTIFS(週間シフト!$B:$B, $A3, 週間シフト!$H:$H, $B3, 週間シフト!EC:EC, 1) &gt; 0, _xlfn.IFNA(VLOOKUP(_xlfn.TEXTJOIN(":", TRUE, $AZ3, FLOOR((COLUMN() - 4) / 2, 1) * 100 + MOD(COLUMN(), 2) * 30), 週間シフト!$DU:$DV, 2, FALSE), 0), "")</f>
        <v/>
      </c>
      <c r="AL3" s="10" t="str">
        <f>IF(COUNTIFS(週間シフト!$B:$B, $A3, 週間シフト!$H:$H, $B3, 週間シフト!CH:CH, 1) + COUNTIFS(週間シフト!$B:$B, $A3, 週間シフト!$H:$H, $B3, 週間シフト!ED:ED, 1) &gt; 0, _xlfn.IFNA(VLOOKUP(_xlfn.TEXTJOIN(":", TRUE, $AZ3, FLOOR((COLUMN() - 4) / 2, 1) * 100 + MOD(COLUMN(), 2) * 30), 週間シフト!$DU:$DV, 2, FALSE), 0), "")</f>
        <v/>
      </c>
      <c r="AM3" s="10" t="str">
        <f>IF(COUNTIFS(週間シフト!$B:$B, $A3, 週間シフト!$H:$H, $B3, 週間シフト!CI:CI, 1) + COUNTIFS(週間シフト!$B:$B, $A3, 週間シフト!$H:$H, $B3, 週間シフト!EE:EE, 1) &gt; 0, _xlfn.IFNA(VLOOKUP(_xlfn.TEXTJOIN(":", TRUE, $AZ3, FLOOR((COLUMN() - 4) / 2, 1) * 100 + MOD(COLUMN(), 2) * 30), 週間シフト!$DU:$DV, 2, FALSE), 0), "")</f>
        <v/>
      </c>
      <c r="AN3" s="10" t="str">
        <f>IF(COUNTIFS(週間シフト!$B:$B, $A3, 週間シフト!$H:$H, $B3, 週間シフト!CJ:CJ, 1) + COUNTIFS(週間シフト!$B:$B, $A3, 週間シフト!$H:$H, $B3, 週間シフト!EF:EF, 1) &gt; 0, _xlfn.IFNA(VLOOKUP(_xlfn.TEXTJOIN(":", TRUE, $AZ3, FLOOR((COLUMN() - 4) / 2, 1) * 100 + MOD(COLUMN(), 2) * 30), 週間シフト!$DU:$DV, 2, FALSE), 0), "")</f>
        <v>木田あさみ様（居宅：家事）</v>
      </c>
      <c r="AO3" s="10">
        <f>IF(COUNTIFS(週間シフト!$B:$B, $A3, 週間シフト!$H:$H, $B3, 週間シフト!CK:CK, 1) + COUNTIFS(週間シフト!$B:$B, $A3, 週間シフト!$H:$H, $B3, 週間シフト!EG:EG, 1) &gt; 0, _xlfn.IFNA(VLOOKUP(_xlfn.TEXTJOIN(":", TRUE, $AZ3, FLOOR((COLUMN() - 4) / 2, 1) * 100 + MOD(COLUMN(), 2) * 30), 週間シフト!$DU:$DV, 2, FALSE), 0), "")</f>
        <v>0</v>
      </c>
      <c r="AP3" s="10" t="str">
        <f>IF(COUNTIFS(週間シフト!$B:$B, $A3, 週間シフト!$H:$H, $B3, 週間シフト!CL:CL, 1) + COUNTIFS(週間シフト!$B:$B, $A3, 週間シフト!$H:$H, $B3, 週間シフト!EH:EH, 1) &gt; 0, _xlfn.IFNA(VLOOKUP(_xlfn.TEXTJOIN(":", TRUE, $AZ3, FLOOR((COLUMN() - 4) / 2, 1) * 100 + MOD(COLUMN(), 2) * 30), 週間シフト!$DU:$DV, 2, FALSE), 0), "")</f>
        <v/>
      </c>
      <c r="AQ3" s="10" t="str">
        <f>IF(COUNTIFS(週間シフト!$B:$B, $A3, 週間シフト!$H:$H, $B3, 週間シフト!CM:CM, 1) + COUNTIFS(週間シフト!$B:$B, $A3, 週間シフト!$H:$H, $B3, 週間シフト!EI:EI, 1) &gt; 0, _xlfn.IFNA(VLOOKUP(_xlfn.TEXTJOIN(":", TRUE, $AZ3, FLOOR((COLUMN() - 4) / 2, 1) * 100 + MOD(COLUMN(), 2) * 30), 週間シフト!$DU:$DV, 2, FALSE), 0), "")</f>
        <v/>
      </c>
      <c r="AR3" s="10" t="str">
        <f>IF(COUNTIFS(週間シフト!$B:$B, $A3, 週間シフト!$H:$H, $B3, 週間シフト!CN:CN, 1) + COUNTIFS(週間シフト!$B:$B, $A3, 週間シフト!$H:$H, $B3, 週間シフト!EJ:EJ, 1) &gt; 0, _xlfn.IFNA(VLOOKUP(_xlfn.TEXTJOIN(":", TRUE, $AZ3, FLOOR((COLUMN() - 4) / 2, 1) * 100 + MOD(COLUMN(), 2) * 30), 週間シフト!$DU:$DV, 2, FALSE), 0), "")</f>
        <v/>
      </c>
      <c r="AS3" s="10" t="str">
        <f>IF(COUNTIFS(週間シフト!$B:$B, $A3, 週間シフト!$H:$H, $B3, 週間シフト!CO:CO, 1) + COUNTIFS(週間シフト!$B:$B, $A3, 週間シフト!$H:$H, $B3, 週間シフト!EK:EK, 1) &gt; 0, _xlfn.IFNA(VLOOKUP(_xlfn.TEXTJOIN(":", TRUE, $AZ3, FLOOR((COLUMN() - 4) / 2, 1) * 100 + MOD(COLUMN(), 2) * 30), 週間シフト!$DU:$DV, 2, FALSE), 0), "")</f>
        <v/>
      </c>
      <c r="AT3" s="10" t="str">
        <f>IF(COUNTIFS(週間シフト!$B:$B, $A3, 週間シフト!$H:$H, $B3, 週間シフト!CP:CP, 1) + COUNTIFS(週間シフト!$B:$B, $A3, 週間シフト!$H:$H, $B3, 週間シフト!EL:EL, 1) &gt; 0, _xlfn.IFNA(VLOOKUP(_xlfn.TEXTJOIN(":", TRUE, $AZ3, FLOOR((COLUMN() - 4) / 2, 1) * 100 + MOD(COLUMN(), 2) * 30), 週間シフト!$DU:$DV, 2, FALSE), 0), "")</f>
        <v/>
      </c>
      <c r="AU3" s="10" t="str">
        <f>IF(COUNTIFS(週間シフト!$B:$B, $A3, 週間シフト!$H:$H, $B3, 週間シフト!CQ:CQ, 1) + COUNTIFS(週間シフト!$B:$B, $A3, 週間シフト!$H:$H, $B3, 週間シフト!EM:EM, 1) &gt; 0, _xlfn.IFNA(VLOOKUP(_xlfn.TEXTJOIN(":", TRUE, $AZ3, FLOOR((COLUMN() - 4) / 2, 1) * 100 + MOD(COLUMN(), 2) * 30), 週間シフト!$DU:$DV, 2, FALSE), 0), "")</f>
        <v/>
      </c>
      <c r="AV3" s="10" t="str">
        <f>IF(COUNTIFS(週間シフト!$B:$B, $A3, 週間シフト!$H:$H, $B3, 週間シフト!CR:CR, 1) + COUNTIFS(週間シフト!$B:$B, $A3, 週間シフト!$H:$H, $B3, 週間シフト!EN:EN, 1) &gt; 0, _xlfn.IFNA(VLOOKUP(_xlfn.TEXTJOIN(":", TRUE, $AZ3, FLOOR((COLUMN() - 4) / 2, 1) * 100 + MOD(COLUMN(), 2) * 30), 週間シフト!$DU:$DV, 2, FALSE), 0), "")</f>
        <v/>
      </c>
      <c r="AW3" s="10" t="str">
        <f>IF(COUNTIFS(週間シフト!$B:$B, $A3, 週間シフト!$H:$H, $B3, 週間シフト!CS:CS, 1) + COUNTIFS(週間シフト!$B:$B, $A3, 週間シフト!$H:$H, $B3, 週間シフト!EO:EO, 1) &gt; 0, _xlfn.IFNA(VLOOKUP(_xlfn.TEXTJOIN(":", TRUE, $AZ3, FLOOR((COLUMN() - 4) / 2, 1) * 100 + MOD(COLUMN(), 2) * 30), 週間シフト!$DU:$DV, 2, FALSE), 0), "")</f>
        <v/>
      </c>
      <c r="AX3" s="10" t="str">
        <f>IF(COUNTIFS(週間シフト!$B:$B, $A3, 週間シフト!$H:$H, $B3, 週間シフト!CT:CT, 1) + COUNTIFS(週間シフト!$B:$B, $A3, 週間シフト!$H:$H, $B3, 週間シフト!EP:EP, 1) &gt; 0, _xlfn.IFNA(VLOOKUP(_xlfn.TEXTJOIN(":", TRUE, $AZ3, FLOOR((COLUMN() - 4) / 2, 1) * 100 + MOD(COLUMN(), 2) * 30), 週間シフト!$DU:$DV, 2, FALSE), 0), "")</f>
        <v/>
      </c>
      <c r="AY3" s="10" t="str">
        <f>IF(COUNTIFS(週間シフト!$B:$B, $A3, 週間シフト!$H:$H, $B3, 週間シフト!CU:CU, 1) + COUNTIFS(週間シフト!$B:$B, $A3, 週間シフト!$H:$H, $B3, 週間シフト!EQ:EQ, 1) &gt; 0, _xlfn.IFNA(VLOOKUP(_xlfn.TEXTJOIN(":", TRUE, $AZ3, FLOOR((COLUMN() - 4) / 2, 1) * 100 + MOD(COLUMN(), 2) * 30), 週間シフト!$DU:$DV, 2, FALSE), 0), "")</f>
        <v/>
      </c>
      <c r="AZ3" s="2" t="str">
        <f>_xlfn.TEXTJOIN(":", TRUE, VLOOKUP(A3, スタッフ一覧!A:D, 4, FALSE), YEAR(B3), MONTH(B3), DAY(B3))</f>
        <v>1:2019:10:30</v>
      </c>
    </row>
    <row r="4" spans="1:52" ht="23">
      <c r="A4" s="11" t="s">
        <v>199</v>
      </c>
      <c r="B4" s="5">
        <v>43769</v>
      </c>
      <c r="C4" s="12">
        <f t="shared" si="0"/>
        <v>43769</v>
      </c>
      <c r="D4" s="10" t="str">
        <f>IF(COUNTIFS(週間シフト!$B:$B, $A4, 週間シフト!$H:$H, $B4, 週間シフト!AZ:AZ, 1) + COUNTIFS(週間シフト!$B:$B, $A4, 週間シフト!$H:$H, $B4 - 1, 週間シフト!CV:CV, 1) &gt; 0, _xlfn.IFNA(VLOOKUP(_xlfn.TEXTJOIN(":", TRUE, $AZ4, FLOOR((COLUMN() - 4) / 2, 1) * 100 + MOD(COLUMN(), 2) * 30), 週間シフト!$DU:$DV, 2, FALSE), 0), "")</f>
        <v/>
      </c>
      <c r="E4" s="10" t="str">
        <f>IF(COUNTIFS(週間シフト!$B:$B, $A4, 週間シフト!$H:$H, $B4, 週間シフト!BA:BA, 1) + COUNTIFS(週間シフト!$B:$B, $A4, 週間シフト!$H:$H, $B4 - 1, 週間シフト!CW:CW, 1) &gt; 0, _xlfn.IFNA(VLOOKUP(_xlfn.TEXTJOIN(":", TRUE, $AZ4, FLOOR((COLUMN() - 4) / 2, 1) * 100 + MOD(COLUMN(), 2) * 30), 週間シフト!$DU:$DV, 2, FALSE), 0), "")</f>
        <v/>
      </c>
      <c r="F4" s="10" t="str">
        <f>IF(COUNTIFS(週間シフト!$B:$B, $A4, 週間シフト!$H:$H, $B4, 週間シフト!BB:BB, 1) + COUNTIFS(週間シフト!$B:$B, $A4, 週間シフト!$H:$H, $B4 - 1, 週間シフト!CX:CX, 1) &gt; 0, _xlfn.IFNA(VLOOKUP(_xlfn.TEXTJOIN(":", TRUE, $AZ4, FLOOR((COLUMN() - 4) / 2, 1) * 100 + MOD(COLUMN(), 2) * 30), 週間シフト!$DU:$DV, 2, FALSE), 0), "")</f>
        <v/>
      </c>
      <c r="G4" s="10" t="str">
        <f>IF(COUNTIFS(週間シフト!$B:$B, $A4, 週間シフト!$H:$H, $B4, 週間シフト!BC:BC, 1) + COUNTIFS(週間シフト!$B:$B, $A4, 週間シフト!$H:$H, $B4 - 1, 週間シフト!CY:CY, 1) &gt; 0, _xlfn.IFNA(VLOOKUP(_xlfn.TEXTJOIN(":", TRUE, $AZ4, FLOOR((COLUMN() - 4) / 2, 1) * 100 + MOD(COLUMN(), 2) * 30), 週間シフト!$DU:$DV, 2, FALSE), 0), "")</f>
        <v/>
      </c>
      <c r="H4" s="10" t="str">
        <f>IF(COUNTIFS(週間シフト!$B:$B, $A4, 週間シフト!$H:$H, $B4, 週間シフト!BD:BD, 1) + COUNTIFS(週間シフト!$B:$B, $A4, 週間シフト!$H:$H, $B4 - 1, 週間シフト!CZ:CZ, 1) &gt; 0, _xlfn.IFNA(VLOOKUP(_xlfn.TEXTJOIN(":", TRUE, $AZ4, FLOOR((COLUMN() - 4) / 2, 1) * 100 + MOD(COLUMN(), 2) * 30), 週間シフト!$DU:$DV, 2, FALSE), 0), "")</f>
        <v/>
      </c>
      <c r="I4" s="10" t="str">
        <f>IF(COUNTIFS(週間シフト!$B:$B, $A4, 週間シフト!$H:$H, $B4, 週間シフト!BE:BE, 1) + COUNTIFS(週間シフト!$B:$B, $A4, 週間シフト!$H:$H, $B4 - 1, 週間シフト!DA:DA, 1) &gt; 0, _xlfn.IFNA(VLOOKUP(_xlfn.TEXTJOIN(":", TRUE, $AZ4, FLOOR((COLUMN() - 4) / 2, 1) * 100 + MOD(COLUMN(), 2) * 30), 週間シフト!$DU:$DV, 2, FALSE), 0), "")</f>
        <v/>
      </c>
      <c r="J4" s="10" t="str">
        <f>IF(COUNTIFS(週間シフト!$B:$B, $A4, 週間シフト!$H:$H, $B4, 週間シフト!BF:BF, 1) + COUNTIFS(週間シフト!$B:$B, $A4, 週間シフト!$H:$H, $B4 - 1, 週間シフト!DB:DB, 1) &gt; 0, _xlfn.IFNA(VLOOKUP(_xlfn.TEXTJOIN(":", TRUE, $AZ4, FLOOR((COLUMN() - 4) / 2, 1) * 100 + MOD(COLUMN(), 2) * 30), 週間シフト!$DU:$DV, 2, FALSE), 0), "")</f>
        <v/>
      </c>
      <c r="K4" s="10" t="str">
        <f>IF(COUNTIFS(週間シフト!$B:$B, $A4, 週間シフト!$H:$H, $B4, 週間シフト!BG:BG, 1) + COUNTIFS(週間シフト!$B:$B, $A4, 週間シフト!$H:$H, $B4 - 1, 週間シフト!DC:DC, 1) &gt; 0, _xlfn.IFNA(VLOOKUP(_xlfn.TEXTJOIN(":", TRUE, $AZ4, FLOOR((COLUMN() - 4) / 2, 1) * 100 + MOD(COLUMN(), 2) * 30), 週間シフト!$DU:$DV, 2, FALSE), 0), "")</f>
        <v/>
      </c>
      <c r="L4" s="10" t="str">
        <f>IF(COUNTIFS(週間シフト!$B:$B, $A4, 週間シフト!$H:$H, $B4, 週間シフト!BH:BH, 1) + COUNTIFS(週間シフト!$B:$B, $A4, 週間シフト!$H:$H, $B4 - 1, 週間シフト!DD:DD, 1) &gt; 0, _xlfn.IFNA(VLOOKUP(_xlfn.TEXTJOIN(":", TRUE, $AZ4, FLOOR((COLUMN() - 4) / 2, 1) * 100 + MOD(COLUMN(), 2) * 30), 週間シフト!$DU:$DV, 2, FALSE), 0), "")</f>
        <v/>
      </c>
      <c r="M4" s="10" t="str">
        <f>IF(COUNTIFS(週間シフト!$B:$B, $A4, 週間シフト!$H:$H, $B4, 週間シフト!BI:BI, 1) + COUNTIFS(週間シフト!$B:$B, $A4, 週間シフト!$H:$H, $B4 - 1, 週間シフト!DE:DE, 1) &gt; 0, _xlfn.IFNA(VLOOKUP(_xlfn.TEXTJOIN(":", TRUE, $AZ4, FLOOR((COLUMN() - 4) / 2, 1) * 100 + MOD(COLUMN(), 2) * 30), 週間シフト!$DU:$DV, 2, FALSE), 0), "")</f>
        <v/>
      </c>
      <c r="N4" s="10" t="str">
        <f>IF(COUNTIFS(週間シフト!$B:$B, $A4, 週間シフト!$H:$H, $B4, 週間シフト!BJ:BJ, 1) + COUNTIFS(週間シフト!$B:$B, $A4, 週間シフト!$H:$H, $B4 - 1, 週間シフト!DF:DF, 1) &gt; 0, _xlfn.IFNA(VLOOKUP(_xlfn.TEXTJOIN(":", TRUE, $AZ4, FLOOR((COLUMN() - 4) / 2, 1) * 100 + MOD(COLUMN(), 2) * 30), 週間シフト!$DU:$DV, 2, FALSE), 0), "")</f>
        <v/>
      </c>
      <c r="O4" s="10" t="str">
        <f>IF(COUNTIFS(週間シフト!$B:$B, $A4, 週間シフト!$H:$H, $B4, 週間シフト!BK:BK, 1) + COUNTIFS(週間シフト!$B:$B, $A4, 週間シフト!$H:$H, $B4 - 1, 週間シフト!DG:DG, 1) &gt; 0, _xlfn.IFNA(VLOOKUP(_xlfn.TEXTJOIN(":", TRUE, $AZ4, FLOOR((COLUMN() - 4) / 2, 1) * 100 + MOD(COLUMN(), 2) * 30), 週間シフト!$DU:$DV, 2, FALSE), 0), "")</f>
        <v/>
      </c>
      <c r="P4" s="10" t="str">
        <f>IF(COUNTIFS(週間シフト!$B:$B, $A4, 週間シフト!$H:$H, $B4, 週間シフト!BL:BL, 1) + COUNTIFS(週間シフト!$B:$B, $A4, 週間シフト!$H:$H, $B4 - 1, 週間シフト!DH:DH, 1) &gt; 0, _xlfn.IFNA(VLOOKUP(_xlfn.TEXTJOIN(":", TRUE, $AZ4, FLOOR((COLUMN() - 4) / 2, 1) * 100 + MOD(COLUMN(), 2) * 30), 週間シフト!$DU:$DV, 2, FALSE), 0), "")</f>
        <v/>
      </c>
      <c r="Q4" s="10" t="str">
        <f>IF(COUNTIFS(週間シフト!$B:$B, $A4, 週間シフト!$H:$H, $B4, 週間シフト!BM:BM, 1) + COUNTIFS(週間シフト!$B:$B, $A4, 週間シフト!$H:$H, $B4 - 1, 週間シフト!DI:DI, 1) &gt; 0, _xlfn.IFNA(VLOOKUP(_xlfn.TEXTJOIN(":", TRUE, $AZ4, FLOOR((COLUMN() - 4) / 2, 1) * 100 + MOD(COLUMN(), 2) * 30), 週間シフト!$DU:$DV, 2, FALSE), 0), "")</f>
        <v/>
      </c>
      <c r="R4" s="10" t="str">
        <f>IF(COUNTIFS(週間シフト!$B:$B, $A4, 週間シフト!$H:$H, $B4, 週間シフト!BN:BN, 1) + COUNTIFS(週間シフト!$B:$B, $A4, 週間シフト!$H:$H, $B4 - 1, 週間シフト!DJ:DJ, 1) &gt; 0, _xlfn.IFNA(VLOOKUP(_xlfn.TEXTJOIN(":", TRUE, $AZ4, FLOOR((COLUMN() - 4) / 2, 1) * 100 + MOD(COLUMN(), 2) * 30), 週間シフト!$DU:$DV, 2, FALSE), 0), "")</f>
        <v/>
      </c>
      <c r="S4" s="10" t="str">
        <f>IF(COUNTIFS(週間シフト!$B:$B, $A4, 週間シフト!$H:$H, $B4, 週間シフト!BO:BO, 1) + COUNTIFS(週間シフト!$B:$B, $A4, 週間シフト!$H:$H, $B4 - 1, 週間シフト!DK:DK, 1) &gt; 0, _xlfn.IFNA(VLOOKUP(_xlfn.TEXTJOIN(":", TRUE, $AZ4, FLOOR((COLUMN() - 4) / 2, 1) * 100 + MOD(COLUMN(), 2) * 30), 週間シフト!$DU:$DV, 2, FALSE), 0), "")</f>
        <v/>
      </c>
      <c r="T4" s="10" t="str">
        <f>IF(COUNTIFS(週間シフト!$B:$B, $A4, 週間シフト!$H:$H, $B4, 週間シフト!BP:BP, 1) + COUNTIFS(週間シフト!$B:$B, $A4, 週間シフト!$H:$H, $B4 - 1, 週間シフト!DL:DL, 1) &gt; 0, _xlfn.IFNA(VLOOKUP(_xlfn.TEXTJOIN(":", TRUE, $AZ4, FLOOR((COLUMN() - 4) / 2, 1) * 100 + MOD(COLUMN(), 2) * 30), 週間シフト!$DU:$DV, 2, FALSE), 0), "")</f>
        <v/>
      </c>
      <c r="U4" s="10" t="str">
        <f>IF(COUNTIFS(週間シフト!$B:$B, $A4, 週間シフト!$H:$H, $B4, 週間シフト!BQ:BQ, 1) + COUNTIFS(週間シフト!$B:$B, $A4, 週間シフト!$H:$H, $B4 - 1, 週間シフト!DM:DM, 1) &gt; 0, _xlfn.IFNA(VLOOKUP(_xlfn.TEXTJOIN(":", TRUE, $AZ4, FLOOR((COLUMN() - 4) / 2, 1) * 100 + MOD(COLUMN(), 2) * 30), 週間シフト!$DU:$DV, 2, FALSE), 0), "")</f>
        <v/>
      </c>
      <c r="V4" s="10" t="str">
        <f>IF(COUNTIFS(週間シフト!$B:$B, $A4, 週間シフト!$H:$H, $B4, 週間シフト!BR:BR, 1) + COUNTIFS(週間シフト!$B:$B, $A4, 週間シフト!$H:$H, $B4 - 1, 週間シフト!DN:DN, 1) &gt; 0, _xlfn.IFNA(VLOOKUP(_xlfn.TEXTJOIN(":", TRUE, $AZ4, FLOOR((COLUMN() - 4) / 2, 1) * 100 + MOD(COLUMN(), 2) * 30), 週間シフト!$DU:$DV, 2, FALSE), 0), "")</f>
        <v/>
      </c>
      <c r="W4" s="10" t="str">
        <f>IF(COUNTIFS(週間シフト!$B:$B, $A4, 週間シフト!$H:$H, $B4, 週間シフト!BS:BS, 1) + COUNTIFS(週間シフト!$B:$B, $A4, 週間シフト!$H:$H, $B4 - 1, 週間シフト!DO:DO, 1) &gt; 0, _xlfn.IFNA(VLOOKUP(_xlfn.TEXTJOIN(":", TRUE, $AZ4, FLOOR((COLUMN() - 4) / 2, 1) * 100 + MOD(COLUMN(), 2) * 30), 週間シフト!$DU:$DV, 2, FALSE), 0), "")</f>
        <v/>
      </c>
      <c r="X4" s="10" t="str">
        <f>IF(COUNTIFS(週間シフト!$B:$B, $A4, 週間シフト!$H:$H, $B4, 週間シフト!BT:BT, 1) + COUNTIFS(週間シフト!$B:$B, $A4, 週間シフト!$H:$H, $B4 - 1, 週間シフト!DP:DP, 1) &gt; 0, _xlfn.IFNA(VLOOKUP(_xlfn.TEXTJOIN(":", TRUE, $AZ4, FLOOR((COLUMN() - 4) / 2, 1) * 100 + MOD(COLUMN(), 2) * 30), 週間シフト!$DU:$DV, 2, FALSE), 0), "")</f>
        <v/>
      </c>
      <c r="Y4" s="10" t="str">
        <f>IF(COUNTIFS(週間シフト!$B:$B, $A4, 週間シフト!$H:$H, $B4, 週間シフト!BU:BU, 1) + COUNTIFS(週間シフト!$B:$B, $A4, 週間シフト!$H:$H, $B4 - 1, 週間シフト!DQ:DQ, 1) &gt; 0, _xlfn.IFNA(VLOOKUP(_xlfn.TEXTJOIN(":", TRUE, $AZ4, FLOOR((COLUMN() - 4) / 2, 1) * 100 + MOD(COLUMN(), 2) * 30), 週間シフト!$DU:$DV, 2, FALSE), 0), "")</f>
        <v/>
      </c>
      <c r="Z4" s="10" t="str">
        <f>IF(COUNTIFS(週間シフト!$B:$B, $A4, 週間シフト!$H:$H, $B4, 週間シフト!BV:BV, 1) + COUNTIFS(週間シフト!$B:$B, $A4, 週間シフト!$H:$H, $B4 - 1, 週間シフト!DR:DR, 1) &gt; 0, _xlfn.IFNA(VLOOKUP(_xlfn.TEXTJOIN(":", TRUE, $AZ4, FLOOR((COLUMN() - 4) / 2, 1) * 100 + MOD(COLUMN(), 2) * 30), 週間シフト!$DU:$DV, 2, FALSE), 0), "")</f>
        <v>木田あさみ様（居宅：通院・身体あり）</v>
      </c>
      <c r="AA4" s="10">
        <f>IF(COUNTIFS(週間シフト!$B:$B, $A4, 週間シフト!$H:$H, $B4, 週間シフト!BW:BW, 1) + COUNTIFS(週間シフト!$B:$B, $A4, 週間シフト!$H:$H, $B4 - 1, 週間シフト!DS:DS, 1) &gt; 0, _xlfn.IFNA(VLOOKUP(_xlfn.TEXTJOIN(":", TRUE, $AZ4, FLOOR((COLUMN() - 4) / 2, 1) * 100 + MOD(COLUMN(), 2) * 30), 週間シフト!$DU:$DV, 2, FALSE), 0), "")</f>
        <v>0</v>
      </c>
      <c r="AB4" s="10" t="str">
        <f>IF(COUNTIFS(週間シフト!$B:$B, $A4, 週間シフト!$H:$H, $B4, 週間シフト!BX:BX, 1) + COUNTIFS(週間シフト!$B:$B, $A4, 週間シフト!$H:$H, $B4, 週間シフト!DT:DT, 1) &gt; 0, _xlfn.IFNA(VLOOKUP(_xlfn.TEXTJOIN(":", TRUE, $AZ4, FLOOR((COLUMN() - 4) / 2, 1) * 100 + MOD(COLUMN(), 2) * 30), 週間シフト!$DU:$DV, 2, FALSE), 0), "")</f>
        <v/>
      </c>
      <c r="AC4" s="10" t="str">
        <f>IF(COUNTIFS(週間シフト!$B:$B, $A4, 週間シフト!$H:$H, $B4, 週間シフト!BY:BY, 1) + COUNTIFS(週間シフト!$B:$B, $A4, 週間シフト!$H:$H, $B4, 週間シフト!DU:DU, 1) &gt; 0, _xlfn.IFNA(VLOOKUP(_xlfn.TEXTJOIN(":", TRUE, $AZ4, FLOOR((COLUMN() - 4) / 2, 1) * 100 + MOD(COLUMN(), 2) * 30), 週間シフト!$DU:$DV, 2, FALSE), 0), "")</f>
        <v/>
      </c>
      <c r="AD4" s="10" t="str">
        <f>IF(COUNTIFS(週間シフト!$B:$B, $A4, 週間シフト!$H:$H, $B4, 週間シフト!BZ:BZ, 1) + COUNTIFS(週間シフト!$B:$B, $A4, 週間シフト!$H:$H, $B4, 週間シフト!DV:DV, 1) &gt; 0, _xlfn.IFNA(VLOOKUP(_xlfn.TEXTJOIN(":", TRUE, $AZ4, FLOOR((COLUMN() - 4) / 2, 1) * 100 + MOD(COLUMN(), 2) * 30), 週間シフト!$DU:$DV, 2, FALSE), 0), "")</f>
        <v/>
      </c>
      <c r="AE4" s="10" t="str">
        <f>IF(COUNTIFS(週間シフト!$B:$B, $A4, 週間シフト!$H:$H, $B4, 週間シフト!CA:CA, 1) + COUNTIFS(週間シフト!$B:$B, $A4, 週間シフト!$H:$H, $B4, 週間シフト!DW:DW, 1) &gt; 0, _xlfn.IFNA(VLOOKUP(_xlfn.TEXTJOIN(":", TRUE, $AZ4, FLOOR((COLUMN() - 4) / 2, 1) * 100 + MOD(COLUMN(), 2) * 30), 週間シフト!$DU:$DV, 2, FALSE), 0), "")</f>
        <v/>
      </c>
      <c r="AF4" s="10" t="str">
        <f>IF(COUNTIFS(週間シフト!$B:$B, $A4, 週間シフト!$H:$H, $B4, 週間シフト!CB:CB, 1) + COUNTIFS(週間シフト!$B:$B, $A4, 週間シフト!$H:$H, $B4, 週間シフト!DX:DX, 1) &gt; 0, _xlfn.IFNA(VLOOKUP(_xlfn.TEXTJOIN(":", TRUE, $AZ4, FLOOR((COLUMN() - 4) / 2, 1) * 100 + MOD(COLUMN(), 2) * 30), 週間シフト!$DU:$DV, 2, FALSE), 0), "")</f>
        <v/>
      </c>
      <c r="AG4" s="10" t="str">
        <f>IF(COUNTIFS(週間シフト!$B:$B, $A4, 週間シフト!$H:$H, $B4, 週間シフト!CC:CC, 1) + COUNTIFS(週間シフト!$B:$B, $A4, 週間シフト!$H:$H, $B4, 週間シフト!DY:DY, 1) &gt; 0, _xlfn.IFNA(VLOOKUP(_xlfn.TEXTJOIN(":", TRUE, $AZ4, FLOOR((COLUMN() - 4) / 2, 1) * 100 + MOD(COLUMN(), 2) * 30), 週間シフト!$DU:$DV, 2, FALSE), 0), "")</f>
        <v/>
      </c>
      <c r="AH4" s="10" t="str">
        <f>IF(COUNTIFS(週間シフト!$B:$B, $A4, 週間シフト!$H:$H, $B4, 週間シフト!CD:CD, 1) + COUNTIFS(週間シフト!$B:$B, $A4, 週間シフト!$H:$H, $B4, 週間シフト!DZ:DZ, 1) &gt; 0, _xlfn.IFNA(VLOOKUP(_xlfn.TEXTJOIN(":", TRUE, $AZ4, FLOOR((COLUMN() - 4) / 2, 1) * 100 + MOD(COLUMN(), 2) * 30), 週間シフト!$DU:$DV, 2, FALSE), 0), "")</f>
        <v/>
      </c>
      <c r="AI4" s="10" t="str">
        <f>IF(COUNTIFS(週間シフト!$B:$B, $A4, 週間シフト!$H:$H, $B4, 週間シフト!CE:CE, 1) + COUNTIFS(週間シフト!$B:$B, $A4, 週間シフト!$H:$H, $B4, 週間シフト!EA:EA, 1) &gt; 0, _xlfn.IFNA(VLOOKUP(_xlfn.TEXTJOIN(":", TRUE, $AZ4, FLOOR((COLUMN() - 4) / 2, 1) * 100 + MOD(COLUMN(), 2) * 30), 週間シフト!$DU:$DV, 2, FALSE), 0), "")</f>
        <v/>
      </c>
      <c r="AJ4" s="10" t="str">
        <f>IF(COUNTIFS(週間シフト!$B:$B, $A4, 週間シフト!$H:$H, $B4, 週間シフト!CF:CF, 1) + COUNTIFS(週間シフト!$B:$B, $A4, 週間シフト!$H:$H, $B4, 週間シフト!EB:EB, 1) &gt; 0, _xlfn.IFNA(VLOOKUP(_xlfn.TEXTJOIN(":", TRUE, $AZ4, FLOOR((COLUMN() - 4) / 2, 1) * 100 + MOD(COLUMN(), 2) * 30), 週間シフト!$DU:$DV, 2, FALSE), 0), "")</f>
        <v/>
      </c>
      <c r="AK4" s="10" t="str">
        <f>IF(COUNTIFS(週間シフト!$B:$B, $A4, 週間シフト!$H:$H, $B4, 週間シフト!CG:CG, 1) + COUNTIFS(週間シフト!$B:$B, $A4, 週間シフト!$H:$H, $B4, 週間シフト!EC:EC, 1) &gt; 0, _xlfn.IFNA(VLOOKUP(_xlfn.TEXTJOIN(":", TRUE, $AZ4, FLOOR((COLUMN() - 4) / 2, 1) * 100 + MOD(COLUMN(), 2) * 30), 週間シフト!$DU:$DV, 2, FALSE), 0), "")</f>
        <v/>
      </c>
      <c r="AL4" s="10" t="str">
        <f>IF(COUNTIFS(週間シフト!$B:$B, $A4, 週間シフト!$H:$H, $B4, 週間シフト!CH:CH, 1) + COUNTIFS(週間シフト!$B:$B, $A4, 週間シフト!$H:$H, $B4, 週間シフト!ED:ED, 1) &gt; 0, _xlfn.IFNA(VLOOKUP(_xlfn.TEXTJOIN(":", TRUE, $AZ4, FLOOR((COLUMN() - 4) / 2, 1) * 100 + MOD(COLUMN(), 2) * 30), 週間シフト!$DU:$DV, 2, FALSE), 0), "")</f>
        <v/>
      </c>
      <c r="AM4" s="10" t="str">
        <f>IF(COUNTIFS(週間シフト!$B:$B, $A4, 週間シフト!$H:$H, $B4, 週間シフト!CI:CI, 1) + COUNTIFS(週間シフト!$B:$B, $A4, 週間シフト!$H:$H, $B4, 週間シフト!EE:EE, 1) &gt; 0, _xlfn.IFNA(VLOOKUP(_xlfn.TEXTJOIN(":", TRUE, $AZ4, FLOOR((COLUMN() - 4) / 2, 1) * 100 + MOD(COLUMN(), 2) * 30), 週間シフト!$DU:$DV, 2, FALSE), 0), "")</f>
        <v/>
      </c>
      <c r="AN4" s="10" t="str">
        <f>IF(COUNTIFS(週間シフト!$B:$B, $A4, 週間シフト!$H:$H, $B4, 週間シフト!CJ:CJ, 1) + COUNTIFS(週間シフト!$B:$B, $A4, 週間シフト!$H:$H, $B4, 週間シフト!EF:EF, 1) &gt; 0, _xlfn.IFNA(VLOOKUP(_xlfn.TEXTJOIN(":", TRUE, $AZ4, FLOOR((COLUMN() - 4) / 2, 1) * 100 + MOD(COLUMN(), 2) * 30), 週間シフト!$DU:$DV, 2, FALSE), 0), "")</f>
        <v/>
      </c>
      <c r="AO4" s="10" t="str">
        <f>IF(COUNTIFS(週間シフト!$B:$B, $A4, 週間シフト!$H:$H, $B4, 週間シフト!CK:CK, 1) + COUNTIFS(週間シフト!$B:$B, $A4, 週間シフト!$H:$H, $B4, 週間シフト!EG:EG, 1) &gt; 0, _xlfn.IFNA(VLOOKUP(_xlfn.TEXTJOIN(":", TRUE, $AZ4, FLOOR((COLUMN() - 4) / 2, 1) * 100 + MOD(COLUMN(), 2) * 30), 週間シフト!$DU:$DV, 2, FALSE), 0), "")</f>
        <v/>
      </c>
      <c r="AP4" s="10" t="str">
        <f>IF(COUNTIFS(週間シフト!$B:$B, $A4, 週間シフト!$H:$H, $B4, 週間シフト!CL:CL, 1) + COUNTIFS(週間シフト!$B:$B, $A4, 週間シフト!$H:$H, $B4, 週間シフト!EH:EH, 1) &gt; 0, _xlfn.IFNA(VLOOKUP(_xlfn.TEXTJOIN(":", TRUE, $AZ4, FLOOR((COLUMN() - 4) / 2, 1) * 100 + MOD(COLUMN(), 2) * 30), 週間シフト!$DU:$DV, 2, FALSE), 0), "")</f>
        <v/>
      </c>
      <c r="AQ4" s="10" t="str">
        <f>IF(COUNTIFS(週間シフト!$B:$B, $A4, 週間シフト!$H:$H, $B4, 週間シフト!CM:CM, 1) + COUNTIFS(週間シフト!$B:$B, $A4, 週間シフト!$H:$H, $B4, 週間シフト!EI:EI, 1) &gt; 0, _xlfn.IFNA(VLOOKUP(_xlfn.TEXTJOIN(":", TRUE, $AZ4, FLOOR((COLUMN() - 4) / 2, 1) * 100 + MOD(COLUMN(), 2) * 30), 週間シフト!$DU:$DV, 2, FALSE), 0), "")</f>
        <v/>
      </c>
      <c r="AR4" s="10" t="str">
        <f>IF(COUNTIFS(週間シフト!$B:$B, $A4, 週間シフト!$H:$H, $B4, 週間シフト!CN:CN, 1) + COUNTIFS(週間シフト!$B:$B, $A4, 週間シフト!$H:$H, $B4, 週間シフト!EJ:EJ, 1) &gt; 0, _xlfn.IFNA(VLOOKUP(_xlfn.TEXTJOIN(":", TRUE, $AZ4, FLOOR((COLUMN() - 4) / 2, 1) * 100 + MOD(COLUMN(), 2) * 30), 週間シフト!$DU:$DV, 2, FALSE), 0), "")</f>
        <v/>
      </c>
      <c r="AS4" s="10" t="str">
        <f>IF(COUNTIFS(週間シフト!$B:$B, $A4, 週間シフト!$H:$H, $B4, 週間シフト!CO:CO, 1) + COUNTIFS(週間シフト!$B:$B, $A4, 週間シフト!$H:$H, $B4, 週間シフト!EK:EK, 1) &gt; 0, _xlfn.IFNA(VLOOKUP(_xlfn.TEXTJOIN(":", TRUE, $AZ4, FLOOR((COLUMN() - 4) / 2, 1) * 100 + MOD(COLUMN(), 2) * 30), 週間シフト!$DU:$DV, 2, FALSE), 0), "")</f>
        <v/>
      </c>
      <c r="AT4" s="10" t="str">
        <f>IF(COUNTIFS(週間シフト!$B:$B, $A4, 週間シフト!$H:$H, $B4, 週間シフト!CP:CP, 1) + COUNTIFS(週間シフト!$B:$B, $A4, 週間シフト!$H:$H, $B4, 週間シフト!EL:EL, 1) &gt; 0, _xlfn.IFNA(VLOOKUP(_xlfn.TEXTJOIN(":", TRUE, $AZ4, FLOOR((COLUMN() - 4) / 2, 1) * 100 + MOD(COLUMN(), 2) * 30), 週間シフト!$DU:$DV, 2, FALSE), 0), "")</f>
        <v/>
      </c>
      <c r="AU4" s="10" t="str">
        <f>IF(COUNTIFS(週間シフト!$B:$B, $A4, 週間シフト!$H:$H, $B4, 週間シフト!CQ:CQ, 1) + COUNTIFS(週間シフト!$B:$B, $A4, 週間シフト!$H:$H, $B4, 週間シフト!EM:EM, 1) &gt; 0, _xlfn.IFNA(VLOOKUP(_xlfn.TEXTJOIN(":", TRUE, $AZ4, FLOOR((COLUMN() - 4) / 2, 1) * 100 + MOD(COLUMN(), 2) * 30), 週間シフト!$DU:$DV, 2, FALSE), 0), "")</f>
        <v/>
      </c>
      <c r="AV4" s="10" t="str">
        <f>IF(COUNTIFS(週間シフト!$B:$B, $A4, 週間シフト!$H:$H, $B4, 週間シフト!CR:CR, 1) + COUNTIFS(週間シフト!$B:$B, $A4, 週間シフト!$H:$H, $B4, 週間シフト!EN:EN, 1) &gt; 0, _xlfn.IFNA(VLOOKUP(_xlfn.TEXTJOIN(":", TRUE, $AZ4, FLOOR((COLUMN() - 4) / 2, 1) * 100 + MOD(COLUMN(), 2) * 30), 週間シフト!$DU:$DV, 2, FALSE), 0), "")</f>
        <v/>
      </c>
      <c r="AW4" s="10" t="str">
        <f>IF(COUNTIFS(週間シフト!$B:$B, $A4, 週間シフト!$H:$H, $B4, 週間シフト!CS:CS, 1) + COUNTIFS(週間シフト!$B:$B, $A4, 週間シフト!$H:$H, $B4, 週間シフト!EO:EO, 1) &gt; 0, _xlfn.IFNA(VLOOKUP(_xlfn.TEXTJOIN(":", TRUE, $AZ4, FLOOR((COLUMN() - 4) / 2, 1) * 100 + MOD(COLUMN(), 2) * 30), 週間シフト!$DU:$DV, 2, FALSE), 0), "")</f>
        <v/>
      </c>
      <c r="AX4" s="10" t="str">
        <f>IF(COUNTIFS(週間シフト!$B:$B, $A4, 週間シフト!$H:$H, $B4, 週間シフト!CT:CT, 1) + COUNTIFS(週間シフト!$B:$B, $A4, 週間シフト!$H:$H, $B4, 週間シフト!EP:EP, 1) &gt; 0, _xlfn.IFNA(VLOOKUP(_xlfn.TEXTJOIN(":", TRUE, $AZ4, FLOOR((COLUMN() - 4) / 2, 1) * 100 + MOD(COLUMN(), 2) * 30), 週間シフト!$DU:$DV, 2, FALSE), 0), "")</f>
        <v/>
      </c>
      <c r="AY4" s="10" t="str">
        <f>IF(COUNTIFS(週間シフト!$B:$B, $A4, 週間シフト!$H:$H, $B4, 週間シフト!CU:CU, 1) + COUNTIFS(週間シフト!$B:$B, $A4, 週間シフト!$H:$H, $B4, 週間シフト!EQ:EQ, 1) &gt; 0, _xlfn.IFNA(VLOOKUP(_xlfn.TEXTJOIN(":", TRUE, $AZ4, FLOOR((COLUMN() - 4) / 2, 1) * 100 + MOD(COLUMN(), 2) * 30), 週間シフト!$DU:$DV, 2, FALSE), 0), "")</f>
        <v/>
      </c>
      <c r="AZ4" s="2" t="str">
        <f>_xlfn.TEXTJOIN(":", TRUE, VLOOKUP(A4, スタッフ一覧!A:D, 4, FALSE), YEAR(B4), MONTH(B4), DAY(B4))</f>
        <v>1:2019:10:31</v>
      </c>
    </row>
    <row r="5" spans="1:52" ht="23">
      <c r="A5" s="11" t="s">
        <v>199</v>
      </c>
      <c r="B5" s="5">
        <v>43770</v>
      </c>
      <c r="C5" s="12">
        <f t="shared" si="0"/>
        <v>43770</v>
      </c>
      <c r="D5" s="10" t="str">
        <f>IF(COUNTIFS(週間シフト!$B:$B, $A5, 週間シフト!$H:$H, $B5, 週間シフト!AZ:AZ, 1) + COUNTIFS(週間シフト!$B:$B, $A5, 週間シフト!$H:$H, $B5 - 1, 週間シフト!CV:CV, 1) &gt; 0, _xlfn.IFNA(VLOOKUP(_xlfn.TEXTJOIN(":", TRUE, $AZ5, FLOOR((COLUMN() - 4) / 2, 1) * 100 + MOD(COLUMN(), 2) * 30), 週間シフト!$DU:$DV, 2, FALSE), 0), "")</f>
        <v/>
      </c>
      <c r="E5" s="10" t="str">
        <f>IF(COUNTIFS(週間シフト!$B:$B, $A5, 週間シフト!$H:$H, $B5, 週間シフト!BA:BA, 1) + COUNTIFS(週間シフト!$B:$B, $A5, 週間シフト!$H:$H, $B5 - 1, 週間シフト!CW:CW, 1) &gt; 0, _xlfn.IFNA(VLOOKUP(_xlfn.TEXTJOIN(":", TRUE, $AZ5, FLOOR((COLUMN() - 4) / 2, 1) * 100 + MOD(COLUMN(), 2) * 30), 週間シフト!$DU:$DV, 2, FALSE), 0), "")</f>
        <v/>
      </c>
      <c r="F5" s="10" t="str">
        <f>IF(COUNTIFS(週間シフト!$B:$B, $A5, 週間シフト!$H:$H, $B5, 週間シフト!BB:BB, 1) + COUNTIFS(週間シフト!$B:$B, $A5, 週間シフト!$H:$H, $B5 - 1, 週間シフト!CX:CX, 1) &gt; 0, _xlfn.IFNA(VLOOKUP(_xlfn.TEXTJOIN(":", TRUE, $AZ5, FLOOR((COLUMN() - 4) / 2, 1) * 100 + MOD(COLUMN(), 2) * 30), 週間シフト!$DU:$DV, 2, FALSE), 0), "")</f>
        <v/>
      </c>
      <c r="G5" s="10" t="str">
        <f>IF(COUNTIFS(週間シフト!$B:$B, $A5, 週間シフト!$H:$H, $B5, 週間シフト!BC:BC, 1) + COUNTIFS(週間シフト!$B:$B, $A5, 週間シフト!$H:$H, $B5 - 1, 週間シフト!CY:CY, 1) &gt; 0, _xlfn.IFNA(VLOOKUP(_xlfn.TEXTJOIN(":", TRUE, $AZ5, FLOOR((COLUMN() - 4) / 2, 1) * 100 + MOD(COLUMN(), 2) * 30), 週間シフト!$DU:$DV, 2, FALSE), 0), "")</f>
        <v/>
      </c>
      <c r="H5" s="10" t="str">
        <f>IF(COUNTIFS(週間シフト!$B:$B, $A5, 週間シフト!$H:$H, $B5, 週間シフト!BD:BD, 1) + COUNTIFS(週間シフト!$B:$B, $A5, 週間シフト!$H:$H, $B5 - 1, 週間シフト!CZ:CZ, 1) &gt; 0, _xlfn.IFNA(VLOOKUP(_xlfn.TEXTJOIN(":", TRUE, $AZ5, FLOOR((COLUMN() - 4) / 2, 1) * 100 + MOD(COLUMN(), 2) * 30), 週間シフト!$DU:$DV, 2, FALSE), 0), "")</f>
        <v/>
      </c>
      <c r="I5" s="10" t="str">
        <f>IF(COUNTIFS(週間シフト!$B:$B, $A5, 週間シフト!$H:$H, $B5, 週間シフト!BE:BE, 1) + COUNTIFS(週間シフト!$B:$B, $A5, 週間シフト!$H:$H, $B5 - 1, 週間シフト!DA:DA, 1) &gt; 0, _xlfn.IFNA(VLOOKUP(_xlfn.TEXTJOIN(":", TRUE, $AZ5, FLOOR((COLUMN() - 4) / 2, 1) * 100 + MOD(COLUMN(), 2) * 30), 週間シフト!$DU:$DV, 2, FALSE), 0), "")</f>
        <v/>
      </c>
      <c r="J5" s="10" t="str">
        <f>IF(COUNTIFS(週間シフト!$B:$B, $A5, 週間シフト!$H:$H, $B5, 週間シフト!BF:BF, 1) + COUNTIFS(週間シフト!$B:$B, $A5, 週間シフト!$H:$H, $B5 - 1, 週間シフト!DB:DB, 1) &gt; 0, _xlfn.IFNA(VLOOKUP(_xlfn.TEXTJOIN(":", TRUE, $AZ5, FLOOR((COLUMN() - 4) / 2, 1) * 100 + MOD(COLUMN(), 2) * 30), 週間シフト!$DU:$DV, 2, FALSE), 0), "")</f>
        <v/>
      </c>
      <c r="K5" s="10" t="str">
        <f>IF(COUNTIFS(週間シフト!$B:$B, $A5, 週間シフト!$H:$H, $B5, 週間シフト!BG:BG, 1) + COUNTIFS(週間シフト!$B:$B, $A5, 週間シフト!$H:$H, $B5 - 1, 週間シフト!DC:DC, 1) &gt; 0, _xlfn.IFNA(VLOOKUP(_xlfn.TEXTJOIN(":", TRUE, $AZ5, FLOOR((COLUMN() - 4) / 2, 1) * 100 + MOD(COLUMN(), 2) * 30), 週間シフト!$DU:$DV, 2, FALSE), 0), "")</f>
        <v/>
      </c>
      <c r="L5" s="10" t="str">
        <f>IF(COUNTIFS(週間シフト!$B:$B, $A5, 週間シフト!$H:$H, $B5, 週間シフト!BH:BH, 1) + COUNTIFS(週間シフト!$B:$B, $A5, 週間シフト!$H:$H, $B5 - 1, 週間シフト!DD:DD, 1) &gt; 0, _xlfn.IFNA(VLOOKUP(_xlfn.TEXTJOIN(":", TRUE, $AZ5, FLOOR((COLUMN() - 4) / 2, 1) * 100 + MOD(COLUMN(), 2) * 30), 週間シフト!$DU:$DV, 2, FALSE), 0), "")</f>
        <v/>
      </c>
      <c r="M5" s="10" t="str">
        <f>IF(COUNTIFS(週間シフト!$B:$B, $A5, 週間シフト!$H:$H, $B5, 週間シフト!BI:BI, 1) + COUNTIFS(週間シフト!$B:$B, $A5, 週間シフト!$H:$H, $B5 - 1, 週間シフト!DE:DE, 1) &gt; 0, _xlfn.IFNA(VLOOKUP(_xlfn.TEXTJOIN(":", TRUE, $AZ5, FLOOR((COLUMN() - 4) / 2, 1) * 100 + MOD(COLUMN(), 2) * 30), 週間シフト!$DU:$DV, 2, FALSE), 0), "")</f>
        <v/>
      </c>
      <c r="N5" s="10" t="str">
        <f>IF(COUNTIFS(週間シフト!$B:$B, $A5, 週間シフト!$H:$H, $B5, 週間シフト!BJ:BJ, 1) + COUNTIFS(週間シフト!$B:$B, $A5, 週間シフト!$H:$H, $B5 - 1, 週間シフト!DF:DF, 1) &gt; 0, _xlfn.IFNA(VLOOKUP(_xlfn.TEXTJOIN(":", TRUE, $AZ5, FLOOR((COLUMN() - 4) / 2, 1) * 100 + MOD(COLUMN(), 2) * 30), 週間シフト!$DU:$DV, 2, FALSE), 0), "")</f>
        <v/>
      </c>
      <c r="O5" s="10" t="str">
        <f>IF(COUNTIFS(週間シフト!$B:$B, $A5, 週間シフト!$H:$H, $B5, 週間シフト!BK:BK, 1) + COUNTIFS(週間シフト!$B:$B, $A5, 週間シフト!$H:$H, $B5 - 1, 週間シフト!DG:DG, 1) &gt; 0, _xlfn.IFNA(VLOOKUP(_xlfn.TEXTJOIN(":", TRUE, $AZ5, FLOOR((COLUMN() - 4) / 2, 1) * 100 + MOD(COLUMN(), 2) * 30), 週間シフト!$DU:$DV, 2, FALSE), 0), "")</f>
        <v/>
      </c>
      <c r="P5" s="10" t="str">
        <f>IF(COUNTIFS(週間シフト!$B:$B, $A5, 週間シフト!$H:$H, $B5, 週間シフト!BL:BL, 1) + COUNTIFS(週間シフト!$B:$B, $A5, 週間シフト!$H:$H, $B5 - 1, 週間シフト!DH:DH, 1) &gt; 0, _xlfn.IFNA(VLOOKUP(_xlfn.TEXTJOIN(":", TRUE, $AZ5, FLOOR((COLUMN() - 4) / 2, 1) * 100 + MOD(COLUMN(), 2) * 30), 週間シフト!$DU:$DV, 2, FALSE), 0), "")</f>
        <v/>
      </c>
      <c r="Q5" s="10" t="str">
        <f>IF(COUNTIFS(週間シフト!$B:$B, $A5, 週間シフト!$H:$H, $B5, 週間シフト!BM:BM, 1) + COUNTIFS(週間シフト!$B:$B, $A5, 週間シフト!$H:$H, $B5 - 1, 週間シフト!DI:DI, 1) &gt; 0, _xlfn.IFNA(VLOOKUP(_xlfn.TEXTJOIN(":", TRUE, $AZ5, FLOOR((COLUMN() - 4) / 2, 1) * 100 + MOD(COLUMN(), 2) * 30), 週間シフト!$DU:$DV, 2, FALSE), 0), "")</f>
        <v/>
      </c>
      <c r="R5" s="10" t="str">
        <f>IF(COUNTIFS(週間シフト!$B:$B, $A5, 週間シフト!$H:$H, $B5, 週間シフト!BN:BN, 1) + COUNTIFS(週間シフト!$B:$B, $A5, 週間シフト!$H:$H, $B5 - 1, 週間シフト!DJ:DJ, 1) &gt; 0, _xlfn.IFNA(VLOOKUP(_xlfn.TEXTJOIN(":", TRUE, $AZ5, FLOOR((COLUMN() - 4) / 2, 1) * 100 + MOD(COLUMN(), 2) * 30), 週間シフト!$DU:$DV, 2, FALSE), 0), "")</f>
        <v/>
      </c>
      <c r="S5" s="10" t="str">
        <f>IF(COUNTIFS(週間シフト!$B:$B, $A5, 週間シフト!$H:$H, $B5, 週間シフト!BO:BO, 1) + COUNTIFS(週間シフト!$B:$B, $A5, 週間シフト!$H:$H, $B5 - 1, 週間シフト!DK:DK, 1) &gt; 0, _xlfn.IFNA(VLOOKUP(_xlfn.TEXTJOIN(":", TRUE, $AZ5, FLOOR((COLUMN() - 4) / 2, 1) * 100 + MOD(COLUMN(), 2) * 30), 週間シフト!$DU:$DV, 2, FALSE), 0), "")</f>
        <v/>
      </c>
      <c r="T5" s="10" t="str">
        <f>IF(COUNTIFS(週間シフト!$B:$B, $A5, 週間シフト!$H:$H, $B5, 週間シフト!BP:BP, 1) + COUNTIFS(週間シフト!$B:$B, $A5, 週間シフト!$H:$H, $B5 - 1, 週間シフト!DL:DL, 1) &gt; 0, _xlfn.IFNA(VLOOKUP(_xlfn.TEXTJOIN(":", TRUE, $AZ5, FLOOR((COLUMN() - 4) / 2, 1) * 100 + MOD(COLUMN(), 2) * 30), 週間シフト!$DU:$DV, 2, FALSE), 0), "")</f>
        <v/>
      </c>
      <c r="U5" s="10" t="str">
        <f>IF(COUNTIFS(週間シフト!$B:$B, $A5, 週間シフト!$H:$H, $B5, 週間シフト!BQ:BQ, 1) + COUNTIFS(週間シフト!$B:$B, $A5, 週間シフト!$H:$H, $B5 - 1, 週間シフト!DM:DM, 1) &gt; 0, _xlfn.IFNA(VLOOKUP(_xlfn.TEXTJOIN(":", TRUE, $AZ5, FLOOR((COLUMN() - 4) / 2, 1) * 100 + MOD(COLUMN(), 2) * 30), 週間シフト!$DU:$DV, 2, FALSE), 0), "")</f>
        <v/>
      </c>
      <c r="V5" s="10" t="str">
        <f>IF(COUNTIFS(週間シフト!$B:$B, $A5, 週間シフト!$H:$H, $B5, 週間シフト!BR:BR, 1) + COUNTIFS(週間シフト!$B:$B, $A5, 週間シフト!$H:$H, $B5 - 1, 週間シフト!DN:DN, 1) &gt; 0, _xlfn.IFNA(VLOOKUP(_xlfn.TEXTJOIN(":", TRUE, $AZ5, FLOOR((COLUMN() - 4) / 2, 1) * 100 + MOD(COLUMN(), 2) * 30), 週間シフト!$DU:$DV, 2, FALSE), 0), "")</f>
        <v/>
      </c>
      <c r="W5" s="10" t="str">
        <f>IF(COUNTIFS(週間シフト!$B:$B, $A5, 週間シフト!$H:$H, $B5, 週間シフト!BS:BS, 1) + COUNTIFS(週間シフト!$B:$B, $A5, 週間シフト!$H:$H, $B5 - 1, 週間シフト!DO:DO, 1) &gt; 0, _xlfn.IFNA(VLOOKUP(_xlfn.TEXTJOIN(":", TRUE, $AZ5, FLOOR((COLUMN() - 4) / 2, 1) * 100 + MOD(COLUMN(), 2) * 30), 週間シフト!$DU:$DV, 2, FALSE), 0), "")</f>
        <v/>
      </c>
      <c r="X5" s="10" t="str">
        <f>IF(COUNTIFS(週間シフト!$B:$B, $A5, 週間シフト!$H:$H, $B5, 週間シフト!BT:BT, 1) + COUNTIFS(週間シフト!$B:$B, $A5, 週間シフト!$H:$H, $B5 - 1, 週間シフト!DP:DP, 1) &gt; 0, _xlfn.IFNA(VLOOKUP(_xlfn.TEXTJOIN(":", TRUE, $AZ5, FLOOR((COLUMN() - 4) / 2, 1) * 100 + MOD(COLUMN(), 2) * 30), 週間シフト!$DU:$DV, 2, FALSE), 0), "")</f>
        <v/>
      </c>
      <c r="Y5" s="10" t="str">
        <f>IF(COUNTIFS(週間シフト!$B:$B, $A5, 週間シフト!$H:$H, $B5, 週間シフト!BU:BU, 1) + COUNTIFS(週間シフト!$B:$B, $A5, 週間シフト!$H:$H, $B5 - 1, 週間シフト!DQ:DQ, 1) &gt; 0, _xlfn.IFNA(VLOOKUP(_xlfn.TEXTJOIN(":", TRUE, $AZ5, FLOOR((COLUMN() - 4) / 2, 1) * 100 + MOD(COLUMN(), 2) * 30), 週間シフト!$DU:$DV, 2, FALSE), 0), "")</f>
        <v/>
      </c>
      <c r="Z5" s="10" t="str">
        <f>IF(COUNTIFS(週間シフト!$B:$B, $A5, 週間シフト!$H:$H, $B5, 週間シフト!BV:BV, 1) + COUNTIFS(週間シフト!$B:$B, $A5, 週間シフト!$H:$H, $B5 - 1, 週間シフト!DR:DR, 1) &gt; 0, _xlfn.IFNA(VLOOKUP(_xlfn.TEXTJOIN(":", TRUE, $AZ5, FLOOR((COLUMN() - 4) / 2, 1) * 100 + MOD(COLUMN(), 2) * 30), 週間シフト!$DU:$DV, 2, FALSE), 0), "")</f>
        <v/>
      </c>
      <c r="AA5" s="10" t="str">
        <f>IF(COUNTIFS(週間シフト!$B:$B, $A5, 週間シフト!$H:$H, $B5, 週間シフト!BW:BW, 1) + COUNTIFS(週間シフト!$B:$B, $A5, 週間シフト!$H:$H, $B5 - 1, 週間シフト!DS:DS, 1) &gt; 0, _xlfn.IFNA(VLOOKUP(_xlfn.TEXTJOIN(":", TRUE, $AZ5, FLOOR((COLUMN() - 4) / 2, 1) * 100 + MOD(COLUMN(), 2) * 30), 週間シフト!$DU:$DV, 2, FALSE), 0), "")</f>
        <v/>
      </c>
      <c r="AB5" s="10" t="str">
        <f>IF(COUNTIFS(週間シフト!$B:$B, $A5, 週間シフト!$H:$H, $B5, 週間シフト!BX:BX, 1) + COUNTIFS(週間シフト!$B:$B, $A5, 週間シフト!$H:$H, $B5, 週間シフト!DT:DT, 1) &gt; 0, _xlfn.IFNA(VLOOKUP(_xlfn.TEXTJOIN(":", TRUE, $AZ5, FLOOR((COLUMN() - 4) / 2, 1) * 100 + MOD(COLUMN(), 2) * 30), 週間シフト!$DU:$DV, 2, FALSE), 0), "")</f>
        <v/>
      </c>
      <c r="AC5" s="10" t="str">
        <f>IF(COUNTIFS(週間シフト!$B:$B, $A5, 週間シフト!$H:$H, $B5, 週間シフト!BY:BY, 1) + COUNTIFS(週間シフト!$B:$B, $A5, 週間シフト!$H:$H, $B5, 週間シフト!DU:DU, 1) &gt; 0, _xlfn.IFNA(VLOOKUP(_xlfn.TEXTJOIN(":", TRUE, $AZ5, FLOOR((COLUMN() - 4) / 2, 1) * 100 + MOD(COLUMN(), 2) * 30), 週間シフト!$DU:$DV, 2, FALSE), 0), "")</f>
        <v/>
      </c>
      <c r="AD5" s="10" t="str">
        <f>IF(COUNTIFS(週間シフト!$B:$B, $A5, 週間シフト!$H:$H, $B5, 週間シフト!BZ:BZ, 1) + COUNTIFS(週間シフト!$B:$B, $A5, 週間シフト!$H:$H, $B5, 週間シフト!DV:DV, 1) &gt; 0, _xlfn.IFNA(VLOOKUP(_xlfn.TEXTJOIN(":", TRUE, $AZ5, FLOOR((COLUMN() - 4) / 2, 1) * 100 + MOD(COLUMN(), 2) * 30), 週間シフト!$DU:$DV, 2, FALSE), 0), "")</f>
        <v/>
      </c>
      <c r="AE5" s="10" t="str">
        <f>IF(COUNTIFS(週間シフト!$B:$B, $A5, 週間シフト!$H:$H, $B5, 週間シフト!CA:CA, 1) + COUNTIFS(週間シフト!$B:$B, $A5, 週間シフト!$H:$H, $B5, 週間シフト!DW:DW, 1) &gt; 0, _xlfn.IFNA(VLOOKUP(_xlfn.TEXTJOIN(":", TRUE, $AZ5, FLOOR((COLUMN() - 4) / 2, 1) * 100 + MOD(COLUMN(), 2) * 30), 週間シフト!$DU:$DV, 2, FALSE), 0), "")</f>
        <v/>
      </c>
      <c r="AF5" s="10" t="str">
        <f>IF(COUNTIFS(週間シフト!$B:$B, $A5, 週間シフト!$H:$H, $B5, 週間シフト!CB:CB, 1) + COUNTIFS(週間シフト!$B:$B, $A5, 週間シフト!$H:$H, $B5, 週間シフト!DX:DX, 1) &gt; 0, _xlfn.IFNA(VLOOKUP(_xlfn.TEXTJOIN(":", TRUE, $AZ5, FLOOR((COLUMN() - 4) / 2, 1) * 100 + MOD(COLUMN(), 2) * 30), 週間シフト!$DU:$DV, 2, FALSE), 0), "")</f>
        <v/>
      </c>
      <c r="AG5" s="10" t="str">
        <f>IF(COUNTIFS(週間シフト!$B:$B, $A5, 週間シフト!$H:$H, $B5, 週間シフト!CC:CC, 1) + COUNTIFS(週間シフト!$B:$B, $A5, 週間シフト!$H:$H, $B5, 週間シフト!DY:DY, 1) &gt; 0, _xlfn.IFNA(VLOOKUP(_xlfn.TEXTJOIN(":", TRUE, $AZ5, FLOOR((COLUMN() - 4) / 2, 1) * 100 + MOD(COLUMN(), 2) * 30), 週間シフト!$DU:$DV, 2, FALSE), 0), "")</f>
        <v/>
      </c>
      <c r="AH5" s="10" t="str">
        <f>IF(COUNTIFS(週間シフト!$B:$B, $A5, 週間シフト!$H:$H, $B5, 週間シフト!CD:CD, 1) + COUNTIFS(週間シフト!$B:$B, $A5, 週間シフト!$H:$H, $B5, 週間シフト!DZ:DZ, 1) &gt; 0, _xlfn.IFNA(VLOOKUP(_xlfn.TEXTJOIN(":", TRUE, $AZ5, FLOOR((COLUMN() - 4) / 2, 1) * 100 + MOD(COLUMN(), 2) * 30), 週間シフト!$DU:$DV, 2, FALSE), 0), "")</f>
        <v>木田あさみ様（居宅：通院・身体なし）</v>
      </c>
      <c r="AI5" s="10">
        <f>IF(COUNTIFS(週間シフト!$B:$B, $A5, 週間シフト!$H:$H, $B5, 週間シフト!CE:CE, 1) + COUNTIFS(週間シフト!$B:$B, $A5, 週間シフト!$H:$H, $B5, 週間シフト!EA:EA, 1) &gt; 0, _xlfn.IFNA(VLOOKUP(_xlfn.TEXTJOIN(":", TRUE, $AZ5, FLOOR((COLUMN() - 4) / 2, 1) * 100 + MOD(COLUMN(), 2) * 30), 週間シフト!$DU:$DV, 2, FALSE), 0), "")</f>
        <v>0</v>
      </c>
      <c r="AJ5" s="10">
        <f>IF(COUNTIFS(週間シフト!$B:$B, $A5, 週間シフト!$H:$H, $B5, 週間シフト!CF:CF, 1) + COUNTIFS(週間シフト!$B:$B, $A5, 週間シフト!$H:$H, $B5, 週間シフト!EB:EB, 1) &gt; 0, _xlfn.IFNA(VLOOKUP(_xlfn.TEXTJOIN(":", TRUE, $AZ5, FLOOR((COLUMN() - 4) / 2, 1) * 100 + MOD(COLUMN(), 2) * 30), 週間シフト!$DU:$DV, 2, FALSE), 0), "")</f>
        <v>0</v>
      </c>
      <c r="AK5" s="10">
        <f>IF(COUNTIFS(週間シフト!$B:$B, $A5, 週間シフト!$H:$H, $B5, 週間シフト!CG:CG, 1) + COUNTIFS(週間シフト!$B:$B, $A5, 週間シフト!$H:$H, $B5, 週間シフト!EC:EC, 1) &gt; 0, _xlfn.IFNA(VLOOKUP(_xlfn.TEXTJOIN(":", TRUE, $AZ5, FLOOR((COLUMN() - 4) / 2, 1) * 100 + MOD(COLUMN(), 2) * 30), 週間シフト!$DU:$DV, 2, FALSE), 0), "")</f>
        <v>0</v>
      </c>
      <c r="AL5" s="10" t="str">
        <f>IF(COUNTIFS(週間シフト!$B:$B, $A5, 週間シフト!$H:$H, $B5, 週間シフト!CH:CH, 1) + COUNTIFS(週間シフト!$B:$B, $A5, 週間シフト!$H:$H, $B5, 週間シフト!ED:ED, 1) &gt; 0, _xlfn.IFNA(VLOOKUP(_xlfn.TEXTJOIN(":", TRUE, $AZ5, FLOOR((COLUMN() - 4) / 2, 1) * 100 + MOD(COLUMN(), 2) * 30), 週間シフト!$DU:$DV, 2, FALSE), 0), "")</f>
        <v/>
      </c>
      <c r="AM5" s="10" t="str">
        <f>IF(COUNTIFS(週間シフト!$B:$B, $A5, 週間シフト!$H:$H, $B5, 週間シフト!CI:CI, 1) + COUNTIFS(週間シフト!$B:$B, $A5, 週間シフト!$H:$H, $B5, 週間シフト!EE:EE, 1) &gt; 0, _xlfn.IFNA(VLOOKUP(_xlfn.TEXTJOIN(":", TRUE, $AZ5, FLOOR((COLUMN() - 4) / 2, 1) * 100 + MOD(COLUMN(), 2) * 30), 週間シフト!$DU:$DV, 2, FALSE), 0), "")</f>
        <v/>
      </c>
      <c r="AN5" s="10" t="str">
        <f>IF(COUNTIFS(週間シフト!$B:$B, $A5, 週間シフト!$H:$H, $B5, 週間シフト!CJ:CJ, 1) + COUNTIFS(週間シフト!$B:$B, $A5, 週間シフト!$H:$H, $B5, 週間シフト!EF:EF, 1) &gt; 0, _xlfn.IFNA(VLOOKUP(_xlfn.TEXTJOIN(":", TRUE, $AZ5, FLOOR((COLUMN() - 4) / 2, 1) * 100 + MOD(COLUMN(), 2) * 30), 週間シフト!$DU:$DV, 2, FALSE), 0), "")</f>
        <v/>
      </c>
      <c r="AO5" s="10" t="str">
        <f>IF(COUNTIFS(週間シフト!$B:$B, $A5, 週間シフト!$H:$H, $B5, 週間シフト!CK:CK, 1) + COUNTIFS(週間シフト!$B:$B, $A5, 週間シフト!$H:$H, $B5, 週間シフト!EG:EG, 1) &gt; 0, _xlfn.IFNA(VLOOKUP(_xlfn.TEXTJOIN(":", TRUE, $AZ5, FLOOR((COLUMN() - 4) / 2, 1) * 100 + MOD(COLUMN(), 2) * 30), 週間シフト!$DU:$DV, 2, FALSE), 0), "")</f>
        <v/>
      </c>
      <c r="AP5" s="10" t="str">
        <f>IF(COUNTIFS(週間シフト!$B:$B, $A5, 週間シフト!$H:$H, $B5, 週間シフト!CL:CL, 1) + COUNTIFS(週間シフト!$B:$B, $A5, 週間シフト!$H:$H, $B5, 週間シフト!EH:EH, 1) &gt; 0, _xlfn.IFNA(VLOOKUP(_xlfn.TEXTJOIN(":", TRUE, $AZ5, FLOOR((COLUMN() - 4) / 2, 1) * 100 + MOD(COLUMN(), 2) * 30), 週間シフト!$DU:$DV, 2, FALSE), 0), "")</f>
        <v/>
      </c>
      <c r="AQ5" s="10" t="str">
        <f>IF(COUNTIFS(週間シフト!$B:$B, $A5, 週間シフト!$H:$H, $B5, 週間シフト!CM:CM, 1) + COUNTIFS(週間シフト!$B:$B, $A5, 週間シフト!$H:$H, $B5, 週間シフト!EI:EI, 1) &gt; 0, _xlfn.IFNA(VLOOKUP(_xlfn.TEXTJOIN(":", TRUE, $AZ5, FLOOR((COLUMN() - 4) / 2, 1) * 100 + MOD(COLUMN(), 2) * 30), 週間シフト!$DU:$DV, 2, FALSE), 0), "")</f>
        <v/>
      </c>
      <c r="AR5" s="10" t="str">
        <f>IF(COUNTIFS(週間シフト!$B:$B, $A5, 週間シフト!$H:$H, $B5, 週間シフト!CN:CN, 1) + COUNTIFS(週間シフト!$B:$B, $A5, 週間シフト!$H:$H, $B5, 週間シフト!EJ:EJ, 1) &gt; 0, _xlfn.IFNA(VLOOKUP(_xlfn.TEXTJOIN(":", TRUE, $AZ5, FLOOR((COLUMN() - 4) / 2, 1) * 100 + MOD(COLUMN(), 2) * 30), 週間シフト!$DU:$DV, 2, FALSE), 0), "")</f>
        <v/>
      </c>
      <c r="AS5" s="10" t="str">
        <f>IF(COUNTIFS(週間シフト!$B:$B, $A5, 週間シフト!$H:$H, $B5, 週間シフト!CO:CO, 1) + COUNTIFS(週間シフト!$B:$B, $A5, 週間シフト!$H:$H, $B5, 週間シフト!EK:EK, 1) &gt; 0, _xlfn.IFNA(VLOOKUP(_xlfn.TEXTJOIN(":", TRUE, $AZ5, FLOOR((COLUMN() - 4) / 2, 1) * 100 + MOD(COLUMN(), 2) * 30), 週間シフト!$DU:$DV, 2, FALSE), 0), "")</f>
        <v/>
      </c>
      <c r="AT5" s="10" t="str">
        <f>IF(COUNTIFS(週間シフト!$B:$B, $A5, 週間シフト!$H:$H, $B5, 週間シフト!CP:CP, 1) + COUNTIFS(週間シフト!$B:$B, $A5, 週間シフト!$H:$H, $B5, 週間シフト!EL:EL, 1) &gt; 0, _xlfn.IFNA(VLOOKUP(_xlfn.TEXTJOIN(":", TRUE, $AZ5, FLOOR((COLUMN() - 4) / 2, 1) * 100 + MOD(COLUMN(), 2) * 30), 週間シフト!$DU:$DV, 2, FALSE), 0), "")</f>
        <v/>
      </c>
      <c r="AU5" s="10" t="str">
        <f>IF(COUNTIFS(週間シフト!$B:$B, $A5, 週間シフト!$H:$H, $B5, 週間シフト!CQ:CQ, 1) + COUNTIFS(週間シフト!$B:$B, $A5, 週間シフト!$H:$H, $B5, 週間シフト!EM:EM, 1) &gt; 0, _xlfn.IFNA(VLOOKUP(_xlfn.TEXTJOIN(":", TRUE, $AZ5, FLOOR((COLUMN() - 4) / 2, 1) * 100 + MOD(COLUMN(), 2) * 30), 週間シフト!$DU:$DV, 2, FALSE), 0), "")</f>
        <v/>
      </c>
      <c r="AV5" s="10" t="str">
        <f>IF(COUNTIFS(週間シフト!$B:$B, $A5, 週間シフト!$H:$H, $B5, 週間シフト!CR:CR, 1) + COUNTIFS(週間シフト!$B:$B, $A5, 週間シフト!$H:$H, $B5, 週間シフト!EN:EN, 1) &gt; 0, _xlfn.IFNA(VLOOKUP(_xlfn.TEXTJOIN(":", TRUE, $AZ5, FLOOR((COLUMN() - 4) / 2, 1) * 100 + MOD(COLUMN(), 2) * 30), 週間シフト!$DU:$DV, 2, FALSE), 0), "")</f>
        <v/>
      </c>
      <c r="AW5" s="10" t="str">
        <f>IF(COUNTIFS(週間シフト!$B:$B, $A5, 週間シフト!$H:$H, $B5, 週間シフト!CS:CS, 1) + COUNTIFS(週間シフト!$B:$B, $A5, 週間シフト!$H:$H, $B5, 週間シフト!EO:EO, 1) &gt; 0, _xlfn.IFNA(VLOOKUP(_xlfn.TEXTJOIN(":", TRUE, $AZ5, FLOOR((COLUMN() - 4) / 2, 1) * 100 + MOD(COLUMN(), 2) * 30), 週間シフト!$DU:$DV, 2, FALSE), 0), "")</f>
        <v/>
      </c>
      <c r="AX5" s="10" t="str">
        <f>IF(COUNTIFS(週間シフト!$B:$B, $A5, 週間シフト!$H:$H, $B5, 週間シフト!CT:CT, 1) + COUNTIFS(週間シフト!$B:$B, $A5, 週間シフト!$H:$H, $B5, 週間シフト!EP:EP, 1) &gt; 0, _xlfn.IFNA(VLOOKUP(_xlfn.TEXTJOIN(":", TRUE, $AZ5, FLOOR((COLUMN() - 4) / 2, 1) * 100 + MOD(COLUMN(), 2) * 30), 週間シフト!$DU:$DV, 2, FALSE), 0), "")</f>
        <v/>
      </c>
      <c r="AY5" s="10" t="str">
        <f>IF(COUNTIFS(週間シフト!$B:$B, $A5, 週間シフト!$H:$H, $B5, 週間シフト!CU:CU, 1) + COUNTIFS(週間シフト!$B:$B, $A5, 週間シフト!$H:$H, $B5, 週間シフト!EQ:EQ, 1) &gt; 0, _xlfn.IFNA(VLOOKUP(_xlfn.TEXTJOIN(":", TRUE, $AZ5, FLOOR((COLUMN() - 4) / 2, 1) * 100 + MOD(COLUMN(), 2) * 30), 週間シフト!$DU:$DV, 2, FALSE), 0), "")</f>
        <v/>
      </c>
      <c r="AZ5" s="2" t="str">
        <f>_xlfn.TEXTJOIN(":", TRUE, VLOOKUP(A5, スタッフ一覧!A:D, 4, FALSE), YEAR(B5), MONTH(B5), DAY(B5))</f>
        <v>1:2019:11:1</v>
      </c>
    </row>
    <row r="6" spans="1:52" ht="22">
      <c r="A6" s="11" t="s">
        <v>199</v>
      </c>
      <c r="B6" s="5">
        <v>43771</v>
      </c>
      <c r="C6" s="12">
        <f t="shared" si="0"/>
        <v>43771</v>
      </c>
      <c r="D6" s="10" t="str">
        <f>IF(COUNTIFS(週間シフト!$B:$B, $A6, 週間シフト!$H:$H, $B6, 週間シフト!AZ:AZ, 1) + COUNTIFS(週間シフト!$B:$B, $A6, 週間シフト!$H:$H, $B6 - 1, 週間シフト!CV:CV, 1) &gt; 0, _xlfn.IFNA(VLOOKUP(_xlfn.TEXTJOIN(":", TRUE, $AZ6, FLOOR((COLUMN() - 4) / 2, 1) * 100 + MOD(COLUMN(), 2) * 30), 週間シフト!$DU:$DV, 2, FALSE), 0), "")</f>
        <v/>
      </c>
      <c r="E6" s="10" t="str">
        <f>IF(COUNTIFS(週間シフト!$B:$B, $A6, 週間シフト!$H:$H, $B6, 週間シフト!BA:BA, 1) + COUNTIFS(週間シフト!$B:$B, $A6, 週間シフト!$H:$H, $B6 - 1, 週間シフト!CW:CW, 1) &gt; 0, _xlfn.IFNA(VLOOKUP(_xlfn.TEXTJOIN(":", TRUE, $AZ6, FLOOR((COLUMN() - 4) / 2, 1) * 100 + MOD(COLUMN(), 2) * 30), 週間シフト!$DU:$DV, 2, FALSE), 0), "")</f>
        <v/>
      </c>
      <c r="F6" s="10" t="str">
        <f>IF(COUNTIFS(週間シフト!$B:$B, $A6, 週間シフト!$H:$H, $B6, 週間シフト!BB:BB, 1) + COUNTIFS(週間シフト!$B:$B, $A6, 週間シフト!$H:$H, $B6 - 1, 週間シフト!CX:CX, 1) &gt; 0, _xlfn.IFNA(VLOOKUP(_xlfn.TEXTJOIN(":", TRUE, $AZ6, FLOOR((COLUMN() - 4) / 2, 1) * 100 + MOD(COLUMN(), 2) * 30), 週間シフト!$DU:$DV, 2, FALSE), 0), "")</f>
        <v/>
      </c>
      <c r="G6" s="10" t="str">
        <f>IF(COUNTIFS(週間シフト!$B:$B, $A6, 週間シフト!$H:$H, $B6, 週間シフト!BC:BC, 1) + COUNTIFS(週間シフト!$B:$B, $A6, 週間シフト!$H:$H, $B6 - 1, 週間シフト!CY:CY, 1) &gt; 0, _xlfn.IFNA(VLOOKUP(_xlfn.TEXTJOIN(":", TRUE, $AZ6, FLOOR((COLUMN() - 4) / 2, 1) * 100 + MOD(COLUMN(), 2) * 30), 週間シフト!$DU:$DV, 2, FALSE), 0), "")</f>
        <v/>
      </c>
      <c r="H6" s="10" t="str">
        <f>IF(COUNTIFS(週間シフト!$B:$B, $A6, 週間シフト!$H:$H, $B6, 週間シフト!BD:BD, 1) + COUNTIFS(週間シフト!$B:$B, $A6, 週間シフト!$H:$H, $B6 - 1, 週間シフト!CZ:CZ, 1) &gt; 0, _xlfn.IFNA(VLOOKUP(_xlfn.TEXTJOIN(":", TRUE, $AZ6, FLOOR((COLUMN() - 4) / 2, 1) * 100 + MOD(COLUMN(), 2) * 30), 週間シフト!$DU:$DV, 2, FALSE), 0), "")</f>
        <v/>
      </c>
      <c r="I6" s="10" t="str">
        <f>IF(COUNTIFS(週間シフト!$B:$B, $A6, 週間シフト!$H:$H, $B6, 週間シフト!BE:BE, 1) + COUNTIFS(週間シフト!$B:$B, $A6, 週間シフト!$H:$H, $B6 - 1, 週間シフト!DA:DA, 1) &gt; 0, _xlfn.IFNA(VLOOKUP(_xlfn.TEXTJOIN(":", TRUE, $AZ6, FLOOR((COLUMN() - 4) / 2, 1) * 100 + MOD(COLUMN(), 2) * 30), 週間シフト!$DU:$DV, 2, FALSE), 0), "")</f>
        <v/>
      </c>
      <c r="J6" s="10" t="str">
        <f>IF(COUNTIFS(週間シフト!$B:$B, $A6, 週間シフト!$H:$H, $B6, 週間シフト!BF:BF, 1) + COUNTIFS(週間シフト!$B:$B, $A6, 週間シフト!$H:$H, $B6 - 1, 週間シフト!DB:DB, 1) &gt; 0, _xlfn.IFNA(VLOOKUP(_xlfn.TEXTJOIN(":", TRUE, $AZ6, FLOOR((COLUMN() - 4) / 2, 1) * 100 + MOD(COLUMN(), 2) * 30), 週間シフト!$DU:$DV, 2, FALSE), 0), "")</f>
        <v/>
      </c>
      <c r="K6" s="10" t="str">
        <f>IF(COUNTIFS(週間シフト!$B:$B, $A6, 週間シフト!$H:$H, $B6, 週間シフト!BG:BG, 1) + COUNTIFS(週間シフト!$B:$B, $A6, 週間シフト!$H:$H, $B6 - 1, 週間シフト!DC:DC, 1) &gt; 0, _xlfn.IFNA(VLOOKUP(_xlfn.TEXTJOIN(":", TRUE, $AZ6, FLOOR((COLUMN() - 4) / 2, 1) * 100 + MOD(COLUMN(), 2) * 30), 週間シフト!$DU:$DV, 2, FALSE), 0), "")</f>
        <v/>
      </c>
      <c r="L6" s="10" t="str">
        <f>IF(COUNTIFS(週間シフト!$B:$B, $A6, 週間シフト!$H:$H, $B6, 週間シフト!BH:BH, 1) + COUNTIFS(週間シフト!$B:$B, $A6, 週間シフト!$H:$H, $B6 - 1, 週間シフト!DD:DD, 1) &gt; 0, _xlfn.IFNA(VLOOKUP(_xlfn.TEXTJOIN(":", TRUE, $AZ6, FLOOR((COLUMN() - 4) / 2, 1) * 100 + MOD(COLUMN(), 2) * 30), 週間シフト!$DU:$DV, 2, FALSE), 0), "")</f>
        <v/>
      </c>
      <c r="M6" s="10" t="str">
        <f>IF(COUNTIFS(週間シフト!$B:$B, $A6, 週間シフト!$H:$H, $B6, 週間シフト!BI:BI, 1) + COUNTIFS(週間シフト!$B:$B, $A6, 週間シフト!$H:$H, $B6 - 1, 週間シフト!DE:DE, 1) &gt; 0, _xlfn.IFNA(VLOOKUP(_xlfn.TEXTJOIN(":", TRUE, $AZ6, FLOOR((COLUMN() - 4) / 2, 1) * 100 + MOD(COLUMN(), 2) * 30), 週間シフト!$DU:$DV, 2, FALSE), 0), "")</f>
        <v/>
      </c>
      <c r="N6" s="10" t="str">
        <f>IF(COUNTIFS(週間シフト!$B:$B, $A6, 週間シフト!$H:$H, $B6, 週間シフト!BJ:BJ, 1) + COUNTIFS(週間シフト!$B:$B, $A6, 週間シフト!$H:$H, $B6 - 1, 週間シフト!DF:DF, 1) &gt; 0, _xlfn.IFNA(VLOOKUP(_xlfn.TEXTJOIN(":", TRUE, $AZ6, FLOOR((COLUMN() - 4) / 2, 1) * 100 + MOD(COLUMN(), 2) * 30), 週間シフト!$DU:$DV, 2, FALSE), 0), "")</f>
        <v/>
      </c>
      <c r="O6" s="10" t="str">
        <f>IF(COUNTIFS(週間シフト!$B:$B, $A6, 週間シフト!$H:$H, $B6, 週間シフト!BK:BK, 1) + COUNTIFS(週間シフト!$B:$B, $A6, 週間シフト!$H:$H, $B6 - 1, 週間シフト!DG:DG, 1) &gt; 0, _xlfn.IFNA(VLOOKUP(_xlfn.TEXTJOIN(":", TRUE, $AZ6, FLOOR((COLUMN() - 4) / 2, 1) * 100 + MOD(COLUMN(), 2) * 30), 週間シフト!$DU:$DV, 2, FALSE), 0), "")</f>
        <v/>
      </c>
      <c r="P6" s="10" t="str">
        <f>IF(COUNTIFS(週間シフト!$B:$B, $A6, 週間シフト!$H:$H, $B6, 週間シフト!BL:BL, 1) + COUNTIFS(週間シフト!$B:$B, $A6, 週間シフト!$H:$H, $B6 - 1, 週間シフト!DH:DH, 1) &gt; 0, _xlfn.IFNA(VLOOKUP(_xlfn.TEXTJOIN(":", TRUE, $AZ6, FLOOR((COLUMN() - 4) / 2, 1) * 100 + MOD(COLUMN(), 2) * 30), 週間シフト!$DU:$DV, 2, FALSE), 0), "")</f>
        <v/>
      </c>
      <c r="Q6" s="10" t="str">
        <f>IF(COUNTIFS(週間シフト!$B:$B, $A6, 週間シフト!$H:$H, $B6, 週間シフト!BM:BM, 1) + COUNTIFS(週間シフト!$B:$B, $A6, 週間シフト!$H:$H, $B6 - 1, 週間シフト!DI:DI, 1) &gt; 0, _xlfn.IFNA(VLOOKUP(_xlfn.TEXTJOIN(":", TRUE, $AZ6, FLOOR((COLUMN() - 4) / 2, 1) * 100 + MOD(COLUMN(), 2) * 30), 週間シフト!$DU:$DV, 2, FALSE), 0), "")</f>
        <v/>
      </c>
      <c r="R6" s="10" t="str">
        <f>IF(COUNTIFS(週間シフト!$B:$B, $A6, 週間シフト!$H:$H, $B6, 週間シフト!BN:BN, 1) + COUNTIFS(週間シフト!$B:$B, $A6, 週間シフト!$H:$H, $B6 - 1, 週間シフト!DJ:DJ, 1) &gt; 0, _xlfn.IFNA(VLOOKUP(_xlfn.TEXTJOIN(":", TRUE, $AZ6, FLOOR((COLUMN() - 4) / 2, 1) * 100 + MOD(COLUMN(), 2) * 30), 週間シフト!$DU:$DV, 2, FALSE), 0), "")</f>
        <v/>
      </c>
      <c r="S6" s="10" t="str">
        <f>IF(COUNTIFS(週間シフト!$B:$B, $A6, 週間シフト!$H:$H, $B6, 週間シフト!BO:BO, 1) + COUNTIFS(週間シフト!$B:$B, $A6, 週間シフト!$H:$H, $B6 - 1, 週間シフト!DK:DK, 1) &gt; 0, _xlfn.IFNA(VLOOKUP(_xlfn.TEXTJOIN(":", TRUE, $AZ6, FLOOR((COLUMN() - 4) / 2, 1) * 100 + MOD(COLUMN(), 2) * 30), 週間シフト!$DU:$DV, 2, FALSE), 0), "")</f>
        <v/>
      </c>
      <c r="T6" s="10" t="str">
        <f>IF(COUNTIFS(週間シフト!$B:$B, $A6, 週間シフト!$H:$H, $B6, 週間シフト!BP:BP, 1) + COUNTIFS(週間シフト!$B:$B, $A6, 週間シフト!$H:$H, $B6 - 1, 週間シフト!DL:DL, 1) &gt; 0, _xlfn.IFNA(VLOOKUP(_xlfn.TEXTJOIN(":", TRUE, $AZ6, FLOOR((COLUMN() - 4) / 2, 1) * 100 + MOD(COLUMN(), 2) * 30), 週間シフト!$DU:$DV, 2, FALSE), 0), "")</f>
        <v/>
      </c>
      <c r="U6" s="10" t="str">
        <f>IF(COUNTIFS(週間シフト!$B:$B, $A6, 週間シフト!$H:$H, $B6, 週間シフト!BQ:BQ, 1) + COUNTIFS(週間シフト!$B:$B, $A6, 週間シフト!$H:$H, $B6 - 1, 週間シフト!DM:DM, 1) &gt; 0, _xlfn.IFNA(VLOOKUP(_xlfn.TEXTJOIN(":", TRUE, $AZ6, FLOOR((COLUMN() - 4) / 2, 1) * 100 + MOD(COLUMN(), 2) * 30), 週間シフト!$DU:$DV, 2, FALSE), 0), "")</f>
        <v/>
      </c>
      <c r="V6" s="10" t="str">
        <f>IF(COUNTIFS(週間シフト!$B:$B, $A6, 週間シフト!$H:$H, $B6, 週間シフト!BR:BR, 1) + COUNTIFS(週間シフト!$B:$B, $A6, 週間シフト!$H:$H, $B6 - 1, 週間シフト!DN:DN, 1) &gt; 0, _xlfn.IFNA(VLOOKUP(_xlfn.TEXTJOIN(":", TRUE, $AZ6, FLOOR((COLUMN() - 4) / 2, 1) * 100 + MOD(COLUMN(), 2) * 30), 週間シフト!$DU:$DV, 2, FALSE), 0), "")</f>
        <v/>
      </c>
      <c r="W6" s="10" t="str">
        <f>IF(COUNTIFS(週間シフト!$B:$B, $A6, 週間シフト!$H:$H, $B6, 週間シフト!BS:BS, 1) + COUNTIFS(週間シフト!$B:$B, $A6, 週間シフト!$H:$H, $B6 - 1, 週間シフト!DO:DO, 1) &gt; 0, _xlfn.IFNA(VLOOKUP(_xlfn.TEXTJOIN(":", TRUE, $AZ6, FLOOR((COLUMN() - 4) / 2, 1) * 100 + MOD(COLUMN(), 2) * 30), 週間シフト!$DU:$DV, 2, FALSE), 0), "")</f>
        <v/>
      </c>
      <c r="X6" s="10" t="str">
        <f>IF(COUNTIFS(週間シフト!$B:$B, $A6, 週間シフト!$H:$H, $B6, 週間シフト!BT:BT, 1) + COUNTIFS(週間シフト!$B:$B, $A6, 週間シフト!$H:$H, $B6 - 1, 週間シフト!DP:DP, 1) &gt; 0, _xlfn.IFNA(VLOOKUP(_xlfn.TEXTJOIN(":", TRUE, $AZ6, FLOOR((COLUMN() - 4) / 2, 1) * 100 + MOD(COLUMN(), 2) * 30), 週間シフト!$DU:$DV, 2, FALSE), 0), "")</f>
        <v/>
      </c>
      <c r="Y6" s="10" t="str">
        <f>IF(COUNTIFS(週間シフト!$B:$B, $A6, 週間シフト!$H:$H, $B6, 週間シフト!BU:BU, 1) + COUNTIFS(週間シフト!$B:$B, $A6, 週間シフト!$H:$H, $B6 - 1, 週間シフト!DQ:DQ, 1) &gt; 0, _xlfn.IFNA(VLOOKUP(_xlfn.TEXTJOIN(":", TRUE, $AZ6, FLOOR((COLUMN() - 4) / 2, 1) * 100 + MOD(COLUMN(), 2) * 30), 週間シフト!$DU:$DV, 2, FALSE), 0), "")</f>
        <v/>
      </c>
      <c r="Z6" s="10" t="str">
        <f>IF(COUNTIFS(週間シフト!$B:$B, $A6, 週間シフト!$H:$H, $B6, 週間シフト!BV:BV, 1) + COUNTIFS(週間シフト!$B:$B, $A6, 週間シフト!$H:$H, $B6 - 1, 週間シフト!DR:DR, 1) &gt; 0, _xlfn.IFNA(VLOOKUP(_xlfn.TEXTJOIN(":", TRUE, $AZ6, FLOOR((COLUMN() - 4) / 2, 1) * 100 + MOD(COLUMN(), 2) * 30), 週間シフト!$DU:$DV, 2, FALSE), 0), "")</f>
        <v/>
      </c>
      <c r="AA6" s="10" t="str">
        <f>IF(COUNTIFS(週間シフト!$B:$B, $A6, 週間シフト!$H:$H, $B6, 週間シフト!BW:BW, 1) + COUNTIFS(週間シフト!$B:$B, $A6, 週間シフト!$H:$H, $B6 - 1, 週間シフト!DS:DS, 1) &gt; 0, _xlfn.IFNA(VLOOKUP(_xlfn.TEXTJOIN(":", TRUE, $AZ6, FLOOR((COLUMN() - 4) / 2, 1) * 100 + MOD(COLUMN(), 2) * 30), 週間シフト!$DU:$DV, 2, FALSE), 0), "")</f>
        <v/>
      </c>
      <c r="AB6" s="10" t="str">
        <f>IF(COUNTIFS(週間シフト!$B:$B, $A6, 週間シフト!$H:$H, $B6, 週間シフト!BX:BX, 1) + COUNTIFS(週間シフト!$B:$B, $A6, 週間シフト!$H:$H, $B6, 週間シフト!DT:DT, 1) &gt; 0, _xlfn.IFNA(VLOOKUP(_xlfn.TEXTJOIN(":", TRUE, $AZ6, FLOOR((COLUMN() - 4) / 2, 1) * 100 + MOD(COLUMN(), 2) * 30), 週間シフト!$DU:$DV, 2, FALSE), 0), "")</f>
        <v/>
      </c>
      <c r="AC6" s="10" t="str">
        <f>IF(COUNTIFS(週間シフト!$B:$B, $A6, 週間シフト!$H:$H, $B6, 週間シフト!BY:BY, 1) + COUNTIFS(週間シフト!$B:$B, $A6, 週間シフト!$H:$H, $B6, 週間シフト!DU:DU, 1) &gt; 0, _xlfn.IFNA(VLOOKUP(_xlfn.TEXTJOIN(":", TRUE, $AZ6, FLOOR((COLUMN() - 4) / 2, 1) * 100 + MOD(COLUMN(), 2) * 30), 週間シフト!$DU:$DV, 2, FALSE), 0), "")</f>
        <v/>
      </c>
      <c r="AD6" s="10" t="str">
        <f>IF(COUNTIFS(週間シフト!$B:$B, $A6, 週間シフト!$H:$H, $B6, 週間シフト!BZ:BZ, 1) + COUNTIFS(週間シフト!$B:$B, $A6, 週間シフト!$H:$H, $B6, 週間シフト!DV:DV, 1) &gt; 0, _xlfn.IFNA(VLOOKUP(_xlfn.TEXTJOIN(":", TRUE, $AZ6, FLOOR((COLUMN() - 4) / 2, 1) * 100 + MOD(COLUMN(), 2) * 30), 週間シフト!$DU:$DV, 2, FALSE), 0), "")</f>
        <v/>
      </c>
      <c r="AE6" s="10" t="str">
        <f>IF(COUNTIFS(週間シフト!$B:$B, $A6, 週間シフト!$H:$H, $B6, 週間シフト!CA:CA, 1) + COUNTIFS(週間シフト!$B:$B, $A6, 週間シフト!$H:$H, $B6, 週間シフト!DW:DW, 1) &gt; 0, _xlfn.IFNA(VLOOKUP(_xlfn.TEXTJOIN(":", TRUE, $AZ6, FLOOR((COLUMN() - 4) / 2, 1) * 100 + MOD(COLUMN(), 2) * 30), 週間シフト!$DU:$DV, 2, FALSE), 0), "")</f>
        <v/>
      </c>
      <c r="AF6" s="10" t="str">
        <f>IF(COUNTIFS(週間シフト!$B:$B, $A6, 週間シフト!$H:$H, $B6, 週間シフト!CB:CB, 1) + COUNTIFS(週間シフト!$B:$B, $A6, 週間シフト!$H:$H, $B6, 週間シフト!DX:DX, 1) &gt; 0, _xlfn.IFNA(VLOOKUP(_xlfn.TEXTJOIN(":", TRUE, $AZ6, FLOOR((COLUMN() - 4) / 2, 1) * 100 + MOD(COLUMN(), 2) * 30), 週間シフト!$DU:$DV, 2, FALSE), 0), "")</f>
        <v/>
      </c>
      <c r="AG6" s="10" t="str">
        <f>IF(COUNTIFS(週間シフト!$B:$B, $A6, 週間シフト!$H:$H, $B6, 週間シフト!CC:CC, 1) + COUNTIFS(週間シフト!$B:$B, $A6, 週間シフト!$H:$H, $B6, 週間シフト!DY:DY, 1) &gt; 0, _xlfn.IFNA(VLOOKUP(_xlfn.TEXTJOIN(":", TRUE, $AZ6, FLOOR((COLUMN() - 4) / 2, 1) * 100 + MOD(COLUMN(), 2) * 30), 週間シフト!$DU:$DV, 2, FALSE), 0), "")</f>
        <v/>
      </c>
      <c r="AH6" s="10" t="str">
        <f>IF(COUNTIFS(週間シフト!$B:$B, $A6, 週間シフト!$H:$H, $B6, 週間シフト!CD:CD, 1) + COUNTIFS(週間シフト!$B:$B, $A6, 週間シフト!$H:$H, $B6, 週間シフト!DZ:DZ, 1) &gt; 0, _xlfn.IFNA(VLOOKUP(_xlfn.TEXTJOIN(":", TRUE, $AZ6, FLOOR((COLUMN() - 4) / 2, 1) * 100 + MOD(COLUMN(), 2) * 30), 週間シフト!$DU:$DV, 2, FALSE), 0), "")</f>
        <v/>
      </c>
      <c r="AI6" s="10" t="str">
        <f>IF(COUNTIFS(週間シフト!$B:$B, $A6, 週間シフト!$H:$H, $B6, 週間シフト!CE:CE, 1) + COUNTIFS(週間シフト!$B:$B, $A6, 週間シフト!$H:$H, $B6, 週間シフト!EA:EA, 1) &gt; 0, _xlfn.IFNA(VLOOKUP(_xlfn.TEXTJOIN(":", TRUE, $AZ6, FLOOR((COLUMN() - 4) / 2, 1) * 100 + MOD(COLUMN(), 2) * 30), 週間シフト!$DU:$DV, 2, FALSE), 0), "")</f>
        <v/>
      </c>
      <c r="AJ6" s="10" t="str">
        <f>IF(COUNTIFS(週間シフト!$B:$B, $A6, 週間シフト!$H:$H, $B6, 週間シフト!CF:CF, 1) + COUNTIFS(週間シフト!$B:$B, $A6, 週間シフト!$H:$H, $B6, 週間シフト!EB:EB, 1) &gt; 0, _xlfn.IFNA(VLOOKUP(_xlfn.TEXTJOIN(":", TRUE, $AZ6, FLOOR((COLUMN() - 4) / 2, 1) * 100 + MOD(COLUMN(), 2) * 30), 週間シフト!$DU:$DV, 2, FALSE), 0), "")</f>
        <v/>
      </c>
      <c r="AK6" s="10" t="str">
        <f>IF(COUNTIFS(週間シフト!$B:$B, $A6, 週間シフト!$H:$H, $B6, 週間シフト!CG:CG, 1) + COUNTIFS(週間シフト!$B:$B, $A6, 週間シフト!$H:$H, $B6, 週間シフト!EC:EC, 1) &gt; 0, _xlfn.IFNA(VLOOKUP(_xlfn.TEXTJOIN(":", TRUE, $AZ6, FLOOR((COLUMN() - 4) / 2, 1) * 100 + MOD(COLUMN(), 2) * 30), 週間シフト!$DU:$DV, 2, FALSE), 0), "")</f>
        <v/>
      </c>
      <c r="AL6" s="10" t="str">
        <f>IF(COUNTIFS(週間シフト!$B:$B, $A6, 週間シフト!$H:$H, $B6, 週間シフト!CH:CH, 1) + COUNTIFS(週間シフト!$B:$B, $A6, 週間シフト!$H:$H, $B6, 週間シフト!ED:ED, 1) &gt; 0, _xlfn.IFNA(VLOOKUP(_xlfn.TEXTJOIN(":", TRUE, $AZ6, FLOOR((COLUMN() - 4) / 2, 1) * 100 + MOD(COLUMN(), 2) * 30), 週間シフト!$DU:$DV, 2, FALSE), 0), "")</f>
        <v/>
      </c>
      <c r="AM6" s="10" t="str">
        <f>IF(COUNTIFS(週間シフト!$B:$B, $A6, 週間シフト!$H:$H, $B6, 週間シフト!CI:CI, 1) + COUNTIFS(週間シフト!$B:$B, $A6, 週間シフト!$H:$H, $B6, 週間シフト!EE:EE, 1) &gt; 0, _xlfn.IFNA(VLOOKUP(_xlfn.TEXTJOIN(":", TRUE, $AZ6, FLOOR((COLUMN() - 4) / 2, 1) * 100 + MOD(COLUMN(), 2) * 30), 週間シフト!$DU:$DV, 2, FALSE), 0), "")</f>
        <v/>
      </c>
      <c r="AN6" s="10" t="str">
        <f>IF(COUNTIFS(週間シフト!$B:$B, $A6, 週間シフト!$H:$H, $B6, 週間シフト!CJ:CJ, 1) + COUNTIFS(週間シフト!$B:$B, $A6, 週間シフト!$H:$H, $B6, 週間シフト!EF:EF, 1) &gt; 0, _xlfn.IFNA(VLOOKUP(_xlfn.TEXTJOIN(":", TRUE, $AZ6, FLOOR((COLUMN() - 4) / 2, 1) * 100 + MOD(COLUMN(), 2) * 30), 週間シフト!$DU:$DV, 2, FALSE), 0), "")</f>
        <v>木田あさみ様（重訪）</v>
      </c>
      <c r="AO6" s="10">
        <f>IF(COUNTIFS(週間シフト!$B:$B, $A6, 週間シフト!$H:$H, $B6, 週間シフト!CK:CK, 1) + COUNTIFS(週間シフト!$B:$B, $A6, 週間シフト!$H:$H, $B6, 週間シフト!EG:EG, 1) &gt; 0, _xlfn.IFNA(VLOOKUP(_xlfn.TEXTJOIN(":", TRUE, $AZ6, FLOOR((COLUMN() - 4) / 2, 1) * 100 + MOD(COLUMN(), 2) * 30), 週間シフト!$DU:$DV, 2, FALSE), 0), "")</f>
        <v>0</v>
      </c>
      <c r="AP6" s="10">
        <f>IF(COUNTIFS(週間シフト!$B:$B, $A6, 週間シフト!$H:$H, $B6, 週間シフト!CL:CL, 1) + COUNTIFS(週間シフト!$B:$B, $A6, 週間シフト!$H:$H, $B6, 週間シフト!EH:EH, 1) &gt; 0, _xlfn.IFNA(VLOOKUP(_xlfn.TEXTJOIN(":", TRUE, $AZ6, FLOOR((COLUMN() - 4) / 2, 1) * 100 + MOD(COLUMN(), 2) * 30), 週間シフト!$DU:$DV, 2, FALSE), 0), "")</f>
        <v>0</v>
      </c>
      <c r="AQ6" s="10">
        <f>IF(COUNTIFS(週間シフト!$B:$B, $A6, 週間シフト!$H:$H, $B6, 週間シフト!CM:CM, 1) + COUNTIFS(週間シフト!$B:$B, $A6, 週間シフト!$H:$H, $B6, 週間シフト!EI:EI, 1) &gt; 0, _xlfn.IFNA(VLOOKUP(_xlfn.TEXTJOIN(":", TRUE, $AZ6, FLOOR((COLUMN() - 4) / 2, 1) * 100 + MOD(COLUMN(), 2) * 30), 週間シフト!$DU:$DV, 2, FALSE), 0), "")</f>
        <v>0</v>
      </c>
      <c r="AR6" s="10">
        <f>IF(COUNTIFS(週間シフト!$B:$B, $A6, 週間シフト!$H:$H, $B6, 週間シフト!CN:CN, 1) + COUNTIFS(週間シフト!$B:$B, $A6, 週間シフト!$H:$H, $B6, 週間シフト!EJ:EJ, 1) &gt; 0, _xlfn.IFNA(VLOOKUP(_xlfn.TEXTJOIN(":", TRUE, $AZ6, FLOOR((COLUMN() - 4) / 2, 1) * 100 + MOD(COLUMN(), 2) * 30), 週間シフト!$DU:$DV, 2, FALSE), 0), "")</f>
        <v>0</v>
      </c>
      <c r="AS6" s="10">
        <f>IF(COUNTIFS(週間シフト!$B:$B, $A6, 週間シフト!$H:$H, $B6, 週間シフト!CO:CO, 1) + COUNTIFS(週間シフト!$B:$B, $A6, 週間シフト!$H:$H, $B6, 週間シフト!EK:EK, 1) &gt; 0, _xlfn.IFNA(VLOOKUP(_xlfn.TEXTJOIN(":", TRUE, $AZ6, FLOOR((COLUMN() - 4) / 2, 1) * 100 + MOD(COLUMN(), 2) * 30), 週間シフト!$DU:$DV, 2, FALSE), 0), "")</f>
        <v>0</v>
      </c>
      <c r="AT6" s="10">
        <f>IF(COUNTIFS(週間シフト!$B:$B, $A6, 週間シフト!$H:$H, $B6, 週間シフト!CP:CP, 1) + COUNTIFS(週間シフト!$B:$B, $A6, 週間シフト!$H:$H, $B6, 週間シフト!EL:EL, 1) &gt; 0, _xlfn.IFNA(VLOOKUP(_xlfn.TEXTJOIN(":", TRUE, $AZ6, FLOOR((COLUMN() - 4) / 2, 1) * 100 + MOD(COLUMN(), 2) * 30), 週間シフト!$DU:$DV, 2, FALSE), 0), "")</f>
        <v>0</v>
      </c>
      <c r="AU6" s="10">
        <f>IF(COUNTIFS(週間シフト!$B:$B, $A6, 週間シフト!$H:$H, $B6, 週間シフト!CQ:CQ, 1) + COUNTIFS(週間シフト!$B:$B, $A6, 週間シフト!$H:$H, $B6, 週間シフト!EM:EM, 1) &gt; 0, _xlfn.IFNA(VLOOKUP(_xlfn.TEXTJOIN(":", TRUE, $AZ6, FLOOR((COLUMN() - 4) / 2, 1) * 100 + MOD(COLUMN(), 2) * 30), 週間シフト!$DU:$DV, 2, FALSE), 0), "")</f>
        <v>0</v>
      </c>
      <c r="AV6" s="10">
        <f>IF(COUNTIFS(週間シフト!$B:$B, $A6, 週間シフト!$H:$H, $B6, 週間シフト!CR:CR, 1) + COUNTIFS(週間シフト!$B:$B, $A6, 週間シフト!$H:$H, $B6, 週間シフト!EN:EN, 1) &gt; 0, _xlfn.IFNA(VLOOKUP(_xlfn.TEXTJOIN(":", TRUE, $AZ6, FLOOR((COLUMN() - 4) / 2, 1) * 100 + MOD(COLUMN(), 2) * 30), 週間シフト!$DU:$DV, 2, FALSE), 0), "")</f>
        <v>0</v>
      </c>
      <c r="AW6" s="10">
        <f>IF(COUNTIFS(週間シフト!$B:$B, $A6, 週間シフト!$H:$H, $B6, 週間シフト!CS:CS, 1) + COUNTIFS(週間シフト!$B:$B, $A6, 週間シフト!$H:$H, $B6, 週間シフト!EO:EO, 1) &gt; 0, _xlfn.IFNA(VLOOKUP(_xlfn.TEXTJOIN(":", TRUE, $AZ6, FLOOR((COLUMN() - 4) / 2, 1) * 100 + MOD(COLUMN(), 2) * 30), 週間シフト!$DU:$DV, 2, FALSE), 0), "")</f>
        <v>0</v>
      </c>
      <c r="AX6" s="10">
        <f>IF(COUNTIFS(週間シフト!$B:$B, $A6, 週間シフト!$H:$H, $B6, 週間シフト!CT:CT, 1) + COUNTIFS(週間シフト!$B:$B, $A6, 週間シフト!$H:$H, $B6, 週間シフト!EP:EP, 1) &gt; 0, _xlfn.IFNA(VLOOKUP(_xlfn.TEXTJOIN(":", TRUE, $AZ6, FLOOR((COLUMN() - 4) / 2, 1) * 100 + MOD(COLUMN(), 2) * 30), 週間シフト!$DU:$DV, 2, FALSE), 0), "")</f>
        <v>0</v>
      </c>
      <c r="AY6" s="10">
        <f>IF(COUNTIFS(週間シフト!$B:$B, $A6, 週間シフト!$H:$H, $B6, 週間シフト!CU:CU, 1) + COUNTIFS(週間シフト!$B:$B, $A6, 週間シフト!$H:$H, $B6, 週間シフト!EQ:EQ, 1) &gt; 0, _xlfn.IFNA(VLOOKUP(_xlfn.TEXTJOIN(":", TRUE, $AZ6, FLOOR((COLUMN() - 4) / 2, 1) * 100 + MOD(COLUMN(), 2) * 30), 週間シフト!$DU:$DV, 2, FALSE), 0), "")</f>
        <v>0</v>
      </c>
      <c r="AZ6" s="2" t="str">
        <f>_xlfn.TEXTJOIN(":", TRUE, VLOOKUP(A6, スタッフ一覧!A:D, 4, FALSE), YEAR(B6), MONTH(B6), DAY(B6))</f>
        <v>1:2019:11:2</v>
      </c>
    </row>
    <row r="7" spans="1:52" ht="23">
      <c r="A7" s="11" t="s">
        <v>199</v>
      </c>
      <c r="B7" s="5">
        <v>43772</v>
      </c>
      <c r="C7" s="12">
        <f t="shared" si="0"/>
        <v>43772</v>
      </c>
      <c r="D7" s="10">
        <f>IF(COUNTIFS(週間シフト!$B:$B, $A7, 週間シフト!$H:$H, $B7, 週間シフト!AZ:AZ, 1) + COUNTIFS(週間シフト!$B:$B, $A7, 週間シフト!$H:$H, $B7 - 1, 週間シフト!CV:CV, 1) &gt; 0, _xlfn.IFNA(VLOOKUP(_xlfn.TEXTJOIN(":", TRUE, $AZ7, FLOOR((COLUMN() - 4) / 2, 1) * 100 + MOD(COLUMN(), 2) * 30), 週間シフト!$DU:$DV, 2, FALSE), 0), "")</f>
        <v>0</v>
      </c>
      <c r="E7" s="10">
        <f>IF(COUNTIFS(週間シフト!$B:$B, $A7, 週間シフト!$H:$H, $B7, 週間シフト!BA:BA, 1) + COUNTIFS(週間シフト!$B:$B, $A7, 週間シフト!$H:$H, $B7 - 1, 週間シフト!CW:CW, 1) &gt; 0, _xlfn.IFNA(VLOOKUP(_xlfn.TEXTJOIN(":", TRUE, $AZ7, FLOOR((COLUMN() - 4) / 2, 1) * 100 + MOD(COLUMN(), 2) * 30), 週間シフト!$DU:$DV, 2, FALSE), 0), "")</f>
        <v>0</v>
      </c>
      <c r="F7" s="10">
        <f>IF(COUNTIFS(週間シフト!$B:$B, $A7, 週間シフト!$H:$H, $B7, 週間シフト!BB:BB, 1) + COUNTIFS(週間シフト!$B:$B, $A7, 週間シフト!$H:$H, $B7 - 1, 週間シフト!CX:CX, 1) &gt; 0, _xlfn.IFNA(VLOOKUP(_xlfn.TEXTJOIN(":", TRUE, $AZ7, FLOOR((COLUMN() - 4) / 2, 1) * 100 + MOD(COLUMN(), 2) * 30), 週間シフト!$DU:$DV, 2, FALSE), 0), "")</f>
        <v>0</v>
      </c>
      <c r="G7" s="10">
        <f>IF(COUNTIFS(週間シフト!$B:$B, $A7, 週間シフト!$H:$H, $B7, 週間シフト!BC:BC, 1) + COUNTIFS(週間シフト!$B:$B, $A7, 週間シフト!$H:$H, $B7 - 1, 週間シフト!CY:CY, 1) &gt; 0, _xlfn.IFNA(VLOOKUP(_xlfn.TEXTJOIN(":", TRUE, $AZ7, FLOOR((COLUMN() - 4) / 2, 1) * 100 + MOD(COLUMN(), 2) * 30), 週間シフト!$DU:$DV, 2, FALSE), 0), "")</f>
        <v>0</v>
      </c>
      <c r="H7" s="10">
        <f>IF(COUNTIFS(週間シフト!$B:$B, $A7, 週間シフト!$H:$H, $B7, 週間シフト!BD:BD, 1) + COUNTIFS(週間シフト!$B:$B, $A7, 週間シフト!$H:$H, $B7 - 1, 週間シフト!CZ:CZ, 1) &gt; 0, _xlfn.IFNA(VLOOKUP(_xlfn.TEXTJOIN(":", TRUE, $AZ7, FLOOR((COLUMN() - 4) / 2, 1) * 100 + MOD(COLUMN(), 2) * 30), 週間シフト!$DU:$DV, 2, FALSE), 0), "")</f>
        <v>0</v>
      </c>
      <c r="I7" s="10">
        <f>IF(COUNTIFS(週間シフト!$B:$B, $A7, 週間シフト!$H:$H, $B7, 週間シフト!BE:BE, 1) + COUNTIFS(週間シフト!$B:$B, $A7, 週間シフト!$H:$H, $B7 - 1, 週間シフト!DA:DA, 1) &gt; 0, _xlfn.IFNA(VLOOKUP(_xlfn.TEXTJOIN(":", TRUE, $AZ7, FLOOR((COLUMN() - 4) / 2, 1) * 100 + MOD(COLUMN(), 2) * 30), 週間シフト!$DU:$DV, 2, FALSE), 0), "")</f>
        <v>0</v>
      </c>
      <c r="J7" s="10">
        <f>IF(COUNTIFS(週間シフト!$B:$B, $A7, 週間シフト!$H:$H, $B7, 週間シフト!BF:BF, 1) + COUNTIFS(週間シフト!$B:$B, $A7, 週間シフト!$H:$H, $B7 - 1, 週間シフト!DB:DB, 1) &gt; 0, _xlfn.IFNA(VLOOKUP(_xlfn.TEXTJOIN(":", TRUE, $AZ7, FLOOR((COLUMN() - 4) / 2, 1) * 100 + MOD(COLUMN(), 2) * 30), 週間シフト!$DU:$DV, 2, FALSE), 0), "")</f>
        <v>0</v>
      </c>
      <c r="K7" s="10">
        <f>IF(COUNTIFS(週間シフト!$B:$B, $A7, 週間シフト!$H:$H, $B7, 週間シフト!BG:BG, 1) + COUNTIFS(週間シフト!$B:$B, $A7, 週間シフト!$H:$H, $B7 - 1, 週間シフト!DC:DC, 1) &gt; 0, _xlfn.IFNA(VLOOKUP(_xlfn.TEXTJOIN(":", TRUE, $AZ7, FLOOR((COLUMN() - 4) / 2, 1) * 100 + MOD(COLUMN(), 2) * 30), 週間シフト!$DU:$DV, 2, FALSE), 0), "")</f>
        <v>0</v>
      </c>
      <c r="L7" s="10">
        <f>IF(COUNTIFS(週間シフト!$B:$B, $A7, 週間シフト!$H:$H, $B7, 週間シフト!BH:BH, 1) + COUNTIFS(週間シフト!$B:$B, $A7, 週間シフト!$H:$H, $B7 - 1, 週間シフト!DD:DD, 1) &gt; 0, _xlfn.IFNA(VLOOKUP(_xlfn.TEXTJOIN(":", TRUE, $AZ7, FLOOR((COLUMN() - 4) / 2, 1) * 100 + MOD(COLUMN(), 2) * 30), 週間シフト!$DU:$DV, 2, FALSE), 0), "")</f>
        <v>0</v>
      </c>
      <c r="M7" s="10">
        <f>IF(COUNTIFS(週間シフト!$B:$B, $A7, 週間シフト!$H:$H, $B7, 週間シフト!BI:BI, 1) + COUNTIFS(週間シフト!$B:$B, $A7, 週間シフト!$H:$H, $B7 - 1, 週間シフト!DE:DE, 1) &gt; 0, _xlfn.IFNA(VLOOKUP(_xlfn.TEXTJOIN(":", TRUE, $AZ7, FLOOR((COLUMN() - 4) / 2, 1) * 100 + MOD(COLUMN(), 2) * 30), 週間シフト!$DU:$DV, 2, FALSE), 0), "")</f>
        <v>0</v>
      </c>
      <c r="N7" s="10">
        <f>IF(COUNTIFS(週間シフト!$B:$B, $A7, 週間シフト!$H:$H, $B7, 週間シフト!BJ:BJ, 1) + COUNTIFS(週間シフト!$B:$B, $A7, 週間シフト!$H:$H, $B7 - 1, 週間シフト!DF:DF, 1) &gt; 0, _xlfn.IFNA(VLOOKUP(_xlfn.TEXTJOIN(":", TRUE, $AZ7, FLOOR((COLUMN() - 4) / 2, 1) * 100 + MOD(COLUMN(), 2) * 30), 週間シフト!$DU:$DV, 2, FALSE), 0), "")</f>
        <v>0</v>
      </c>
      <c r="O7" s="10">
        <f>IF(COUNTIFS(週間シフト!$B:$B, $A7, 週間シフト!$H:$H, $B7, 週間シフト!BK:BK, 1) + COUNTIFS(週間シフト!$B:$B, $A7, 週間シフト!$H:$H, $B7 - 1, 週間シフト!DG:DG, 1) &gt; 0, _xlfn.IFNA(VLOOKUP(_xlfn.TEXTJOIN(":", TRUE, $AZ7, FLOOR((COLUMN() - 4) / 2, 1) * 100 + MOD(COLUMN(), 2) * 30), 週間シフト!$DU:$DV, 2, FALSE), 0), "")</f>
        <v>0</v>
      </c>
      <c r="P7" s="10" t="str">
        <f>IF(COUNTIFS(週間シフト!$B:$B, $A7, 週間シフト!$H:$H, $B7, 週間シフト!BL:BL, 1) + COUNTIFS(週間シフト!$B:$B, $A7, 週間シフト!$H:$H, $B7 - 1, 週間シフト!DH:DH, 1) &gt; 0, _xlfn.IFNA(VLOOKUP(_xlfn.TEXTJOIN(":", TRUE, $AZ7, FLOOR((COLUMN() - 4) / 2, 1) * 100 + MOD(COLUMN(), 2) * 30), 週間シフト!$DU:$DV, 2, FALSE), 0), "")</f>
        <v/>
      </c>
      <c r="Q7" s="10" t="str">
        <f>IF(COUNTIFS(週間シフト!$B:$B, $A7, 週間シフト!$H:$H, $B7, 週間シフト!BM:BM, 1) + COUNTIFS(週間シフト!$B:$B, $A7, 週間シフト!$H:$H, $B7 - 1, 週間シフト!DI:DI, 1) &gt; 0, _xlfn.IFNA(VLOOKUP(_xlfn.TEXTJOIN(":", TRUE, $AZ7, FLOOR((COLUMN() - 4) / 2, 1) * 100 + MOD(COLUMN(), 2) * 30), 週間シフト!$DU:$DV, 2, FALSE), 0), "")</f>
        <v/>
      </c>
      <c r="R7" s="10" t="str">
        <f>IF(COUNTIFS(週間シフト!$B:$B, $A7, 週間シフト!$H:$H, $B7, 週間シフト!BN:BN, 1) + COUNTIFS(週間シフト!$B:$B, $A7, 週間シフト!$H:$H, $B7 - 1, 週間シフト!DJ:DJ, 1) &gt; 0, _xlfn.IFNA(VLOOKUP(_xlfn.TEXTJOIN(":", TRUE, $AZ7, FLOOR((COLUMN() - 4) / 2, 1) * 100 + MOD(COLUMN(), 2) * 30), 週間シフト!$DU:$DV, 2, FALSE), 0), "")</f>
        <v/>
      </c>
      <c r="S7" s="10" t="str">
        <f>IF(COUNTIFS(週間シフト!$B:$B, $A7, 週間シフト!$H:$H, $B7, 週間シフト!BO:BO, 1) + COUNTIFS(週間シフト!$B:$B, $A7, 週間シフト!$H:$H, $B7 - 1, 週間シフト!DK:DK, 1) &gt; 0, _xlfn.IFNA(VLOOKUP(_xlfn.TEXTJOIN(":", TRUE, $AZ7, FLOOR((COLUMN() - 4) / 2, 1) * 100 + MOD(COLUMN(), 2) * 30), 週間シフト!$DU:$DV, 2, FALSE), 0), "")</f>
        <v/>
      </c>
      <c r="T7" s="10" t="str">
        <f>IF(COUNTIFS(週間シフト!$B:$B, $A7, 週間シフト!$H:$H, $B7, 週間シフト!BP:BP, 1) + COUNTIFS(週間シフト!$B:$B, $A7, 週間シフト!$H:$H, $B7 - 1, 週間シフト!DL:DL, 1) &gt; 0, _xlfn.IFNA(VLOOKUP(_xlfn.TEXTJOIN(":", TRUE, $AZ7, FLOOR((COLUMN() - 4) / 2, 1) * 100 + MOD(COLUMN(), 2) * 30), 週間シフト!$DU:$DV, 2, FALSE), 0), "")</f>
        <v/>
      </c>
      <c r="U7" s="10" t="str">
        <f>IF(COUNTIFS(週間シフト!$B:$B, $A7, 週間シフト!$H:$H, $B7, 週間シフト!BQ:BQ, 1) + COUNTIFS(週間シフト!$B:$B, $A7, 週間シフト!$H:$H, $B7 - 1, 週間シフト!DM:DM, 1) &gt; 0, _xlfn.IFNA(VLOOKUP(_xlfn.TEXTJOIN(":", TRUE, $AZ7, FLOOR((COLUMN() - 4) / 2, 1) * 100 + MOD(COLUMN(), 2) * 30), 週間シフト!$DU:$DV, 2, FALSE), 0), "")</f>
        <v>木田あさみ様（介保：身体のみ）</v>
      </c>
      <c r="V7" s="10">
        <f>IF(COUNTIFS(週間シフト!$B:$B, $A7, 週間シフト!$H:$H, $B7, 週間シフト!BR:BR, 1) + COUNTIFS(週間シフト!$B:$B, $A7, 週間シフト!$H:$H, $B7 - 1, 週間シフト!DN:DN, 1) &gt; 0, _xlfn.IFNA(VLOOKUP(_xlfn.TEXTJOIN(":", TRUE, $AZ7, FLOOR((COLUMN() - 4) / 2, 1) * 100 + MOD(COLUMN(), 2) * 30), 週間シフト!$DU:$DV, 2, FALSE), 0), "")</f>
        <v>0</v>
      </c>
      <c r="W7" s="10">
        <f>IF(COUNTIFS(週間シフト!$B:$B, $A7, 週間シフト!$H:$H, $B7, 週間シフト!BS:BS, 1) + COUNTIFS(週間シフト!$B:$B, $A7, 週間シフト!$H:$H, $B7 - 1, 週間シフト!DO:DO, 1) &gt; 0, _xlfn.IFNA(VLOOKUP(_xlfn.TEXTJOIN(":", TRUE, $AZ7, FLOOR((COLUMN() - 4) / 2, 1) * 100 + MOD(COLUMN(), 2) * 30), 週間シフト!$DU:$DV, 2, FALSE), 0), "")</f>
        <v>0</v>
      </c>
      <c r="X7" s="10">
        <f>IF(COUNTIFS(週間シフト!$B:$B, $A7, 週間シフト!$H:$H, $B7, 週間シフト!BT:BT, 1) + COUNTIFS(週間シフト!$B:$B, $A7, 週間シフト!$H:$H, $B7 - 1, 週間シフト!DP:DP, 1) &gt; 0, _xlfn.IFNA(VLOOKUP(_xlfn.TEXTJOIN(":", TRUE, $AZ7, FLOOR((COLUMN() - 4) / 2, 1) * 100 + MOD(COLUMN(), 2) * 30), 週間シフト!$DU:$DV, 2, FALSE), 0), "")</f>
        <v>0</v>
      </c>
      <c r="Y7" s="10">
        <f>IF(COUNTIFS(週間シフト!$B:$B, $A7, 週間シフト!$H:$H, $B7, 週間シフト!BU:BU, 1) + COUNTIFS(週間シフト!$B:$B, $A7, 週間シフト!$H:$H, $B7 - 1, 週間シフト!DQ:DQ, 1) &gt; 0, _xlfn.IFNA(VLOOKUP(_xlfn.TEXTJOIN(":", TRUE, $AZ7, FLOOR((COLUMN() - 4) / 2, 1) * 100 + MOD(COLUMN(), 2) * 30), 週間シフト!$DU:$DV, 2, FALSE), 0), "")</f>
        <v>0</v>
      </c>
      <c r="Z7" s="10">
        <f>IF(COUNTIFS(週間シフト!$B:$B, $A7, 週間シフト!$H:$H, $B7, 週間シフト!BV:BV, 1) + COUNTIFS(週間シフト!$B:$B, $A7, 週間シフト!$H:$H, $B7 - 1, 週間シフト!DR:DR, 1) &gt; 0, _xlfn.IFNA(VLOOKUP(_xlfn.TEXTJOIN(":", TRUE, $AZ7, FLOOR((COLUMN() - 4) / 2, 1) * 100 + MOD(COLUMN(), 2) * 30), 週間シフト!$DU:$DV, 2, FALSE), 0), "")</f>
        <v>0</v>
      </c>
      <c r="AA7" s="10">
        <f>IF(COUNTIFS(週間シフト!$B:$B, $A7, 週間シフト!$H:$H, $B7, 週間シフト!BW:BW, 1) + COUNTIFS(週間シフト!$B:$B, $A7, 週間シフト!$H:$H, $B7 - 1, 週間シフト!DS:DS, 1) &gt; 0, _xlfn.IFNA(VLOOKUP(_xlfn.TEXTJOIN(":", TRUE, $AZ7, FLOOR((COLUMN() - 4) / 2, 1) * 100 + MOD(COLUMN(), 2) * 30), 週間シフト!$DU:$DV, 2, FALSE), 0), "")</f>
        <v>0</v>
      </c>
      <c r="AB7" s="10">
        <f>IF(COUNTIFS(週間シフト!$B:$B, $A7, 週間シフト!$H:$H, $B7, 週間シフト!BX:BX, 1) + COUNTIFS(週間シフト!$B:$B, $A7, 週間シフト!$H:$H, $B7, 週間シフト!DT:DT, 1) &gt; 0, _xlfn.IFNA(VLOOKUP(_xlfn.TEXTJOIN(":", TRUE, $AZ7, FLOOR((COLUMN() - 4) / 2, 1) * 100 + MOD(COLUMN(), 2) * 30), 週間シフト!$DU:$DV, 2, FALSE), 0), "")</f>
        <v>0</v>
      </c>
      <c r="AC7" s="10">
        <f>IF(COUNTIFS(週間シフト!$B:$B, $A7, 週間シフト!$H:$H, $B7, 週間シフト!BY:BY, 1) + COUNTIFS(週間シフト!$B:$B, $A7, 週間シフト!$H:$H, $B7, 週間シフト!DU:DU, 1) &gt; 0, _xlfn.IFNA(VLOOKUP(_xlfn.TEXTJOIN(":", TRUE, $AZ7, FLOOR((COLUMN() - 4) / 2, 1) * 100 + MOD(COLUMN(), 2) * 30), 週間シフト!$DU:$DV, 2, FALSE), 0), "")</f>
        <v>0</v>
      </c>
      <c r="AD7" s="10" t="str">
        <f>IF(COUNTIFS(週間シフト!$B:$B, $A7, 週間シフト!$H:$H, $B7, 週間シフト!BZ:BZ, 1) + COUNTIFS(週間シフト!$B:$B, $A7, 週間シフト!$H:$H, $B7, 週間シフト!DV:DV, 1) &gt; 0, _xlfn.IFNA(VLOOKUP(_xlfn.TEXTJOIN(":", TRUE, $AZ7, FLOOR((COLUMN() - 4) / 2, 1) * 100 + MOD(COLUMN(), 2) * 30), 週間シフト!$DU:$DV, 2, FALSE), 0), "")</f>
        <v/>
      </c>
      <c r="AE7" s="10" t="str">
        <f>IF(COUNTIFS(週間シフト!$B:$B, $A7, 週間シフト!$H:$H, $B7, 週間シフト!CA:CA, 1) + COUNTIFS(週間シフト!$B:$B, $A7, 週間シフト!$H:$H, $B7, 週間シフト!DW:DW, 1) &gt; 0, _xlfn.IFNA(VLOOKUP(_xlfn.TEXTJOIN(":", TRUE, $AZ7, FLOOR((COLUMN() - 4) / 2, 1) * 100 + MOD(COLUMN(), 2) * 30), 週間シフト!$DU:$DV, 2, FALSE), 0), "")</f>
        <v/>
      </c>
      <c r="AF7" s="10" t="str">
        <f>IF(COUNTIFS(週間シフト!$B:$B, $A7, 週間シフト!$H:$H, $B7, 週間シフト!CB:CB, 1) + COUNTIFS(週間シフト!$B:$B, $A7, 週間シフト!$H:$H, $B7, 週間シフト!DX:DX, 1) &gt; 0, _xlfn.IFNA(VLOOKUP(_xlfn.TEXTJOIN(":", TRUE, $AZ7, FLOOR((COLUMN() - 4) / 2, 1) * 100 + MOD(COLUMN(), 2) * 30), 週間シフト!$DU:$DV, 2, FALSE), 0), "")</f>
        <v/>
      </c>
      <c r="AG7" s="10" t="str">
        <f>IF(COUNTIFS(週間シフト!$B:$B, $A7, 週間シフト!$H:$H, $B7, 週間シフト!CC:CC, 1) + COUNTIFS(週間シフト!$B:$B, $A7, 週間シフト!$H:$H, $B7, 週間シフト!DY:DY, 1) &gt; 0, _xlfn.IFNA(VLOOKUP(_xlfn.TEXTJOIN(":", TRUE, $AZ7, FLOOR((COLUMN() - 4) / 2, 1) * 100 + MOD(COLUMN(), 2) * 30), 週間シフト!$DU:$DV, 2, FALSE), 0), "")</f>
        <v/>
      </c>
      <c r="AH7" s="10" t="str">
        <f>IF(COUNTIFS(週間シフト!$B:$B, $A7, 週間シフト!$H:$H, $B7, 週間シフト!CD:CD, 1) + COUNTIFS(週間シフト!$B:$B, $A7, 週間シフト!$H:$H, $B7, 週間シフト!DZ:DZ, 1) &gt; 0, _xlfn.IFNA(VLOOKUP(_xlfn.TEXTJOIN(":", TRUE, $AZ7, FLOOR((COLUMN() - 4) / 2, 1) * 100 + MOD(COLUMN(), 2) * 30), 週間シフト!$DU:$DV, 2, FALSE), 0), "")</f>
        <v/>
      </c>
      <c r="AI7" s="10" t="str">
        <f>IF(COUNTIFS(週間シフト!$B:$B, $A7, 週間シフト!$H:$H, $B7, 週間シフト!CE:CE, 1) + COUNTIFS(週間シフト!$B:$B, $A7, 週間シフト!$H:$H, $B7, 週間シフト!EA:EA, 1) &gt; 0, _xlfn.IFNA(VLOOKUP(_xlfn.TEXTJOIN(":", TRUE, $AZ7, FLOOR((COLUMN() - 4) / 2, 1) * 100 + MOD(COLUMN(), 2) * 30), 週間シフト!$DU:$DV, 2, FALSE), 0), "")</f>
        <v/>
      </c>
      <c r="AJ7" s="10" t="str">
        <f>IF(COUNTIFS(週間シフト!$B:$B, $A7, 週間シフト!$H:$H, $B7, 週間シフト!CF:CF, 1) + COUNTIFS(週間シフト!$B:$B, $A7, 週間シフト!$H:$H, $B7, 週間シフト!EB:EB, 1) &gt; 0, _xlfn.IFNA(VLOOKUP(_xlfn.TEXTJOIN(":", TRUE, $AZ7, FLOOR((COLUMN() - 4) / 2, 1) * 100 + MOD(COLUMN(), 2) * 30), 週間シフト!$DU:$DV, 2, FALSE), 0), "")</f>
        <v/>
      </c>
      <c r="AK7" s="10" t="str">
        <f>IF(COUNTIFS(週間シフト!$B:$B, $A7, 週間シフト!$H:$H, $B7, 週間シフト!CG:CG, 1) + COUNTIFS(週間シフト!$B:$B, $A7, 週間シフト!$H:$H, $B7, 週間シフト!EC:EC, 1) &gt; 0, _xlfn.IFNA(VLOOKUP(_xlfn.TEXTJOIN(":", TRUE, $AZ7, FLOOR((COLUMN() - 4) / 2, 1) * 100 + MOD(COLUMN(), 2) * 30), 週間シフト!$DU:$DV, 2, FALSE), 0), "")</f>
        <v/>
      </c>
      <c r="AL7" s="10" t="str">
        <f>IF(COUNTIFS(週間シフト!$B:$B, $A7, 週間シフト!$H:$H, $B7, 週間シフト!CH:CH, 1) + COUNTIFS(週間シフト!$B:$B, $A7, 週間シフト!$H:$H, $B7, 週間シフト!ED:ED, 1) &gt; 0, _xlfn.IFNA(VLOOKUP(_xlfn.TEXTJOIN(":", TRUE, $AZ7, FLOOR((COLUMN() - 4) / 2, 1) * 100 + MOD(COLUMN(), 2) * 30), 週間シフト!$DU:$DV, 2, FALSE), 0), "")</f>
        <v/>
      </c>
      <c r="AM7" s="10" t="str">
        <f>IF(COUNTIFS(週間シフト!$B:$B, $A7, 週間シフト!$H:$H, $B7, 週間シフト!CI:CI, 1) + COUNTIFS(週間シフト!$B:$B, $A7, 週間シフト!$H:$H, $B7, 週間シフト!EE:EE, 1) &gt; 0, _xlfn.IFNA(VLOOKUP(_xlfn.TEXTJOIN(":", TRUE, $AZ7, FLOOR((COLUMN() - 4) / 2, 1) * 100 + MOD(COLUMN(), 2) * 30), 週間シフト!$DU:$DV, 2, FALSE), 0), "")</f>
        <v/>
      </c>
      <c r="AN7" s="10" t="str">
        <f>IF(COUNTIFS(週間シフト!$B:$B, $A7, 週間シフト!$H:$H, $B7, 週間シフト!CJ:CJ, 1) + COUNTIFS(週間シフト!$B:$B, $A7, 週間シフト!$H:$H, $B7, 週間シフト!EF:EF, 1) &gt; 0, _xlfn.IFNA(VLOOKUP(_xlfn.TEXTJOIN(":", TRUE, $AZ7, FLOOR((COLUMN() - 4) / 2, 1) * 100 + MOD(COLUMN(), 2) * 30), 週間シフト!$DU:$DV, 2, FALSE), 0), "")</f>
        <v/>
      </c>
      <c r="AO7" s="10" t="str">
        <f>IF(COUNTIFS(週間シフト!$B:$B, $A7, 週間シフト!$H:$H, $B7, 週間シフト!CK:CK, 1) + COUNTIFS(週間シフト!$B:$B, $A7, 週間シフト!$H:$H, $B7, 週間シフト!EG:EG, 1) &gt; 0, _xlfn.IFNA(VLOOKUP(_xlfn.TEXTJOIN(":", TRUE, $AZ7, FLOOR((COLUMN() - 4) / 2, 1) * 100 + MOD(COLUMN(), 2) * 30), 週間シフト!$DU:$DV, 2, FALSE), 0), "")</f>
        <v/>
      </c>
      <c r="AP7" s="10" t="str">
        <f>IF(COUNTIFS(週間シフト!$B:$B, $A7, 週間シフト!$H:$H, $B7, 週間シフト!CL:CL, 1) + COUNTIFS(週間シフト!$B:$B, $A7, 週間シフト!$H:$H, $B7, 週間シフト!EH:EH, 1) &gt; 0, _xlfn.IFNA(VLOOKUP(_xlfn.TEXTJOIN(":", TRUE, $AZ7, FLOOR((COLUMN() - 4) / 2, 1) * 100 + MOD(COLUMN(), 2) * 30), 週間シフト!$DU:$DV, 2, FALSE), 0), "")</f>
        <v/>
      </c>
      <c r="AQ7" s="10" t="str">
        <f>IF(COUNTIFS(週間シフト!$B:$B, $A7, 週間シフト!$H:$H, $B7, 週間シフト!CM:CM, 1) + COUNTIFS(週間シフト!$B:$B, $A7, 週間シフト!$H:$H, $B7, 週間シフト!EI:EI, 1) &gt; 0, _xlfn.IFNA(VLOOKUP(_xlfn.TEXTJOIN(":", TRUE, $AZ7, FLOOR((COLUMN() - 4) / 2, 1) * 100 + MOD(COLUMN(), 2) * 30), 週間シフト!$DU:$DV, 2, FALSE), 0), "")</f>
        <v/>
      </c>
      <c r="AR7" s="10" t="str">
        <f>IF(COUNTIFS(週間シフト!$B:$B, $A7, 週間シフト!$H:$H, $B7, 週間シフト!CN:CN, 1) + COUNTIFS(週間シフト!$B:$B, $A7, 週間シフト!$H:$H, $B7, 週間シフト!EJ:EJ, 1) &gt; 0, _xlfn.IFNA(VLOOKUP(_xlfn.TEXTJOIN(":", TRUE, $AZ7, FLOOR((COLUMN() - 4) / 2, 1) * 100 + MOD(COLUMN(), 2) * 30), 週間シフト!$DU:$DV, 2, FALSE), 0), "")</f>
        <v/>
      </c>
      <c r="AS7" s="10" t="str">
        <f>IF(COUNTIFS(週間シフト!$B:$B, $A7, 週間シフト!$H:$H, $B7, 週間シフト!CO:CO, 1) + COUNTIFS(週間シフト!$B:$B, $A7, 週間シフト!$H:$H, $B7, 週間シフト!EK:EK, 1) &gt; 0, _xlfn.IFNA(VLOOKUP(_xlfn.TEXTJOIN(":", TRUE, $AZ7, FLOOR((COLUMN() - 4) / 2, 1) * 100 + MOD(COLUMN(), 2) * 30), 週間シフト!$DU:$DV, 2, FALSE), 0), "")</f>
        <v/>
      </c>
      <c r="AT7" s="10" t="str">
        <f>IF(COUNTIFS(週間シフト!$B:$B, $A7, 週間シフト!$H:$H, $B7, 週間シフト!CP:CP, 1) + COUNTIFS(週間シフト!$B:$B, $A7, 週間シフト!$H:$H, $B7, 週間シフト!EL:EL, 1) &gt; 0, _xlfn.IFNA(VLOOKUP(_xlfn.TEXTJOIN(":", TRUE, $AZ7, FLOOR((COLUMN() - 4) / 2, 1) * 100 + MOD(COLUMN(), 2) * 30), 週間シフト!$DU:$DV, 2, FALSE), 0), "")</f>
        <v/>
      </c>
      <c r="AU7" s="10" t="str">
        <f>IF(COUNTIFS(週間シフト!$B:$B, $A7, 週間シフト!$H:$H, $B7, 週間シフト!CQ:CQ, 1) + COUNTIFS(週間シフト!$B:$B, $A7, 週間シフト!$H:$H, $B7, 週間シフト!EM:EM, 1) &gt; 0, _xlfn.IFNA(VLOOKUP(_xlfn.TEXTJOIN(":", TRUE, $AZ7, FLOOR((COLUMN() - 4) / 2, 1) * 100 + MOD(COLUMN(), 2) * 30), 週間シフト!$DU:$DV, 2, FALSE), 0), "")</f>
        <v/>
      </c>
      <c r="AV7" s="10" t="str">
        <f>IF(COUNTIFS(週間シフト!$B:$B, $A7, 週間シフト!$H:$H, $B7, 週間シフト!CR:CR, 1) + COUNTIFS(週間シフト!$B:$B, $A7, 週間シフト!$H:$H, $B7, 週間シフト!EN:EN, 1) &gt; 0, _xlfn.IFNA(VLOOKUP(_xlfn.TEXTJOIN(":", TRUE, $AZ7, FLOOR((COLUMN() - 4) / 2, 1) * 100 + MOD(COLUMN(), 2) * 30), 週間シフト!$DU:$DV, 2, FALSE), 0), "")</f>
        <v/>
      </c>
      <c r="AW7" s="10" t="str">
        <f>IF(COUNTIFS(週間シフト!$B:$B, $A7, 週間シフト!$H:$H, $B7, 週間シフト!CS:CS, 1) + COUNTIFS(週間シフト!$B:$B, $A7, 週間シフト!$H:$H, $B7, 週間シフト!EO:EO, 1) &gt; 0, _xlfn.IFNA(VLOOKUP(_xlfn.TEXTJOIN(":", TRUE, $AZ7, FLOOR((COLUMN() - 4) / 2, 1) * 100 + MOD(COLUMN(), 2) * 30), 週間シフト!$DU:$DV, 2, FALSE), 0), "")</f>
        <v/>
      </c>
      <c r="AX7" s="10" t="str">
        <f>IF(COUNTIFS(週間シフト!$B:$B, $A7, 週間シフト!$H:$H, $B7, 週間シフト!CT:CT, 1) + COUNTIFS(週間シフト!$B:$B, $A7, 週間シフト!$H:$H, $B7, 週間シフト!EP:EP, 1) &gt; 0, _xlfn.IFNA(VLOOKUP(_xlfn.TEXTJOIN(":", TRUE, $AZ7, FLOOR((COLUMN() - 4) / 2, 1) * 100 + MOD(COLUMN(), 2) * 30), 週間シフト!$DU:$DV, 2, FALSE), 0), "")</f>
        <v/>
      </c>
      <c r="AY7" s="10" t="str">
        <f>IF(COUNTIFS(週間シフト!$B:$B, $A7, 週間シフト!$H:$H, $B7, 週間シフト!CU:CU, 1) + COUNTIFS(週間シフト!$B:$B, $A7, 週間シフト!$H:$H, $B7, 週間シフト!EQ:EQ, 1) &gt; 0, _xlfn.IFNA(VLOOKUP(_xlfn.TEXTJOIN(":", TRUE, $AZ7, FLOOR((COLUMN() - 4) / 2, 1) * 100 + MOD(COLUMN(), 2) * 30), 週間シフト!$DU:$DV, 2, FALSE), 0), "")</f>
        <v/>
      </c>
      <c r="AZ7" s="2" t="str">
        <f>_xlfn.TEXTJOIN(":", TRUE, VLOOKUP(A7, スタッフ一覧!A:D, 4, FALSE), YEAR(B7), MONTH(B7), DAY(B7))</f>
        <v>1:2019:11:3</v>
      </c>
    </row>
    <row r="8" spans="1:52" ht="23">
      <c r="A8" s="11" t="s">
        <v>199</v>
      </c>
      <c r="B8" s="5">
        <v>43773</v>
      </c>
      <c r="C8" s="12">
        <f t="shared" si="0"/>
        <v>43773</v>
      </c>
      <c r="D8" s="10" t="str">
        <f>IF(COUNTIFS(週間シフト!$B:$B, $A8, 週間シフト!$H:$H, $B8, 週間シフト!AZ:AZ, 1) + COUNTIFS(週間シフト!$B:$B, $A8, 週間シフト!$H:$H, $B8 - 1, 週間シフト!CV:CV, 1) &gt; 0, _xlfn.IFNA(VLOOKUP(_xlfn.TEXTJOIN(":", TRUE, $AZ8, FLOOR((COLUMN() - 4) / 2, 1) * 100 + MOD(COLUMN(), 2) * 30), 週間シフト!$DU:$DV, 2, FALSE), 0), "")</f>
        <v/>
      </c>
      <c r="E8" s="10" t="str">
        <f>IF(COUNTIFS(週間シフト!$B:$B, $A8, 週間シフト!$H:$H, $B8, 週間シフト!BA:BA, 1) + COUNTIFS(週間シフト!$B:$B, $A8, 週間シフト!$H:$H, $B8 - 1, 週間シフト!CW:CW, 1) &gt; 0, _xlfn.IFNA(VLOOKUP(_xlfn.TEXTJOIN(":", TRUE, $AZ8, FLOOR((COLUMN() - 4) / 2, 1) * 100 + MOD(COLUMN(), 2) * 30), 週間シフト!$DU:$DV, 2, FALSE), 0), "")</f>
        <v/>
      </c>
      <c r="F8" s="10" t="str">
        <f>IF(COUNTIFS(週間シフト!$B:$B, $A8, 週間シフト!$H:$H, $B8, 週間シフト!BB:BB, 1) + COUNTIFS(週間シフト!$B:$B, $A8, 週間シフト!$H:$H, $B8 - 1, 週間シフト!CX:CX, 1) &gt; 0, _xlfn.IFNA(VLOOKUP(_xlfn.TEXTJOIN(":", TRUE, $AZ8, FLOOR((COLUMN() - 4) / 2, 1) * 100 + MOD(COLUMN(), 2) * 30), 週間シフト!$DU:$DV, 2, FALSE), 0), "")</f>
        <v/>
      </c>
      <c r="G8" s="10" t="str">
        <f>IF(COUNTIFS(週間シフト!$B:$B, $A8, 週間シフト!$H:$H, $B8, 週間シフト!BC:BC, 1) + COUNTIFS(週間シフト!$B:$B, $A8, 週間シフト!$H:$H, $B8 - 1, 週間シフト!CY:CY, 1) &gt; 0, _xlfn.IFNA(VLOOKUP(_xlfn.TEXTJOIN(":", TRUE, $AZ8, FLOOR((COLUMN() - 4) / 2, 1) * 100 + MOD(COLUMN(), 2) * 30), 週間シフト!$DU:$DV, 2, FALSE), 0), "")</f>
        <v/>
      </c>
      <c r="H8" s="10" t="str">
        <f>IF(COUNTIFS(週間シフト!$B:$B, $A8, 週間シフト!$H:$H, $B8, 週間シフト!BD:BD, 1) + COUNTIFS(週間シフト!$B:$B, $A8, 週間シフト!$H:$H, $B8 - 1, 週間シフト!CZ:CZ, 1) &gt; 0, _xlfn.IFNA(VLOOKUP(_xlfn.TEXTJOIN(":", TRUE, $AZ8, FLOOR((COLUMN() - 4) / 2, 1) * 100 + MOD(COLUMN(), 2) * 30), 週間シフト!$DU:$DV, 2, FALSE), 0), "")</f>
        <v/>
      </c>
      <c r="I8" s="10" t="str">
        <f>IF(COUNTIFS(週間シフト!$B:$B, $A8, 週間シフト!$H:$H, $B8, 週間シフト!BE:BE, 1) + COUNTIFS(週間シフト!$B:$B, $A8, 週間シフト!$H:$H, $B8 - 1, 週間シフト!DA:DA, 1) &gt; 0, _xlfn.IFNA(VLOOKUP(_xlfn.TEXTJOIN(":", TRUE, $AZ8, FLOOR((COLUMN() - 4) / 2, 1) * 100 + MOD(COLUMN(), 2) * 30), 週間シフト!$DU:$DV, 2, FALSE), 0), "")</f>
        <v/>
      </c>
      <c r="J8" s="10" t="str">
        <f>IF(COUNTIFS(週間シフト!$B:$B, $A8, 週間シフト!$H:$H, $B8, 週間シフト!BF:BF, 1) + COUNTIFS(週間シフト!$B:$B, $A8, 週間シフト!$H:$H, $B8 - 1, 週間シフト!DB:DB, 1) &gt; 0, _xlfn.IFNA(VLOOKUP(_xlfn.TEXTJOIN(":", TRUE, $AZ8, FLOOR((COLUMN() - 4) / 2, 1) * 100 + MOD(COLUMN(), 2) * 30), 週間シフト!$DU:$DV, 2, FALSE), 0), "")</f>
        <v/>
      </c>
      <c r="K8" s="10" t="str">
        <f>IF(COUNTIFS(週間シフト!$B:$B, $A8, 週間シフト!$H:$H, $B8, 週間シフト!BG:BG, 1) + COUNTIFS(週間シフト!$B:$B, $A8, 週間シフト!$H:$H, $B8 - 1, 週間シフト!DC:DC, 1) &gt; 0, _xlfn.IFNA(VLOOKUP(_xlfn.TEXTJOIN(":", TRUE, $AZ8, FLOOR((COLUMN() - 4) / 2, 1) * 100 + MOD(COLUMN(), 2) * 30), 週間シフト!$DU:$DV, 2, FALSE), 0), "")</f>
        <v/>
      </c>
      <c r="L8" s="10" t="str">
        <f>IF(COUNTIFS(週間シフト!$B:$B, $A8, 週間シフト!$H:$H, $B8, 週間シフト!BH:BH, 1) + COUNTIFS(週間シフト!$B:$B, $A8, 週間シフト!$H:$H, $B8 - 1, 週間シフト!DD:DD, 1) &gt; 0, _xlfn.IFNA(VLOOKUP(_xlfn.TEXTJOIN(":", TRUE, $AZ8, FLOOR((COLUMN() - 4) / 2, 1) * 100 + MOD(COLUMN(), 2) * 30), 週間シフト!$DU:$DV, 2, FALSE), 0), "")</f>
        <v/>
      </c>
      <c r="M8" s="10" t="str">
        <f>IF(COUNTIFS(週間シフト!$B:$B, $A8, 週間シフト!$H:$H, $B8, 週間シフト!BI:BI, 1) + COUNTIFS(週間シフト!$B:$B, $A8, 週間シフト!$H:$H, $B8 - 1, 週間シフト!DE:DE, 1) &gt; 0, _xlfn.IFNA(VLOOKUP(_xlfn.TEXTJOIN(":", TRUE, $AZ8, FLOOR((COLUMN() - 4) / 2, 1) * 100 + MOD(COLUMN(), 2) * 30), 週間シフト!$DU:$DV, 2, FALSE), 0), "")</f>
        <v/>
      </c>
      <c r="N8" s="10" t="str">
        <f>IF(COUNTIFS(週間シフト!$B:$B, $A8, 週間シフト!$H:$H, $B8, 週間シフト!BJ:BJ, 1) + COUNTIFS(週間シフト!$B:$B, $A8, 週間シフト!$H:$H, $B8 - 1, 週間シフト!DF:DF, 1) &gt; 0, _xlfn.IFNA(VLOOKUP(_xlfn.TEXTJOIN(":", TRUE, $AZ8, FLOOR((COLUMN() - 4) / 2, 1) * 100 + MOD(COLUMN(), 2) * 30), 週間シフト!$DU:$DV, 2, FALSE), 0), "")</f>
        <v/>
      </c>
      <c r="O8" s="10" t="str">
        <f>IF(COUNTIFS(週間シフト!$B:$B, $A8, 週間シフト!$H:$H, $B8, 週間シフト!BK:BK, 1) + COUNTIFS(週間シフト!$B:$B, $A8, 週間シフト!$H:$H, $B8 - 1, 週間シフト!DG:DG, 1) &gt; 0, _xlfn.IFNA(VLOOKUP(_xlfn.TEXTJOIN(":", TRUE, $AZ8, FLOOR((COLUMN() - 4) / 2, 1) * 100 + MOD(COLUMN(), 2) * 30), 週間シフト!$DU:$DV, 2, FALSE), 0), "")</f>
        <v/>
      </c>
      <c r="P8" s="10" t="str">
        <f>IF(COUNTIFS(週間シフト!$B:$B, $A8, 週間シフト!$H:$H, $B8, 週間シフト!BL:BL, 1) + COUNTIFS(週間シフト!$B:$B, $A8, 週間シフト!$H:$H, $B8 - 1, 週間シフト!DH:DH, 1) &gt; 0, _xlfn.IFNA(VLOOKUP(_xlfn.TEXTJOIN(":", TRUE, $AZ8, FLOOR((COLUMN() - 4) / 2, 1) * 100 + MOD(COLUMN(), 2) * 30), 週間シフト!$DU:$DV, 2, FALSE), 0), "")</f>
        <v/>
      </c>
      <c r="Q8" s="10" t="str">
        <f>IF(COUNTIFS(週間シフト!$B:$B, $A8, 週間シフト!$H:$H, $B8, 週間シフト!BM:BM, 1) + COUNTIFS(週間シフト!$B:$B, $A8, 週間シフト!$H:$H, $B8 - 1, 週間シフト!DI:DI, 1) &gt; 0, _xlfn.IFNA(VLOOKUP(_xlfn.TEXTJOIN(":", TRUE, $AZ8, FLOOR((COLUMN() - 4) / 2, 1) * 100 + MOD(COLUMN(), 2) * 30), 週間シフト!$DU:$DV, 2, FALSE), 0), "")</f>
        <v/>
      </c>
      <c r="R8" s="10" t="str">
        <f>IF(COUNTIFS(週間シフト!$B:$B, $A8, 週間シフト!$H:$H, $B8, 週間シフト!BN:BN, 1) + COUNTIFS(週間シフト!$B:$B, $A8, 週間シフト!$H:$H, $B8 - 1, 週間シフト!DJ:DJ, 1) &gt; 0, _xlfn.IFNA(VLOOKUP(_xlfn.TEXTJOIN(":", TRUE, $AZ8, FLOOR((COLUMN() - 4) / 2, 1) * 100 + MOD(COLUMN(), 2) * 30), 週間シフト!$DU:$DV, 2, FALSE), 0), "")</f>
        <v/>
      </c>
      <c r="S8" s="10" t="str">
        <f>IF(COUNTIFS(週間シフト!$B:$B, $A8, 週間シフト!$H:$H, $B8, 週間シフト!BO:BO, 1) + COUNTIFS(週間シフト!$B:$B, $A8, 週間シフト!$H:$H, $B8 - 1, 週間シフト!DK:DK, 1) &gt; 0, _xlfn.IFNA(VLOOKUP(_xlfn.TEXTJOIN(":", TRUE, $AZ8, FLOOR((COLUMN() - 4) / 2, 1) * 100 + MOD(COLUMN(), 2) * 30), 週間シフト!$DU:$DV, 2, FALSE), 0), "")</f>
        <v/>
      </c>
      <c r="T8" s="10" t="str">
        <f>IF(COUNTIFS(週間シフト!$B:$B, $A8, 週間シフト!$H:$H, $B8, 週間シフト!BP:BP, 1) + COUNTIFS(週間シフト!$B:$B, $A8, 週間シフト!$H:$H, $B8 - 1, 週間シフト!DL:DL, 1) &gt; 0, _xlfn.IFNA(VLOOKUP(_xlfn.TEXTJOIN(":", TRUE, $AZ8, FLOOR((COLUMN() - 4) / 2, 1) * 100 + MOD(COLUMN(), 2) * 30), 週間シフト!$DU:$DV, 2, FALSE), 0), "")</f>
        <v/>
      </c>
      <c r="U8" s="10" t="str">
        <f>IF(COUNTIFS(週間シフト!$B:$B, $A8, 週間シフト!$H:$H, $B8, 週間シフト!BQ:BQ, 1) + COUNTIFS(週間シフト!$B:$B, $A8, 週間シフト!$H:$H, $B8 - 1, 週間シフト!DM:DM, 1) &gt; 0, _xlfn.IFNA(VLOOKUP(_xlfn.TEXTJOIN(":", TRUE, $AZ8, FLOOR((COLUMN() - 4) / 2, 1) * 100 + MOD(COLUMN(), 2) * 30), 週間シフト!$DU:$DV, 2, FALSE), 0), "")</f>
        <v/>
      </c>
      <c r="V8" s="10" t="str">
        <f>IF(COUNTIFS(週間シフト!$B:$B, $A8, 週間シフト!$H:$H, $B8, 週間シフト!BR:BR, 1) + COUNTIFS(週間シフト!$B:$B, $A8, 週間シフト!$H:$H, $B8 - 1, 週間シフト!DN:DN, 1) &gt; 0, _xlfn.IFNA(VLOOKUP(_xlfn.TEXTJOIN(":", TRUE, $AZ8, FLOOR((COLUMN() - 4) / 2, 1) * 100 + MOD(COLUMN(), 2) * 30), 週間シフト!$DU:$DV, 2, FALSE), 0), "")</f>
        <v/>
      </c>
      <c r="W8" s="10" t="str">
        <f>IF(COUNTIFS(週間シフト!$B:$B, $A8, 週間シフト!$H:$H, $B8, 週間シフト!BS:BS, 1) + COUNTIFS(週間シフト!$B:$B, $A8, 週間シフト!$H:$H, $B8 - 1, 週間シフト!DO:DO, 1) &gt; 0, _xlfn.IFNA(VLOOKUP(_xlfn.TEXTJOIN(":", TRUE, $AZ8, FLOOR((COLUMN() - 4) / 2, 1) * 100 + MOD(COLUMN(), 2) * 30), 週間シフト!$DU:$DV, 2, FALSE), 0), "")</f>
        <v/>
      </c>
      <c r="X8" s="10" t="str">
        <f>IF(COUNTIFS(週間シフト!$B:$B, $A8, 週間シフト!$H:$H, $B8, 週間シフト!BT:BT, 1) + COUNTIFS(週間シフト!$B:$B, $A8, 週間シフト!$H:$H, $B8 - 1, 週間シフト!DP:DP, 1) &gt; 0, _xlfn.IFNA(VLOOKUP(_xlfn.TEXTJOIN(":", TRUE, $AZ8, FLOOR((COLUMN() - 4) / 2, 1) * 100 + MOD(COLUMN(), 2) * 30), 週間シフト!$DU:$DV, 2, FALSE), 0), "")</f>
        <v/>
      </c>
      <c r="Y8" s="10" t="str">
        <f>IF(COUNTIFS(週間シフト!$B:$B, $A8, 週間シフト!$H:$H, $B8, 週間シフト!BU:BU, 1) + COUNTIFS(週間シフト!$B:$B, $A8, 週間シフト!$H:$H, $B8 - 1, 週間シフト!DQ:DQ, 1) &gt; 0, _xlfn.IFNA(VLOOKUP(_xlfn.TEXTJOIN(":", TRUE, $AZ8, FLOOR((COLUMN() - 4) / 2, 1) * 100 + MOD(COLUMN(), 2) * 30), 週間シフト!$DU:$DV, 2, FALSE), 0), "")</f>
        <v/>
      </c>
      <c r="Z8" s="10" t="str">
        <f>IF(COUNTIFS(週間シフト!$B:$B, $A8, 週間シフト!$H:$H, $B8, 週間シフト!BV:BV, 1) + COUNTIFS(週間シフト!$B:$B, $A8, 週間シフト!$H:$H, $B8 - 1, 週間シフト!DR:DR, 1) &gt; 0, _xlfn.IFNA(VLOOKUP(_xlfn.TEXTJOIN(":", TRUE, $AZ8, FLOOR((COLUMN() - 4) / 2, 1) * 100 + MOD(COLUMN(), 2) * 30), 週間シフト!$DU:$DV, 2, FALSE), 0), "")</f>
        <v/>
      </c>
      <c r="AA8" s="10" t="str">
        <f>IF(COUNTIFS(週間シフト!$B:$B, $A8, 週間シフト!$H:$H, $B8, 週間シフト!BW:BW, 1) + COUNTIFS(週間シフト!$B:$B, $A8, 週間シフト!$H:$H, $B8 - 1, 週間シフト!DS:DS, 1) &gt; 0, _xlfn.IFNA(VLOOKUP(_xlfn.TEXTJOIN(":", TRUE, $AZ8, FLOOR((COLUMN() - 4) / 2, 1) * 100 + MOD(COLUMN(), 2) * 30), 週間シフト!$DU:$DV, 2, FALSE), 0), "")</f>
        <v/>
      </c>
      <c r="AB8" s="10" t="str">
        <f>IF(COUNTIFS(週間シフト!$B:$B, $A8, 週間シフト!$H:$H, $B8, 週間シフト!BX:BX, 1) + COUNTIFS(週間シフト!$B:$B, $A8, 週間シフト!$H:$H, $B8, 週間シフト!DT:DT, 1) &gt; 0, _xlfn.IFNA(VLOOKUP(_xlfn.TEXTJOIN(":", TRUE, $AZ8, FLOOR((COLUMN() - 4) / 2, 1) * 100 + MOD(COLUMN(), 2) * 30), 週間シフト!$DU:$DV, 2, FALSE), 0), "")</f>
        <v/>
      </c>
      <c r="AC8" s="10" t="str">
        <f>IF(COUNTIFS(週間シフト!$B:$B, $A8, 週間シフト!$H:$H, $B8, 週間シフト!BY:BY, 1) + COUNTIFS(週間シフト!$B:$B, $A8, 週間シフト!$H:$H, $B8, 週間シフト!DU:DU, 1) &gt; 0, _xlfn.IFNA(VLOOKUP(_xlfn.TEXTJOIN(":", TRUE, $AZ8, FLOOR((COLUMN() - 4) / 2, 1) * 100 + MOD(COLUMN(), 2) * 30), 週間シフト!$DU:$DV, 2, FALSE), 0), "")</f>
        <v/>
      </c>
      <c r="AD8" s="10" t="str">
        <f>IF(COUNTIFS(週間シフト!$B:$B, $A8, 週間シフト!$H:$H, $B8, 週間シフト!BZ:BZ, 1) + COUNTIFS(週間シフト!$B:$B, $A8, 週間シフト!$H:$H, $B8, 週間シフト!DV:DV, 1) &gt; 0, _xlfn.IFNA(VLOOKUP(_xlfn.TEXTJOIN(":", TRUE, $AZ8, FLOOR((COLUMN() - 4) / 2, 1) * 100 + MOD(COLUMN(), 2) * 30), 週間シフト!$DU:$DV, 2, FALSE), 0), "")</f>
        <v/>
      </c>
      <c r="AE8" s="10" t="str">
        <f>IF(COUNTIFS(週間シフト!$B:$B, $A8, 週間シフト!$H:$H, $B8, 週間シフト!CA:CA, 1) + COUNTIFS(週間シフト!$B:$B, $A8, 週間シフト!$H:$H, $B8, 週間シフト!DW:DW, 1) &gt; 0, _xlfn.IFNA(VLOOKUP(_xlfn.TEXTJOIN(":", TRUE, $AZ8, FLOOR((COLUMN() - 4) / 2, 1) * 100 + MOD(COLUMN(), 2) * 30), 週間シフト!$DU:$DV, 2, FALSE), 0), "")</f>
        <v/>
      </c>
      <c r="AF8" s="10" t="str">
        <f>IF(COUNTIFS(週間シフト!$B:$B, $A8, 週間シフト!$H:$H, $B8, 週間シフト!CB:CB, 1) + COUNTIFS(週間シフト!$B:$B, $A8, 週間シフト!$H:$H, $B8, 週間シフト!DX:DX, 1) &gt; 0, _xlfn.IFNA(VLOOKUP(_xlfn.TEXTJOIN(":", TRUE, $AZ8, FLOOR((COLUMN() - 4) / 2, 1) * 100 + MOD(COLUMN(), 2) * 30), 週間シフト!$DU:$DV, 2, FALSE), 0), "")</f>
        <v/>
      </c>
      <c r="AG8" s="10" t="str">
        <f>IF(COUNTIFS(週間シフト!$B:$B, $A8, 週間シフト!$H:$H, $B8, 週間シフト!CC:CC, 1) + COUNTIFS(週間シフト!$B:$B, $A8, 週間シフト!$H:$H, $B8, 週間シフト!DY:DY, 1) &gt; 0, _xlfn.IFNA(VLOOKUP(_xlfn.TEXTJOIN(":", TRUE, $AZ8, FLOOR((COLUMN() - 4) / 2, 1) * 100 + MOD(COLUMN(), 2) * 30), 週間シフト!$DU:$DV, 2, FALSE), 0), "")</f>
        <v/>
      </c>
      <c r="AH8" s="10" t="str">
        <f>IF(COUNTIFS(週間シフト!$B:$B, $A8, 週間シフト!$H:$H, $B8, 週間シフト!CD:CD, 1) + COUNTIFS(週間シフト!$B:$B, $A8, 週間シフト!$H:$H, $B8, 週間シフト!DZ:DZ, 1) &gt; 0, _xlfn.IFNA(VLOOKUP(_xlfn.TEXTJOIN(":", TRUE, $AZ8, FLOOR((COLUMN() - 4) / 2, 1) * 100 + MOD(COLUMN(), 2) * 30), 週間シフト!$DU:$DV, 2, FALSE), 0), "")</f>
        <v/>
      </c>
      <c r="AI8" s="10" t="str">
        <f>IF(COUNTIFS(週間シフト!$B:$B, $A8, 週間シフト!$H:$H, $B8, 週間シフト!CE:CE, 1) + COUNTIFS(週間シフト!$B:$B, $A8, 週間シフト!$H:$H, $B8, 週間シフト!EA:EA, 1) &gt; 0, _xlfn.IFNA(VLOOKUP(_xlfn.TEXTJOIN(":", TRUE, $AZ8, FLOOR((COLUMN() - 4) / 2, 1) * 100 + MOD(COLUMN(), 2) * 30), 週間シフト!$DU:$DV, 2, FALSE), 0), "")</f>
        <v/>
      </c>
      <c r="AJ8" s="10" t="str">
        <f>IF(COUNTIFS(週間シフト!$B:$B, $A8, 週間シフト!$H:$H, $B8, 週間シフト!CF:CF, 1) + COUNTIFS(週間シフト!$B:$B, $A8, 週間シフト!$H:$H, $B8, 週間シフト!EB:EB, 1) &gt; 0, _xlfn.IFNA(VLOOKUP(_xlfn.TEXTJOIN(":", TRUE, $AZ8, FLOOR((COLUMN() - 4) / 2, 1) * 100 + MOD(COLUMN(), 2) * 30), 週間シフト!$DU:$DV, 2, FALSE), 0), "")</f>
        <v/>
      </c>
      <c r="AK8" s="10" t="str">
        <f>IF(COUNTIFS(週間シフト!$B:$B, $A8, 週間シフト!$H:$H, $B8, 週間シフト!CG:CG, 1) + COUNTIFS(週間シフト!$B:$B, $A8, 週間シフト!$H:$H, $B8, 週間シフト!EC:EC, 1) &gt; 0, _xlfn.IFNA(VLOOKUP(_xlfn.TEXTJOIN(":", TRUE, $AZ8, FLOOR((COLUMN() - 4) / 2, 1) * 100 + MOD(COLUMN(), 2) * 30), 週間シフト!$DU:$DV, 2, FALSE), 0), "")</f>
        <v/>
      </c>
      <c r="AL8" s="10" t="str">
        <f>IF(COUNTIFS(週間シフト!$B:$B, $A8, 週間シフト!$H:$H, $B8, 週間シフト!CH:CH, 1) + COUNTIFS(週間シフト!$B:$B, $A8, 週間シフト!$H:$H, $B8, 週間シフト!ED:ED, 1) &gt; 0, _xlfn.IFNA(VLOOKUP(_xlfn.TEXTJOIN(":", TRUE, $AZ8, FLOOR((COLUMN() - 4) / 2, 1) * 100 + MOD(COLUMN(), 2) * 30), 週間シフト!$DU:$DV, 2, FALSE), 0), "")</f>
        <v/>
      </c>
      <c r="AM8" s="10" t="str">
        <f>IF(COUNTIFS(週間シフト!$B:$B, $A8, 週間シフト!$H:$H, $B8, 週間シフト!CI:CI, 1) + COUNTIFS(週間シフト!$B:$B, $A8, 週間シフト!$H:$H, $B8, 週間シフト!EE:EE, 1) &gt; 0, _xlfn.IFNA(VLOOKUP(_xlfn.TEXTJOIN(":", TRUE, $AZ8, FLOOR((COLUMN() - 4) / 2, 1) * 100 + MOD(COLUMN(), 2) * 30), 週間シフト!$DU:$DV, 2, FALSE), 0), "")</f>
        <v/>
      </c>
      <c r="AN8" s="10" t="str">
        <f>IF(COUNTIFS(週間シフト!$B:$B, $A8, 週間シフト!$H:$H, $B8, 週間シフト!CJ:CJ, 1) + COUNTIFS(週間シフト!$B:$B, $A8, 週間シフト!$H:$H, $B8, 週間シフト!EF:EF, 1) &gt; 0, _xlfn.IFNA(VLOOKUP(_xlfn.TEXTJOIN(":", TRUE, $AZ8, FLOOR((COLUMN() - 4) / 2, 1) * 100 + MOD(COLUMN(), 2) * 30), 週間シフト!$DU:$DV, 2, FALSE), 0), "")</f>
        <v>木田あさみ様（介保：生活のみ）</v>
      </c>
      <c r="AO8" s="10">
        <f>IF(COUNTIFS(週間シフト!$B:$B, $A8, 週間シフト!$H:$H, $B8, 週間シフト!CK:CK, 1) + COUNTIFS(週間シフト!$B:$B, $A8, 週間シフト!$H:$H, $B8, 週間シフト!EG:EG, 1) &gt; 0, _xlfn.IFNA(VLOOKUP(_xlfn.TEXTJOIN(":", TRUE, $AZ8, FLOOR((COLUMN() - 4) / 2, 1) * 100 + MOD(COLUMN(), 2) * 30), 週間シフト!$DU:$DV, 2, FALSE), 0), "")</f>
        <v>0</v>
      </c>
      <c r="AP8" s="10" t="str">
        <f>IF(COUNTIFS(週間シフト!$B:$B, $A8, 週間シフト!$H:$H, $B8, 週間シフト!CL:CL, 1) + COUNTIFS(週間シフト!$B:$B, $A8, 週間シフト!$H:$H, $B8, 週間シフト!EH:EH, 1) &gt; 0, _xlfn.IFNA(VLOOKUP(_xlfn.TEXTJOIN(":", TRUE, $AZ8, FLOOR((COLUMN() - 4) / 2, 1) * 100 + MOD(COLUMN(), 2) * 30), 週間シフト!$DU:$DV, 2, FALSE), 0), "")</f>
        <v/>
      </c>
      <c r="AQ8" s="10" t="str">
        <f>IF(COUNTIFS(週間シフト!$B:$B, $A8, 週間シフト!$H:$H, $B8, 週間シフト!CM:CM, 1) + COUNTIFS(週間シフト!$B:$B, $A8, 週間シフト!$H:$H, $B8, 週間シフト!EI:EI, 1) &gt; 0, _xlfn.IFNA(VLOOKUP(_xlfn.TEXTJOIN(":", TRUE, $AZ8, FLOOR((COLUMN() - 4) / 2, 1) * 100 + MOD(COLUMN(), 2) * 30), 週間シフト!$DU:$DV, 2, FALSE), 0), "")</f>
        <v/>
      </c>
      <c r="AR8" s="10" t="str">
        <f>IF(COUNTIFS(週間シフト!$B:$B, $A8, 週間シフト!$H:$H, $B8, 週間シフト!CN:CN, 1) + COUNTIFS(週間シフト!$B:$B, $A8, 週間シフト!$H:$H, $B8, 週間シフト!EJ:EJ, 1) &gt; 0, _xlfn.IFNA(VLOOKUP(_xlfn.TEXTJOIN(":", TRUE, $AZ8, FLOOR((COLUMN() - 4) / 2, 1) * 100 + MOD(COLUMN(), 2) * 30), 週間シフト!$DU:$DV, 2, FALSE), 0), "")</f>
        <v/>
      </c>
      <c r="AS8" s="10" t="str">
        <f>IF(COUNTIFS(週間シフト!$B:$B, $A8, 週間シフト!$H:$H, $B8, 週間シフト!CO:CO, 1) + COUNTIFS(週間シフト!$B:$B, $A8, 週間シフト!$H:$H, $B8, 週間シフト!EK:EK, 1) &gt; 0, _xlfn.IFNA(VLOOKUP(_xlfn.TEXTJOIN(":", TRUE, $AZ8, FLOOR((COLUMN() - 4) / 2, 1) * 100 + MOD(COLUMN(), 2) * 30), 週間シフト!$DU:$DV, 2, FALSE), 0), "")</f>
        <v/>
      </c>
      <c r="AT8" s="10" t="str">
        <f>IF(COUNTIFS(週間シフト!$B:$B, $A8, 週間シフト!$H:$H, $B8, 週間シフト!CP:CP, 1) + COUNTIFS(週間シフト!$B:$B, $A8, 週間シフト!$H:$H, $B8, 週間シフト!EL:EL, 1) &gt; 0, _xlfn.IFNA(VLOOKUP(_xlfn.TEXTJOIN(":", TRUE, $AZ8, FLOOR((COLUMN() - 4) / 2, 1) * 100 + MOD(COLUMN(), 2) * 30), 週間シフト!$DU:$DV, 2, FALSE), 0), "")</f>
        <v/>
      </c>
      <c r="AU8" s="10" t="str">
        <f>IF(COUNTIFS(週間シフト!$B:$B, $A8, 週間シフト!$H:$H, $B8, 週間シフト!CQ:CQ, 1) + COUNTIFS(週間シフト!$B:$B, $A8, 週間シフト!$H:$H, $B8, 週間シフト!EM:EM, 1) &gt; 0, _xlfn.IFNA(VLOOKUP(_xlfn.TEXTJOIN(":", TRUE, $AZ8, FLOOR((COLUMN() - 4) / 2, 1) * 100 + MOD(COLUMN(), 2) * 30), 週間シフト!$DU:$DV, 2, FALSE), 0), "")</f>
        <v/>
      </c>
      <c r="AV8" s="10" t="str">
        <f>IF(COUNTIFS(週間シフト!$B:$B, $A8, 週間シフト!$H:$H, $B8, 週間シフト!CR:CR, 1) + COUNTIFS(週間シフト!$B:$B, $A8, 週間シフト!$H:$H, $B8, 週間シフト!EN:EN, 1) &gt; 0, _xlfn.IFNA(VLOOKUP(_xlfn.TEXTJOIN(":", TRUE, $AZ8, FLOOR((COLUMN() - 4) / 2, 1) * 100 + MOD(COLUMN(), 2) * 30), 週間シフト!$DU:$DV, 2, FALSE), 0), "")</f>
        <v/>
      </c>
      <c r="AW8" s="10" t="str">
        <f>IF(COUNTIFS(週間シフト!$B:$B, $A8, 週間シフト!$H:$H, $B8, 週間シフト!CS:CS, 1) + COUNTIFS(週間シフト!$B:$B, $A8, 週間シフト!$H:$H, $B8, 週間シフト!EO:EO, 1) &gt; 0, _xlfn.IFNA(VLOOKUP(_xlfn.TEXTJOIN(":", TRUE, $AZ8, FLOOR((COLUMN() - 4) / 2, 1) * 100 + MOD(COLUMN(), 2) * 30), 週間シフト!$DU:$DV, 2, FALSE), 0), "")</f>
        <v/>
      </c>
      <c r="AX8" s="10" t="str">
        <f>IF(COUNTIFS(週間シフト!$B:$B, $A8, 週間シフト!$H:$H, $B8, 週間シフト!CT:CT, 1) + COUNTIFS(週間シフト!$B:$B, $A8, 週間シフト!$H:$H, $B8, 週間シフト!EP:EP, 1) &gt; 0, _xlfn.IFNA(VLOOKUP(_xlfn.TEXTJOIN(":", TRUE, $AZ8, FLOOR((COLUMN() - 4) / 2, 1) * 100 + MOD(COLUMN(), 2) * 30), 週間シフト!$DU:$DV, 2, FALSE), 0), "")</f>
        <v/>
      </c>
      <c r="AY8" s="10" t="str">
        <f>IF(COUNTIFS(週間シフト!$B:$B, $A8, 週間シフト!$H:$H, $B8, 週間シフト!CU:CU, 1) + COUNTIFS(週間シフト!$B:$B, $A8, 週間シフト!$H:$H, $B8, 週間シフト!EQ:EQ, 1) &gt; 0, _xlfn.IFNA(VLOOKUP(_xlfn.TEXTJOIN(":", TRUE, $AZ8, FLOOR((COLUMN() - 4) / 2, 1) * 100 + MOD(COLUMN(), 2) * 30), 週間シフト!$DU:$DV, 2, FALSE), 0), "")</f>
        <v/>
      </c>
      <c r="AZ8" s="2" t="str">
        <f>_xlfn.TEXTJOIN(":", TRUE, VLOOKUP(A8, スタッフ一覧!A:D, 4, FALSE), YEAR(B8), MONTH(B8), DAY(B8))</f>
        <v>1:2019:11:4</v>
      </c>
    </row>
    <row r="9" spans="1:52" ht="23">
      <c r="A9" s="11" t="s">
        <v>199</v>
      </c>
      <c r="B9" s="5">
        <v>43774</v>
      </c>
      <c r="C9" s="12">
        <f t="shared" si="0"/>
        <v>43774</v>
      </c>
      <c r="D9" s="10" t="str">
        <f>IF(COUNTIFS(週間シフト!$B:$B, $A9, 週間シフト!$H:$H, $B9, 週間シフト!AZ:AZ, 1) + COUNTIFS(週間シフト!$B:$B, $A9, 週間シフト!$H:$H, $B9 - 1, 週間シフト!CV:CV, 1) &gt; 0, _xlfn.IFNA(VLOOKUP(_xlfn.TEXTJOIN(":", TRUE, $AZ9, FLOOR((COLUMN() - 4) / 2, 1) * 100 + MOD(COLUMN(), 2) * 30), 週間シフト!$DU:$DV, 2, FALSE), 0), "")</f>
        <v/>
      </c>
      <c r="E9" s="10" t="str">
        <f>IF(COUNTIFS(週間シフト!$B:$B, $A9, 週間シフト!$H:$H, $B9, 週間シフト!BA:BA, 1) + COUNTIFS(週間シフト!$B:$B, $A9, 週間シフト!$H:$H, $B9 - 1, 週間シフト!CW:CW, 1) &gt; 0, _xlfn.IFNA(VLOOKUP(_xlfn.TEXTJOIN(":", TRUE, $AZ9, FLOOR((COLUMN() - 4) / 2, 1) * 100 + MOD(COLUMN(), 2) * 30), 週間シフト!$DU:$DV, 2, FALSE), 0), "")</f>
        <v/>
      </c>
      <c r="F9" s="10" t="str">
        <f>IF(COUNTIFS(週間シフト!$B:$B, $A9, 週間シフト!$H:$H, $B9, 週間シフト!BB:BB, 1) + COUNTIFS(週間シフト!$B:$B, $A9, 週間シフト!$H:$H, $B9 - 1, 週間シフト!CX:CX, 1) &gt; 0, _xlfn.IFNA(VLOOKUP(_xlfn.TEXTJOIN(":", TRUE, $AZ9, FLOOR((COLUMN() - 4) / 2, 1) * 100 + MOD(COLUMN(), 2) * 30), 週間シフト!$DU:$DV, 2, FALSE), 0), "")</f>
        <v/>
      </c>
      <c r="G9" s="10" t="str">
        <f>IF(COUNTIFS(週間シフト!$B:$B, $A9, 週間シフト!$H:$H, $B9, 週間シフト!BC:BC, 1) + COUNTIFS(週間シフト!$B:$B, $A9, 週間シフト!$H:$H, $B9 - 1, 週間シフト!CY:CY, 1) &gt; 0, _xlfn.IFNA(VLOOKUP(_xlfn.TEXTJOIN(":", TRUE, $AZ9, FLOOR((COLUMN() - 4) / 2, 1) * 100 + MOD(COLUMN(), 2) * 30), 週間シフト!$DU:$DV, 2, FALSE), 0), "")</f>
        <v/>
      </c>
      <c r="H9" s="10" t="str">
        <f>IF(COUNTIFS(週間シフト!$B:$B, $A9, 週間シフト!$H:$H, $B9, 週間シフト!BD:BD, 1) + COUNTIFS(週間シフト!$B:$B, $A9, 週間シフト!$H:$H, $B9 - 1, 週間シフト!CZ:CZ, 1) &gt; 0, _xlfn.IFNA(VLOOKUP(_xlfn.TEXTJOIN(":", TRUE, $AZ9, FLOOR((COLUMN() - 4) / 2, 1) * 100 + MOD(COLUMN(), 2) * 30), 週間シフト!$DU:$DV, 2, FALSE), 0), "")</f>
        <v/>
      </c>
      <c r="I9" s="10" t="str">
        <f>IF(COUNTIFS(週間シフト!$B:$B, $A9, 週間シフト!$H:$H, $B9, 週間シフト!BE:BE, 1) + COUNTIFS(週間シフト!$B:$B, $A9, 週間シフト!$H:$H, $B9 - 1, 週間シフト!DA:DA, 1) &gt; 0, _xlfn.IFNA(VLOOKUP(_xlfn.TEXTJOIN(":", TRUE, $AZ9, FLOOR((COLUMN() - 4) / 2, 1) * 100 + MOD(COLUMN(), 2) * 30), 週間シフト!$DU:$DV, 2, FALSE), 0), "")</f>
        <v/>
      </c>
      <c r="J9" s="10" t="str">
        <f>IF(COUNTIFS(週間シフト!$B:$B, $A9, 週間シフト!$H:$H, $B9, 週間シフト!BF:BF, 1) + COUNTIFS(週間シフト!$B:$B, $A9, 週間シフト!$H:$H, $B9 - 1, 週間シフト!DB:DB, 1) &gt; 0, _xlfn.IFNA(VLOOKUP(_xlfn.TEXTJOIN(":", TRUE, $AZ9, FLOOR((COLUMN() - 4) / 2, 1) * 100 + MOD(COLUMN(), 2) * 30), 週間シフト!$DU:$DV, 2, FALSE), 0), "")</f>
        <v/>
      </c>
      <c r="K9" s="10" t="str">
        <f>IF(COUNTIFS(週間シフト!$B:$B, $A9, 週間シフト!$H:$H, $B9, 週間シフト!BG:BG, 1) + COUNTIFS(週間シフト!$B:$B, $A9, 週間シフト!$H:$H, $B9 - 1, 週間シフト!DC:DC, 1) &gt; 0, _xlfn.IFNA(VLOOKUP(_xlfn.TEXTJOIN(":", TRUE, $AZ9, FLOOR((COLUMN() - 4) / 2, 1) * 100 + MOD(COLUMN(), 2) * 30), 週間シフト!$DU:$DV, 2, FALSE), 0), "")</f>
        <v/>
      </c>
      <c r="L9" s="10" t="str">
        <f>IF(COUNTIFS(週間シフト!$B:$B, $A9, 週間シフト!$H:$H, $B9, 週間シフト!BH:BH, 1) + COUNTIFS(週間シフト!$B:$B, $A9, 週間シフト!$H:$H, $B9 - 1, 週間シフト!DD:DD, 1) &gt; 0, _xlfn.IFNA(VLOOKUP(_xlfn.TEXTJOIN(":", TRUE, $AZ9, FLOOR((COLUMN() - 4) / 2, 1) * 100 + MOD(COLUMN(), 2) * 30), 週間シフト!$DU:$DV, 2, FALSE), 0), "")</f>
        <v/>
      </c>
      <c r="M9" s="10" t="str">
        <f>IF(COUNTIFS(週間シフト!$B:$B, $A9, 週間シフト!$H:$H, $B9, 週間シフト!BI:BI, 1) + COUNTIFS(週間シフト!$B:$B, $A9, 週間シフト!$H:$H, $B9 - 1, 週間シフト!DE:DE, 1) &gt; 0, _xlfn.IFNA(VLOOKUP(_xlfn.TEXTJOIN(":", TRUE, $AZ9, FLOOR((COLUMN() - 4) / 2, 1) * 100 + MOD(COLUMN(), 2) * 30), 週間シフト!$DU:$DV, 2, FALSE), 0), "")</f>
        <v/>
      </c>
      <c r="N9" s="10" t="str">
        <f>IF(COUNTIFS(週間シフト!$B:$B, $A9, 週間シフト!$H:$H, $B9, 週間シフト!BJ:BJ, 1) + COUNTIFS(週間シフト!$B:$B, $A9, 週間シフト!$H:$H, $B9 - 1, 週間シフト!DF:DF, 1) &gt; 0, _xlfn.IFNA(VLOOKUP(_xlfn.TEXTJOIN(":", TRUE, $AZ9, FLOOR((COLUMN() - 4) / 2, 1) * 100 + MOD(COLUMN(), 2) * 30), 週間シフト!$DU:$DV, 2, FALSE), 0), "")</f>
        <v/>
      </c>
      <c r="O9" s="10" t="str">
        <f>IF(COUNTIFS(週間シフト!$B:$B, $A9, 週間シフト!$H:$H, $B9, 週間シフト!BK:BK, 1) + COUNTIFS(週間シフト!$B:$B, $A9, 週間シフト!$H:$H, $B9 - 1, 週間シフト!DG:DG, 1) &gt; 0, _xlfn.IFNA(VLOOKUP(_xlfn.TEXTJOIN(":", TRUE, $AZ9, FLOOR((COLUMN() - 4) / 2, 1) * 100 + MOD(COLUMN(), 2) * 30), 週間シフト!$DU:$DV, 2, FALSE), 0), "")</f>
        <v/>
      </c>
      <c r="P9" s="10" t="str">
        <f>IF(COUNTIFS(週間シフト!$B:$B, $A9, 週間シフト!$H:$H, $B9, 週間シフト!BL:BL, 1) + COUNTIFS(週間シフト!$B:$B, $A9, 週間シフト!$H:$H, $B9 - 1, 週間シフト!DH:DH, 1) &gt; 0, _xlfn.IFNA(VLOOKUP(_xlfn.TEXTJOIN(":", TRUE, $AZ9, FLOOR((COLUMN() - 4) / 2, 1) * 100 + MOD(COLUMN(), 2) * 30), 週間シフト!$DU:$DV, 2, FALSE), 0), "")</f>
        <v/>
      </c>
      <c r="Q9" s="10" t="str">
        <f>IF(COUNTIFS(週間シフト!$B:$B, $A9, 週間シフト!$H:$H, $B9, 週間シフト!BM:BM, 1) + COUNTIFS(週間シフト!$B:$B, $A9, 週間シフト!$H:$H, $B9 - 1, 週間シフト!DI:DI, 1) &gt; 0, _xlfn.IFNA(VLOOKUP(_xlfn.TEXTJOIN(":", TRUE, $AZ9, FLOOR((COLUMN() - 4) / 2, 1) * 100 + MOD(COLUMN(), 2) * 30), 週間シフト!$DU:$DV, 2, FALSE), 0), "")</f>
        <v/>
      </c>
      <c r="R9" s="10" t="str">
        <f>IF(COUNTIFS(週間シフト!$B:$B, $A9, 週間シフト!$H:$H, $B9, 週間シフト!BN:BN, 1) + COUNTIFS(週間シフト!$B:$B, $A9, 週間シフト!$H:$H, $B9 - 1, 週間シフト!DJ:DJ, 1) &gt; 0, _xlfn.IFNA(VLOOKUP(_xlfn.TEXTJOIN(":", TRUE, $AZ9, FLOOR((COLUMN() - 4) / 2, 1) * 100 + MOD(COLUMN(), 2) * 30), 週間シフト!$DU:$DV, 2, FALSE), 0), "")</f>
        <v/>
      </c>
      <c r="S9" s="10" t="str">
        <f>IF(COUNTIFS(週間シフト!$B:$B, $A9, 週間シフト!$H:$H, $B9, 週間シフト!BO:BO, 1) + COUNTIFS(週間シフト!$B:$B, $A9, 週間シフト!$H:$H, $B9 - 1, 週間シフト!DK:DK, 1) &gt; 0, _xlfn.IFNA(VLOOKUP(_xlfn.TEXTJOIN(":", TRUE, $AZ9, FLOOR((COLUMN() - 4) / 2, 1) * 100 + MOD(COLUMN(), 2) * 30), 週間シフト!$DU:$DV, 2, FALSE), 0), "")</f>
        <v/>
      </c>
      <c r="T9" s="10" t="str">
        <f>IF(COUNTIFS(週間シフト!$B:$B, $A9, 週間シフト!$H:$H, $B9, 週間シフト!BP:BP, 1) + COUNTIFS(週間シフト!$B:$B, $A9, 週間シフト!$H:$H, $B9 - 1, 週間シフト!DL:DL, 1) &gt; 0, _xlfn.IFNA(VLOOKUP(_xlfn.TEXTJOIN(":", TRUE, $AZ9, FLOOR((COLUMN() - 4) / 2, 1) * 100 + MOD(COLUMN(), 2) * 30), 週間シフト!$DU:$DV, 2, FALSE), 0), "")</f>
        <v/>
      </c>
      <c r="U9" s="10" t="str">
        <f>IF(COUNTIFS(週間シフト!$B:$B, $A9, 週間シフト!$H:$H, $B9, 週間シフト!BQ:BQ, 1) + COUNTIFS(週間シフト!$B:$B, $A9, 週間シフト!$H:$H, $B9 - 1, 週間シフト!DM:DM, 1) &gt; 0, _xlfn.IFNA(VLOOKUP(_xlfn.TEXTJOIN(":", TRUE, $AZ9, FLOOR((COLUMN() - 4) / 2, 1) * 100 + MOD(COLUMN(), 2) * 30), 週間シフト!$DU:$DV, 2, FALSE), 0), "")</f>
        <v/>
      </c>
      <c r="V9" s="10" t="str">
        <f>IF(COUNTIFS(週間シフト!$B:$B, $A9, 週間シフト!$H:$H, $B9, 週間シフト!BR:BR, 1) + COUNTIFS(週間シフト!$B:$B, $A9, 週間シフト!$H:$H, $B9 - 1, 週間シフト!DN:DN, 1) &gt; 0, _xlfn.IFNA(VLOOKUP(_xlfn.TEXTJOIN(":", TRUE, $AZ9, FLOOR((COLUMN() - 4) / 2, 1) * 100 + MOD(COLUMN(), 2) * 30), 週間シフト!$DU:$DV, 2, FALSE), 0), "")</f>
        <v/>
      </c>
      <c r="W9" s="10" t="str">
        <f>IF(COUNTIFS(週間シフト!$B:$B, $A9, 週間シフト!$H:$H, $B9, 週間シフト!BS:BS, 1) + COUNTIFS(週間シフト!$B:$B, $A9, 週間シフト!$H:$H, $B9 - 1, 週間シフト!DO:DO, 1) &gt; 0, _xlfn.IFNA(VLOOKUP(_xlfn.TEXTJOIN(":", TRUE, $AZ9, FLOOR((COLUMN() - 4) / 2, 1) * 100 + MOD(COLUMN(), 2) * 30), 週間シフト!$DU:$DV, 2, FALSE), 0), "")</f>
        <v/>
      </c>
      <c r="X9" s="10" t="str">
        <f>IF(COUNTIFS(週間シフト!$B:$B, $A9, 週間シフト!$H:$H, $B9, 週間シフト!BT:BT, 1) + COUNTIFS(週間シフト!$B:$B, $A9, 週間シフト!$H:$H, $B9 - 1, 週間シフト!DP:DP, 1) &gt; 0, _xlfn.IFNA(VLOOKUP(_xlfn.TEXTJOIN(":", TRUE, $AZ9, FLOOR((COLUMN() - 4) / 2, 1) * 100 + MOD(COLUMN(), 2) * 30), 週間シフト!$DU:$DV, 2, FALSE), 0), "")</f>
        <v/>
      </c>
      <c r="Y9" s="10" t="str">
        <f>IF(COUNTIFS(週間シフト!$B:$B, $A9, 週間シフト!$H:$H, $B9, 週間シフト!BU:BU, 1) + COUNTIFS(週間シフト!$B:$B, $A9, 週間シフト!$H:$H, $B9 - 1, 週間シフト!DQ:DQ, 1) &gt; 0, _xlfn.IFNA(VLOOKUP(_xlfn.TEXTJOIN(":", TRUE, $AZ9, FLOOR((COLUMN() - 4) / 2, 1) * 100 + MOD(COLUMN(), 2) * 30), 週間シフト!$DU:$DV, 2, FALSE), 0), "")</f>
        <v/>
      </c>
      <c r="Z9" s="10" t="str">
        <f>IF(COUNTIFS(週間シフト!$B:$B, $A9, 週間シフト!$H:$H, $B9, 週間シフト!BV:BV, 1) + COUNTIFS(週間シフト!$B:$B, $A9, 週間シフト!$H:$H, $B9 - 1, 週間シフト!DR:DR, 1) &gt; 0, _xlfn.IFNA(VLOOKUP(_xlfn.TEXTJOIN(":", TRUE, $AZ9, FLOOR((COLUMN() - 4) / 2, 1) * 100 + MOD(COLUMN(), 2) * 30), 週間シフト!$DU:$DV, 2, FALSE), 0), "")</f>
        <v>木田あさみ様（介保：身体・生活）</v>
      </c>
      <c r="AA9" s="10">
        <f>IF(COUNTIFS(週間シフト!$B:$B, $A9, 週間シフト!$H:$H, $B9, 週間シフト!BW:BW, 1) + COUNTIFS(週間シフト!$B:$B, $A9, 週間シフト!$H:$H, $B9 - 1, 週間シフト!DS:DS, 1) &gt; 0, _xlfn.IFNA(VLOOKUP(_xlfn.TEXTJOIN(":", TRUE, $AZ9, FLOOR((COLUMN() - 4) / 2, 1) * 100 + MOD(COLUMN(), 2) * 30), 週間シフト!$DU:$DV, 2, FALSE), 0), "")</f>
        <v>0</v>
      </c>
      <c r="AB9" s="10" t="str">
        <f>IF(COUNTIFS(週間シフト!$B:$B, $A9, 週間シフト!$H:$H, $B9, 週間シフト!BX:BX, 1) + COUNTIFS(週間シフト!$B:$B, $A9, 週間シフト!$H:$H, $B9, 週間シフト!DT:DT, 1) &gt; 0, _xlfn.IFNA(VLOOKUP(_xlfn.TEXTJOIN(":", TRUE, $AZ9, FLOOR((COLUMN() - 4) / 2, 1) * 100 + MOD(COLUMN(), 2) * 30), 週間シフト!$DU:$DV, 2, FALSE), 0), "")</f>
        <v/>
      </c>
      <c r="AC9" s="10" t="str">
        <f>IF(COUNTIFS(週間シフト!$B:$B, $A9, 週間シフト!$H:$H, $B9, 週間シフト!BY:BY, 1) + COUNTIFS(週間シフト!$B:$B, $A9, 週間シフト!$H:$H, $B9, 週間シフト!DU:DU, 1) &gt; 0, _xlfn.IFNA(VLOOKUP(_xlfn.TEXTJOIN(":", TRUE, $AZ9, FLOOR((COLUMN() - 4) / 2, 1) * 100 + MOD(COLUMN(), 2) * 30), 週間シフト!$DU:$DV, 2, FALSE), 0), "")</f>
        <v/>
      </c>
      <c r="AD9" s="10" t="str">
        <f>IF(COUNTIFS(週間シフト!$B:$B, $A9, 週間シフト!$H:$H, $B9, 週間シフト!BZ:BZ, 1) + COUNTIFS(週間シフト!$B:$B, $A9, 週間シフト!$H:$H, $B9, 週間シフト!DV:DV, 1) &gt; 0, _xlfn.IFNA(VLOOKUP(_xlfn.TEXTJOIN(":", TRUE, $AZ9, FLOOR((COLUMN() - 4) / 2, 1) * 100 + MOD(COLUMN(), 2) * 30), 週間シフト!$DU:$DV, 2, FALSE), 0), "")</f>
        <v/>
      </c>
      <c r="AE9" s="10" t="str">
        <f>IF(COUNTIFS(週間シフト!$B:$B, $A9, 週間シフト!$H:$H, $B9, 週間シフト!CA:CA, 1) + COUNTIFS(週間シフト!$B:$B, $A9, 週間シフト!$H:$H, $B9, 週間シフト!DW:DW, 1) &gt; 0, _xlfn.IFNA(VLOOKUP(_xlfn.TEXTJOIN(":", TRUE, $AZ9, FLOOR((COLUMN() - 4) / 2, 1) * 100 + MOD(COLUMN(), 2) * 30), 週間シフト!$DU:$DV, 2, FALSE), 0), "")</f>
        <v/>
      </c>
      <c r="AF9" s="10" t="str">
        <f>IF(COUNTIFS(週間シフト!$B:$B, $A9, 週間シフト!$H:$H, $B9, 週間シフト!CB:CB, 1) + COUNTIFS(週間シフト!$B:$B, $A9, 週間シフト!$H:$H, $B9, 週間シフト!DX:DX, 1) &gt; 0, _xlfn.IFNA(VLOOKUP(_xlfn.TEXTJOIN(":", TRUE, $AZ9, FLOOR((COLUMN() - 4) / 2, 1) * 100 + MOD(COLUMN(), 2) * 30), 週間シフト!$DU:$DV, 2, FALSE), 0), "")</f>
        <v/>
      </c>
      <c r="AG9" s="10" t="str">
        <f>IF(COUNTIFS(週間シフト!$B:$B, $A9, 週間シフト!$H:$H, $B9, 週間シフト!CC:CC, 1) + COUNTIFS(週間シフト!$B:$B, $A9, 週間シフト!$H:$H, $B9, 週間シフト!DY:DY, 1) &gt; 0, _xlfn.IFNA(VLOOKUP(_xlfn.TEXTJOIN(":", TRUE, $AZ9, FLOOR((COLUMN() - 4) / 2, 1) * 100 + MOD(COLUMN(), 2) * 30), 週間シフト!$DU:$DV, 2, FALSE), 0), "")</f>
        <v/>
      </c>
      <c r="AH9" s="10" t="str">
        <f>IF(COUNTIFS(週間シフト!$B:$B, $A9, 週間シフト!$H:$H, $B9, 週間シフト!CD:CD, 1) + COUNTIFS(週間シフト!$B:$B, $A9, 週間シフト!$H:$H, $B9, 週間シフト!DZ:DZ, 1) &gt; 0, _xlfn.IFNA(VLOOKUP(_xlfn.TEXTJOIN(":", TRUE, $AZ9, FLOOR((COLUMN() - 4) / 2, 1) * 100 + MOD(COLUMN(), 2) * 30), 週間シフト!$DU:$DV, 2, FALSE), 0), "")</f>
        <v/>
      </c>
      <c r="AI9" s="10" t="str">
        <f>IF(COUNTIFS(週間シフト!$B:$B, $A9, 週間シフト!$H:$H, $B9, 週間シフト!CE:CE, 1) + COUNTIFS(週間シフト!$B:$B, $A9, 週間シフト!$H:$H, $B9, 週間シフト!EA:EA, 1) &gt; 0, _xlfn.IFNA(VLOOKUP(_xlfn.TEXTJOIN(":", TRUE, $AZ9, FLOOR((COLUMN() - 4) / 2, 1) * 100 + MOD(COLUMN(), 2) * 30), 週間シフト!$DU:$DV, 2, FALSE), 0), "")</f>
        <v/>
      </c>
      <c r="AJ9" s="10" t="str">
        <f>IF(COUNTIFS(週間シフト!$B:$B, $A9, 週間シフト!$H:$H, $B9, 週間シフト!CF:CF, 1) + COUNTIFS(週間シフト!$B:$B, $A9, 週間シフト!$H:$H, $B9, 週間シフト!EB:EB, 1) &gt; 0, _xlfn.IFNA(VLOOKUP(_xlfn.TEXTJOIN(":", TRUE, $AZ9, FLOOR((COLUMN() - 4) / 2, 1) * 100 + MOD(COLUMN(), 2) * 30), 週間シフト!$DU:$DV, 2, FALSE), 0), "")</f>
        <v/>
      </c>
      <c r="AK9" s="10" t="str">
        <f>IF(COUNTIFS(週間シフト!$B:$B, $A9, 週間シフト!$H:$H, $B9, 週間シフト!CG:CG, 1) + COUNTIFS(週間シフト!$B:$B, $A9, 週間シフト!$H:$H, $B9, 週間シフト!EC:EC, 1) &gt; 0, _xlfn.IFNA(VLOOKUP(_xlfn.TEXTJOIN(":", TRUE, $AZ9, FLOOR((COLUMN() - 4) / 2, 1) * 100 + MOD(COLUMN(), 2) * 30), 週間シフト!$DU:$DV, 2, FALSE), 0), "")</f>
        <v/>
      </c>
      <c r="AL9" s="10" t="str">
        <f>IF(COUNTIFS(週間シフト!$B:$B, $A9, 週間シフト!$H:$H, $B9, 週間シフト!CH:CH, 1) + COUNTIFS(週間シフト!$B:$B, $A9, 週間シフト!$H:$H, $B9, 週間シフト!ED:ED, 1) &gt; 0, _xlfn.IFNA(VLOOKUP(_xlfn.TEXTJOIN(":", TRUE, $AZ9, FLOOR((COLUMN() - 4) / 2, 1) * 100 + MOD(COLUMN(), 2) * 30), 週間シフト!$DU:$DV, 2, FALSE), 0), "")</f>
        <v/>
      </c>
      <c r="AM9" s="10" t="str">
        <f>IF(COUNTIFS(週間シフト!$B:$B, $A9, 週間シフト!$H:$H, $B9, 週間シフト!CI:CI, 1) + COUNTIFS(週間シフト!$B:$B, $A9, 週間シフト!$H:$H, $B9, 週間シフト!EE:EE, 1) &gt; 0, _xlfn.IFNA(VLOOKUP(_xlfn.TEXTJOIN(":", TRUE, $AZ9, FLOOR((COLUMN() - 4) / 2, 1) * 100 + MOD(COLUMN(), 2) * 30), 週間シフト!$DU:$DV, 2, FALSE), 0), "")</f>
        <v/>
      </c>
      <c r="AN9" s="10" t="str">
        <f>IF(COUNTIFS(週間シフト!$B:$B, $A9, 週間シフト!$H:$H, $B9, 週間シフト!CJ:CJ, 1) + COUNTIFS(週間シフト!$B:$B, $A9, 週間シフト!$H:$H, $B9, 週間シフト!EF:EF, 1) &gt; 0, _xlfn.IFNA(VLOOKUP(_xlfn.TEXTJOIN(":", TRUE, $AZ9, FLOOR((COLUMN() - 4) / 2, 1) * 100 + MOD(COLUMN(), 2) * 30), 週間シフト!$DU:$DV, 2, FALSE), 0), "")</f>
        <v/>
      </c>
      <c r="AO9" s="10" t="str">
        <f>IF(COUNTIFS(週間シフト!$B:$B, $A9, 週間シフト!$H:$H, $B9, 週間シフト!CK:CK, 1) + COUNTIFS(週間シフト!$B:$B, $A9, 週間シフト!$H:$H, $B9, 週間シフト!EG:EG, 1) &gt; 0, _xlfn.IFNA(VLOOKUP(_xlfn.TEXTJOIN(":", TRUE, $AZ9, FLOOR((COLUMN() - 4) / 2, 1) * 100 + MOD(COLUMN(), 2) * 30), 週間シフト!$DU:$DV, 2, FALSE), 0), "")</f>
        <v/>
      </c>
      <c r="AP9" s="10" t="str">
        <f>IF(COUNTIFS(週間シフト!$B:$B, $A9, 週間シフト!$H:$H, $B9, 週間シフト!CL:CL, 1) + COUNTIFS(週間シフト!$B:$B, $A9, 週間シフト!$H:$H, $B9, 週間シフト!EH:EH, 1) &gt; 0, _xlfn.IFNA(VLOOKUP(_xlfn.TEXTJOIN(":", TRUE, $AZ9, FLOOR((COLUMN() - 4) / 2, 1) * 100 + MOD(COLUMN(), 2) * 30), 週間シフト!$DU:$DV, 2, FALSE), 0), "")</f>
        <v/>
      </c>
      <c r="AQ9" s="10" t="str">
        <f>IF(COUNTIFS(週間シフト!$B:$B, $A9, 週間シフト!$H:$H, $B9, 週間シフト!CM:CM, 1) + COUNTIFS(週間シフト!$B:$B, $A9, 週間シフト!$H:$H, $B9, 週間シフト!EI:EI, 1) &gt; 0, _xlfn.IFNA(VLOOKUP(_xlfn.TEXTJOIN(":", TRUE, $AZ9, FLOOR((COLUMN() - 4) / 2, 1) * 100 + MOD(COLUMN(), 2) * 30), 週間シフト!$DU:$DV, 2, FALSE), 0), "")</f>
        <v/>
      </c>
      <c r="AR9" s="10" t="str">
        <f>IF(COUNTIFS(週間シフト!$B:$B, $A9, 週間シフト!$H:$H, $B9, 週間シフト!CN:CN, 1) + COUNTIFS(週間シフト!$B:$B, $A9, 週間シフト!$H:$H, $B9, 週間シフト!EJ:EJ, 1) &gt; 0, _xlfn.IFNA(VLOOKUP(_xlfn.TEXTJOIN(":", TRUE, $AZ9, FLOOR((COLUMN() - 4) / 2, 1) * 100 + MOD(COLUMN(), 2) * 30), 週間シフト!$DU:$DV, 2, FALSE), 0), "")</f>
        <v/>
      </c>
      <c r="AS9" s="10" t="str">
        <f>IF(COUNTIFS(週間シフト!$B:$B, $A9, 週間シフト!$H:$H, $B9, 週間シフト!CO:CO, 1) + COUNTIFS(週間シフト!$B:$B, $A9, 週間シフト!$H:$H, $B9, 週間シフト!EK:EK, 1) &gt; 0, _xlfn.IFNA(VLOOKUP(_xlfn.TEXTJOIN(":", TRUE, $AZ9, FLOOR((COLUMN() - 4) / 2, 1) * 100 + MOD(COLUMN(), 2) * 30), 週間シフト!$DU:$DV, 2, FALSE), 0), "")</f>
        <v/>
      </c>
      <c r="AT9" s="10" t="str">
        <f>IF(COUNTIFS(週間シフト!$B:$B, $A9, 週間シフト!$H:$H, $B9, 週間シフト!CP:CP, 1) + COUNTIFS(週間シフト!$B:$B, $A9, 週間シフト!$H:$H, $B9, 週間シフト!EL:EL, 1) &gt; 0, _xlfn.IFNA(VLOOKUP(_xlfn.TEXTJOIN(":", TRUE, $AZ9, FLOOR((COLUMN() - 4) / 2, 1) * 100 + MOD(COLUMN(), 2) * 30), 週間シフト!$DU:$DV, 2, FALSE), 0), "")</f>
        <v/>
      </c>
      <c r="AU9" s="10" t="str">
        <f>IF(COUNTIFS(週間シフト!$B:$B, $A9, 週間シフト!$H:$H, $B9, 週間シフト!CQ:CQ, 1) + COUNTIFS(週間シフト!$B:$B, $A9, 週間シフト!$H:$H, $B9, 週間シフト!EM:EM, 1) &gt; 0, _xlfn.IFNA(VLOOKUP(_xlfn.TEXTJOIN(":", TRUE, $AZ9, FLOOR((COLUMN() - 4) / 2, 1) * 100 + MOD(COLUMN(), 2) * 30), 週間シフト!$DU:$DV, 2, FALSE), 0), "")</f>
        <v/>
      </c>
      <c r="AV9" s="10" t="str">
        <f>IF(COUNTIFS(週間シフト!$B:$B, $A9, 週間シフト!$H:$H, $B9, 週間シフト!CR:CR, 1) + COUNTIFS(週間シフト!$B:$B, $A9, 週間シフト!$H:$H, $B9, 週間シフト!EN:EN, 1) &gt; 0, _xlfn.IFNA(VLOOKUP(_xlfn.TEXTJOIN(":", TRUE, $AZ9, FLOOR((COLUMN() - 4) / 2, 1) * 100 + MOD(COLUMN(), 2) * 30), 週間シフト!$DU:$DV, 2, FALSE), 0), "")</f>
        <v/>
      </c>
      <c r="AW9" s="10" t="str">
        <f>IF(COUNTIFS(週間シフト!$B:$B, $A9, 週間シフト!$H:$H, $B9, 週間シフト!CS:CS, 1) + COUNTIFS(週間シフト!$B:$B, $A9, 週間シフト!$H:$H, $B9, 週間シフト!EO:EO, 1) &gt; 0, _xlfn.IFNA(VLOOKUP(_xlfn.TEXTJOIN(":", TRUE, $AZ9, FLOOR((COLUMN() - 4) / 2, 1) * 100 + MOD(COLUMN(), 2) * 30), 週間シフト!$DU:$DV, 2, FALSE), 0), "")</f>
        <v/>
      </c>
      <c r="AX9" s="10" t="str">
        <f>IF(COUNTIFS(週間シフト!$B:$B, $A9, 週間シフト!$H:$H, $B9, 週間シフト!CT:CT, 1) + COUNTIFS(週間シフト!$B:$B, $A9, 週間シフト!$H:$H, $B9, 週間シフト!EP:EP, 1) &gt; 0, _xlfn.IFNA(VLOOKUP(_xlfn.TEXTJOIN(":", TRUE, $AZ9, FLOOR((COLUMN() - 4) / 2, 1) * 100 + MOD(COLUMN(), 2) * 30), 週間シフト!$DU:$DV, 2, FALSE), 0), "")</f>
        <v/>
      </c>
      <c r="AY9" s="10" t="str">
        <f>IF(COUNTIFS(週間シフト!$B:$B, $A9, 週間シフト!$H:$H, $B9, 週間シフト!CU:CU, 1) + COUNTIFS(週間シフト!$B:$B, $A9, 週間シフト!$H:$H, $B9, 週間シフト!EQ:EQ, 1) &gt; 0, _xlfn.IFNA(VLOOKUP(_xlfn.TEXTJOIN(":", TRUE, $AZ9, FLOOR((COLUMN() - 4) / 2, 1) * 100 + MOD(COLUMN(), 2) * 30), 週間シフト!$DU:$DV, 2, FALSE), 0), "")</f>
        <v/>
      </c>
      <c r="AZ9" s="2" t="str">
        <f>_xlfn.TEXTJOIN(":", TRUE, VLOOKUP(A9, スタッフ一覧!A:D, 4, FALSE), YEAR(B9), MONTH(B9), DAY(B9))</f>
        <v>1:2019:11:5</v>
      </c>
    </row>
    <row r="10" spans="1:52" ht="22">
      <c r="A10" s="11" t="s">
        <v>199</v>
      </c>
      <c r="B10" s="5">
        <v>43775</v>
      </c>
      <c r="C10" s="12">
        <f t="shared" si="0"/>
        <v>43775</v>
      </c>
      <c r="D10" s="10" t="str">
        <f>IF(COUNTIFS(週間シフト!$B:$B, $A10, 週間シフト!$H:$H, $B10, 週間シフト!AZ:AZ, 1) + COUNTIFS(週間シフト!$B:$B, $A10, 週間シフト!$H:$H, $B10 - 1, 週間シフト!CV:CV, 1) &gt; 0, _xlfn.IFNA(VLOOKUP(_xlfn.TEXTJOIN(":", TRUE, $AZ10, FLOOR((COLUMN() - 4) / 2, 1) * 100 + MOD(COLUMN(), 2) * 30), 週間シフト!$DU:$DV, 2, FALSE), 0), "")</f>
        <v/>
      </c>
      <c r="E10" s="10" t="str">
        <f>IF(COUNTIFS(週間シフト!$B:$B, $A10, 週間シフト!$H:$H, $B10, 週間シフト!BA:BA, 1) + COUNTIFS(週間シフト!$B:$B, $A10, 週間シフト!$H:$H, $B10 - 1, 週間シフト!CW:CW, 1) &gt; 0, _xlfn.IFNA(VLOOKUP(_xlfn.TEXTJOIN(":", TRUE, $AZ10, FLOOR((COLUMN() - 4) / 2, 1) * 100 + MOD(COLUMN(), 2) * 30), 週間シフト!$DU:$DV, 2, FALSE), 0), "")</f>
        <v/>
      </c>
      <c r="F10" s="10" t="str">
        <f>IF(COUNTIFS(週間シフト!$B:$B, $A10, 週間シフト!$H:$H, $B10, 週間シフト!BB:BB, 1) + COUNTIFS(週間シフト!$B:$B, $A10, 週間シフト!$H:$H, $B10 - 1, 週間シフト!CX:CX, 1) &gt; 0, _xlfn.IFNA(VLOOKUP(_xlfn.TEXTJOIN(":", TRUE, $AZ10, FLOOR((COLUMN() - 4) / 2, 1) * 100 + MOD(COLUMN(), 2) * 30), 週間シフト!$DU:$DV, 2, FALSE), 0), "")</f>
        <v/>
      </c>
      <c r="G10" s="10" t="str">
        <f>IF(COUNTIFS(週間シフト!$B:$B, $A10, 週間シフト!$H:$H, $B10, 週間シフト!BC:BC, 1) + COUNTIFS(週間シフト!$B:$B, $A10, 週間シフト!$H:$H, $B10 - 1, 週間シフト!CY:CY, 1) &gt; 0, _xlfn.IFNA(VLOOKUP(_xlfn.TEXTJOIN(":", TRUE, $AZ10, FLOOR((COLUMN() - 4) / 2, 1) * 100 + MOD(COLUMN(), 2) * 30), 週間シフト!$DU:$DV, 2, FALSE), 0), "")</f>
        <v/>
      </c>
      <c r="H10" s="10" t="str">
        <f>IF(COUNTIFS(週間シフト!$B:$B, $A10, 週間シフト!$H:$H, $B10, 週間シフト!BD:BD, 1) + COUNTIFS(週間シフト!$B:$B, $A10, 週間シフト!$H:$H, $B10 - 1, 週間シフト!CZ:CZ, 1) &gt; 0, _xlfn.IFNA(VLOOKUP(_xlfn.TEXTJOIN(":", TRUE, $AZ10, FLOOR((COLUMN() - 4) / 2, 1) * 100 + MOD(COLUMN(), 2) * 30), 週間シフト!$DU:$DV, 2, FALSE), 0), "")</f>
        <v/>
      </c>
      <c r="I10" s="10" t="str">
        <f>IF(COUNTIFS(週間シフト!$B:$B, $A10, 週間シフト!$H:$H, $B10, 週間シフト!BE:BE, 1) + COUNTIFS(週間シフト!$B:$B, $A10, 週間シフト!$H:$H, $B10 - 1, 週間シフト!DA:DA, 1) &gt; 0, _xlfn.IFNA(VLOOKUP(_xlfn.TEXTJOIN(":", TRUE, $AZ10, FLOOR((COLUMN() - 4) / 2, 1) * 100 + MOD(COLUMN(), 2) * 30), 週間シフト!$DU:$DV, 2, FALSE), 0), "")</f>
        <v/>
      </c>
      <c r="J10" s="10" t="str">
        <f>IF(COUNTIFS(週間シフト!$B:$B, $A10, 週間シフト!$H:$H, $B10, 週間シフト!BF:BF, 1) + COUNTIFS(週間シフト!$B:$B, $A10, 週間シフト!$H:$H, $B10 - 1, 週間シフト!DB:DB, 1) &gt; 0, _xlfn.IFNA(VLOOKUP(_xlfn.TEXTJOIN(":", TRUE, $AZ10, FLOOR((COLUMN() - 4) / 2, 1) * 100 + MOD(COLUMN(), 2) * 30), 週間シフト!$DU:$DV, 2, FALSE), 0), "")</f>
        <v/>
      </c>
      <c r="K10" s="10" t="str">
        <f>IF(COUNTIFS(週間シフト!$B:$B, $A10, 週間シフト!$H:$H, $B10, 週間シフト!BG:BG, 1) + COUNTIFS(週間シフト!$B:$B, $A10, 週間シフト!$H:$H, $B10 - 1, 週間シフト!DC:DC, 1) &gt; 0, _xlfn.IFNA(VLOOKUP(_xlfn.TEXTJOIN(":", TRUE, $AZ10, FLOOR((COLUMN() - 4) / 2, 1) * 100 + MOD(COLUMN(), 2) * 30), 週間シフト!$DU:$DV, 2, FALSE), 0), "")</f>
        <v/>
      </c>
      <c r="L10" s="10" t="str">
        <f>IF(COUNTIFS(週間シフト!$B:$B, $A10, 週間シフト!$H:$H, $B10, 週間シフト!BH:BH, 1) + COUNTIFS(週間シフト!$B:$B, $A10, 週間シフト!$H:$H, $B10 - 1, 週間シフト!DD:DD, 1) &gt; 0, _xlfn.IFNA(VLOOKUP(_xlfn.TEXTJOIN(":", TRUE, $AZ10, FLOOR((COLUMN() - 4) / 2, 1) * 100 + MOD(COLUMN(), 2) * 30), 週間シフト!$DU:$DV, 2, FALSE), 0), "")</f>
        <v/>
      </c>
      <c r="M10" s="10" t="str">
        <f>IF(COUNTIFS(週間シフト!$B:$B, $A10, 週間シフト!$H:$H, $B10, 週間シフト!BI:BI, 1) + COUNTIFS(週間シフト!$B:$B, $A10, 週間シフト!$H:$H, $B10 - 1, 週間シフト!DE:DE, 1) &gt; 0, _xlfn.IFNA(VLOOKUP(_xlfn.TEXTJOIN(":", TRUE, $AZ10, FLOOR((COLUMN() - 4) / 2, 1) * 100 + MOD(COLUMN(), 2) * 30), 週間シフト!$DU:$DV, 2, FALSE), 0), "")</f>
        <v/>
      </c>
      <c r="N10" s="10" t="str">
        <f>IF(COUNTIFS(週間シフト!$B:$B, $A10, 週間シフト!$H:$H, $B10, 週間シフト!BJ:BJ, 1) + COUNTIFS(週間シフト!$B:$B, $A10, 週間シフト!$H:$H, $B10 - 1, 週間シフト!DF:DF, 1) &gt; 0, _xlfn.IFNA(VLOOKUP(_xlfn.TEXTJOIN(":", TRUE, $AZ10, FLOOR((COLUMN() - 4) / 2, 1) * 100 + MOD(COLUMN(), 2) * 30), 週間シフト!$DU:$DV, 2, FALSE), 0), "")</f>
        <v/>
      </c>
      <c r="O10" s="10" t="str">
        <f>IF(COUNTIFS(週間シフト!$B:$B, $A10, 週間シフト!$H:$H, $B10, 週間シフト!BK:BK, 1) + COUNTIFS(週間シフト!$B:$B, $A10, 週間シフト!$H:$H, $B10 - 1, 週間シフト!DG:DG, 1) &gt; 0, _xlfn.IFNA(VLOOKUP(_xlfn.TEXTJOIN(":", TRUE, $AZ10, FLOOR((COLUMN() - 4) / 2, 1) * 100 + MOD(COLUMN(), 2) * 30), 週間シフト!$DU:$DV, 2, FALSE), 0), "")</f>
        <v/>
      </c>
      <c r="P10" s="10" t="str">
        <f>IF(COUNTIFS(週間シフト!$B:$B, $A10, 週間シフト!$H:$H, $B10, 週間シフト!BL:BL, 1) + COUNTIFS(週間シフト!$B:$B, $A10, 週間シフト!$H:$H, $B10 - 1, 週間シフト!DH:DH, 1) &gt; 0, _xlfn.IFNA(VLOOKUP(_xlfn.TEXTJOIN(":", TRUE, $AZ10, FLOOR((COLUMN() - 4) / 2, 1) * 100 + MOD(COLUMN(), 2) * 30), 週間シフト!$DU:$DV, 2, FALSE), 0), "")</f>
        <v/>
      </c>
      <c r="Q10" s="10" t="str">
        <f>IF(COUNTIFS(週間シフト!$B:$B, $A10, 週間シフト!$H:$H, $B10, 週間シフト!BM:BM, 1) + COUNTIFS(週間シフト!$B:$B, $A10, 週間シフト!$H:$H, $B10 - 1, 週間シフト!DI:DI, 1) &gt; 0, _xlfn.IFNA(VLOOKUP(_xlfn.TEXTJOIN(":", TRUE, $AZ10, FLOOR((COLUMN() - 4) / 2, 1) * 100 + MOD(COLUMN(), 2) * 30), 週間シフト!$DU:$DV, 2, FALSE), 0), "")</f>
        <v/>
      </c>
      <c r="R10" s="10" t="str">
        <f>IF(COUNTIFS(週間シフト!$B:$B, $A10, 週間シフト!$H:$H, $B10, 週間シフト!BN:BN, 1) + COUNTIFS(週間シフト!$B:$B, $A10, 週間シフト!$H:$H, $B10 - 1, 週間シフト!DJ:DJ, 1) &gt; 0, _xlfn.IFNA(VLOOKUP(_xlfn.TEXTJOIN(":", TRUE, $AZ10, FLOOR((COLUMN() - 4) / 2, 1) * 100 + MOD(COLUMN(), 2) * 30), 週間シフト!$DU:$DV, 2, FALSE), 0), "")</f>
        <v/>
      </c>
      <c r="S10" s="10" t="str">
        <f>IF(COUNTIFS(週間シフト!$B:$B, $A10, 週間シフト!$H:$H, $B10, 週間シフト!BO:BO, 1) + COUNTIFS(週間シフト!$B:$B, $A10, 週間シフト!$H:$H, $B10 - 1, 週間シフト!DK:DK, 1) &gt; 0, _xlfn.IFNA(VLOOKUP(_xlfn.TEXTJOIN(":", TRUE, $AZ10, FLOOR((COLUMN() - 4) / 2, 1) * 100 + MOD(COLUMN(), 2) * 30), 週間シフト!$DU:$DV, 2, FALSE), 0), "")</f>
        <v/>
      </c>
      <c r="T10" s="10" t="str">
        <f>IF(COUNTIFS(週間シフト!$B:$B, $A10, 週間シフト!$H:$H, $B10, 週間シフト!BP:BP, 1) + COUNTIFS(週間シフト!$B:$B, $A10, 週間シフト!$H:$H, $B10 - 1, 週間シフト!DL:DL, 1) &gt; 0, _xlfn.IFNA(VLOOKUP(_xlfn.TEXTJOIN(":", TRUE, $AZ10, FLOOR((COLUMN() - 4) / 2, 1) * 100 + MOD(COLUMN(), 2) * 30), 週間シフト!$DU:$DV, 2, FALSE), 0), "")</f>
        <v/>
      </c>
      <c r="U10" s="10" t="str">
        <f>IF(COUNTIFS(週間シフト!$B:$B, $A10, 週間シフト!$H:$H, $B10, 週間シフト!BQ:BQ, 1) + COUNTIFS(週間シフト!$B:$B, $A10, 週間シフト!$H:$H, $B10 - 1, 週間シフト!DM:DM, 1) &gt; 0, _xlfn.IFNA(VLOOKUP(_xlfn.TEXTJOIN(":", TRUE, $AZ10, FLOOR((COLUMN() - 4) / 2, 1) * 100 + MOD(COLUMN(), 2) * 30), 週間シフト!$DU:$DV, 2, FALSE), 0), "")</f>
        <v/>
      </c>
      <c r="V10" s="10" t="str">
        <f>IF(COUNTIFS(週間シフト!$B:$B, $A10, 週間シフト!$H:$H, $B10, 週間シフト!BR:BR, 1) + COUNTIFS(週間シフト!$B:$B, $A10, 週間シフト!$H:$H, $B10 - 1, 週間シフト!DN:DN, 1) &gt; 0, _xlfn.IFNA(VLOOKUP(_xlfn.TEXTJOIN(":", TRUE, $AZ10, FLOOR((COLUMN() - 4) / 2, 1) * 100 + MOD(COLUMN(), 2) * 30), 週間シフト!$DU:$DV, 2, FALSE), 0), "")</f>
        <v/>
      </c>
      <c r="W10" s="10" t="str">
        <f>IF(COUNTIFS(週間シフト!$B:$B, $A10, 週間シフト!$H:$H, $B10, 週間シフト!BS:BS, 1) + COUNTIFS(週間シフト!$B:$B, $A10, 週間シフト!$H:$H, $B10 - 1, 週間シフト!DO:DO, 1) &gt; 0, _xlfn.IFNA(VLOOKUP(_xlfn.TEXTJOIN(":", TRUE, $AZ10, FLOOR((COLUMN() - 4) / 2, 1) * 100 + MOD(COLUMN(), 2) * 30), 週間シフト!$DU:$DV, 2, FALSE), 0), "")</f>
        <v/>
      </c>
      <c r="X10" s="10" t="str">
        <f>IF(COUNTIFS(週間シフト!$B:$B, $A10, 週間シフト!$H:$H, $B10, 週間シフト!BT:BT, 1) + COUNTIFS(週間シフト!$B:$B, $A10, 週間シフト!$H:$H, $B10 - 1, 週間シフト!DP:DP, 1) &gt; 0, _xlfn.IFNA(VLOOKUP(_xlfn.TEXTJOIN(":", TRUE, $AZ10, FLOOR((COLUMN() - 4) / 2, 1) * 100 + MOD(COLUMN(), 2) * 30), 週間シフト!$DU:$DV, 2, FALSE), 0), "")</f>
        <v/>
      </c>
      <c r="Y10" s="10" t="str">
        <f>IF(COUNTIFS(週間シフト!$B:$B, $A10, 週間シフト!$H:$H, $B10, 週間シフト!BU:BU, 1) + COUNTIFS(週間シフト!$B:$B, $A10, 週間シフト!$H:$H, $B10 - 1, 週間シフト!DQ:DQ, 1) &gt; 0, _xlfn.IFNA(VLOOKUP(_xlfn.TEXTJOIN(":", TRUE, $AZ10, FLOOR((COLUMN() - 4) / 2, 1) * 100 + MOD(COLUMN(), 2) * 30), 週間シフト!$DU:$DV, 2, FALSE), 0), "")</f>
        <v/>
      </c>
      <c r="Z10" s="10" t="str">
        <f>IF(COUNTIFS(週間シフト!$B:$B, $A10, 週間シフト!$H:$H, $B10, 週間シフト!BV:BV, 1) + COUNTIFS(週間シフト!$B:$B, $A10, 週間シフト!$H:$H, $B10 - 1, 週間シフト!DR:DR, 1) &gt; 0, _xlfn.IFNA(VLOOKUP(_xlfn.TEXTJOIN(":", TRUE, $AZ10, FLOOR((COLUMN() - 4) / 2, 1) * 100 + MOD(COLUMN(), 2) * 30), 週間シフト!$DU:$DV, 2, FALSE), 0), "")</f>
        <v/>
      </c>
      <c r="AA10" s="10" t="str">
        <f>IF(COUNTIFS(週間シフト!$B:$B, $A10, 週間シフト!$H:$H, $B10, 週間シフト!BW:BW, 1) + COUNTIFS(週間シフト!$B:$B, $A10, 週間シフト!$H:$H, $B10 - 1, 週間シフト!DS:DS, 1) &gt; 0, _xlfn.IFNA(VLOOKUP(_xlfn.TEXTJOIN(":", TRUE, $AZ10, FLOOR((COLUMN() - 4) / 2, 1) * 100 + MOD(COLUMN(), 2) * 30), 週間シフト!$DU:$DV, 2, FALSE), 0), "")</f>
        <v/>
      </c>
      <c r="AB10" s="10" t="str">
        <f>IF(COUNTIFS(週間シフト!$B:$B, $A10, 週間シフト!$H:$H, $B10, 週間シフト!BX:BX, 1) + COUNTIFS(週間シフト!$B:$B, $A10, 週間シフト!$H:$H, $B10, 週間シフト!DT:DT, 1) &gt; 0, _xlfn.IFNA(VLOOKUP(_xlfn.TEXTJOIN(":", TRUE, $AZ10, FLOOR((COLUMN() - 4) / 2, 1) * 100 + MOD(COLUMN(), 2) * 30), 週間シフト!$DU:$DV, 2, FALSE), 0), "")</f>
        <v/>
      </c>
      <c r="AC10" s="10" t="str">
        <f>IF(COUNTIFS(週間シフト!$B:$B, $A10, 週間シフト!$H:$H, $B10, 週間シフト!BY:BY, 1) + COUNTIFS(週間シフト!$B:$B, $A10, 週間シフト!$H:$H, $B10, 週間シフト!DU:DU, 1) &gt; 0, _xlfn.IFNA(VLOOKUP(_xlfn.TEXTJOIN(":", TRUE, $AZ10, FLOOR((COLUMN() - 4) / 2, 1) * 100 + MOD(COLUMN(), 2) * 30), 週間シフト!$DU:$DV, 2, FALSE), 0), "")</f>
        <v/>
      </c>
      <c r="AD10" s="10" t="str">
        <f>IF(COUNTIFS(週間シフト!$B:$B, $A10, 週間シフト!$H:$H, $B10, 週間シフト!BZ:BZ, 1) + COUNTIFS(週間シフト!$B:$B, $A10, 週間シフト!$H:$H, $B10, 週間シフト!DV:DV, 1) &gt; 0, _xlfn.IFNA(VLOOKUP(_xlfn.TEXTJOIN(":", TRUE, $AZ10, FLOOR((COLUMN() - 4) / 2, 1) * 100 + MOD(COLUMN(), 2) * 30), 週間シフト!$DU:$DV, 2, FALSE), 0), "")</f>
        <v/>
      </c>
      <c r="AE10" s="10" t="str">
        <f>IF(COUNTIFS(週間シフト!$B:$B, $A10, 週間シフト!$H:$H, $B10, 週間シフト!CA:CA, 1) + COUNTIFS(週間シフト!$B:$B, $A10, 週間シフト!$H:$H, $B10, 週間シフト!DW:DW, 1) &gt; 0, _xlfn.IFNA(VLOOKUP(_xlfn.TEXTJOIN(":", TRUE, $AZ10, FLOOR((COLUMN() - 4) / 2, 1) * 100 + MOD(COLUMN(), 2) * 30), 週間シフト!$DU:$DV, 2, FALSE), 0), "")</f>
        <v/>
      </c>
      <c r="AF10" s="10" t="str">
        <f>IF(COUNTIFS(週間シフト!$B:$B, $A10, 週間シフト!$H:$H, $B10, 週間シフト!CB:CB, 1) + COUNTIFS(週間シフト!$B:$B, $A10, 週間シフト!$H:$H, $B10, 週間シフト!DX:DX, 1) &gt; 0, _xlfn.IFNA(VLOOKUP(_xlfn.TEXTJOIN(":", TRUE, $AZ10, FLOOR((COLUMN() - 4) / 2, 1) * 100 + MOD(COLUMN(), 2) * 30), 週間シフト!$DU:$DV, 2, FALSE), 0), "")</f>
        <v/>
      </c>
      <c r="AG10" s="10" t="str">
        <f>IF(COUNTIFS(週間シフト!$B:$B, $A10, 週間シフト!$H:$H, $B10, 週間シフト!CC:CC, 1) + COUNTIFS(週間シフト!$B:$B, $A10, 週間シフト!$H:$H, $B10, 週間シフト!DY:DY, 1) &gt; 0, _xlfn.IFNA(VLOOKUP(_xlfn.TEXTJOIN(":", TRUE, $AZ10, FLOOR((COLUMN() - 4) / 2, 1) * 100 + MOD(COLUMN(), 2) * 30), 週間シフト!$DU:$DV, 2, FALSE), 0), "")</f>
        <v/>
      </c>
      <c r="AH10" s="10" t="str">
        <f>IF(COUNTIFS(週間シフト!$B:$B, $A10, 週間シフト!$H:$H, $B10, 週間シフト!CD:CD, 1) + COUNTIFS(週間シフト!$B:$B, $A10, 週間シフト!$H:$H, $B10, 週間シフト!DZ:DZ, 1) &gt; 0, _xlfn.IFNA(VLOOKUP(_xlfn.TEXTJOIN(":", TRUE, $AZ10, FLOOR((COLUMN() - 4) / 2, 1) * 100 + MOD(COLUMN(), 2) * 30), 週間シフト!$DU:$DV, 2, FALSE), 0), "")</f>
        <v>木田あさみ様（総合：訪問）</v>
      </c>
      <c r="AI10" s="10">
        <f>IF(COUNTIFS(週間シフト!$B:$B, $A10, 週間シフト!$H:$H, $B10, 週間シフト!CE:CE, 1) + COUNTIFS(週間シフト!$B:$B, $A10, 週間シフト!$H:$H, $B10, 週間シフト!EA:EA, 1) &gt; 0, _xlfn.IFNA(VLOOKUP(_xlfn.TEXTJOIN(":", TRUE, $AZ10, FLOOR((COLUMN() - 4) / 2, 1) * 100 + MOD(COLUMN(), 2) * 30), 週間シフト!$DU:$DV, 2, FALSE), 0), "")</f>
        <v>0</v>
      </c>
      <c r="AJ10" s="10">
        <f>IF(COUNTIFS(週間シフト!$B:$B, $A10, 週間シフト!$H:$H, $B10, 週間シフト!CF:CF, 1) + COUNTIFS(週間シフト!$B:$B, $A10, 週間シフト!$H:$H, $B10, 週間シフト!EB:EB, 1) &gt; 0, _xlfn.IFNA(VLOOKUP(_xlfn.TEXTJOIN(":", TRUE, $AZ10, FLOOR((COLUMN() - 4) / 2, 1) * 100 + MOD(COLUMN(), 2) * 30), 週間シフト!$DU:$DV, 2, FALSE), 0), "")</f>
        <v>0</v>
      </c>
      <c r="AK10" s="10">
        <f>IF(COUNTIFS(週間シフト!$B:$B, $A10, 週間シフト!$H:$H, $B10, 週間シフト!CG:CG, 1) + COUNTIFS(週間シフト!$B:$B, $A10, 週間シフト!$H:$H, $B10, 週間シフト!EC:EC, 1) &gt; 0, _xlfn.IFNA(VLOOKUP(_xlfn.TEXTJOIN(":", TRUE, $AZ10, FLOOR((COLUMN() - 4) / 2, 1) * 100 + MOD(COLUMN(), 2) * 30), 週間シフト!$DU:$DV, 2, FALSE), 0), "")</f>
        <v>0</v>
      </c>
      <c r="AL10" s="10" t="str">
        <f>IF(COUNTIFS(週間シフト!$B:$B, $A10, 週間シフト!$H:$H, $B10, 週間シフト!CH:CH, 1) + COUNTIFS(週間シフト!$B:$B, $A10, 週間シフト!$H:$H, $B10, 週間シフト!ED:ED, 1) &gt; 0, _xlfn.IFNA(VLOOKUP(_xlfn.TEXTJOIN(":", TRUE, $AZ10, FLOOR((COLUMN() - 4) / 2, 1) * 100 + MOD(COLUMN(), 2) * 30), 週間シフト!$DU:$DV, 2, FALSE), 0), "")</f>
        <v/>
      </c>
      <c r="AM10" s="10" t="str">
        <f>IF(COUNTIFS(週間シフト!$B:$B, $A10, 週間シフト!$H:$H, $B10, 週間シフト!CI:CI, 1) + COUNTIFS(週間シフト!$B:$B, $A10, 週間シフト!$H:$H, $B10, 週間シフト!EE:EE, 1) &gt; 0, _xlfn.IFNA(VLOOKUP(_xlfn.TEXTJOIN(":", TRUE, $AZ10, FLOOR((COLUMN() - 4) / 2, 1) * 100 + MOD(COLUMN(), 2) * 30), 週間シフト!$DU:$DV, 2, FALSE), 0), "")</f>
        <v/>
      </c>
      <c r="AN10" s="10" t="str">
        <f>IF(COUNTIFS(週間シフト!$B:$B, $A10, 週間シフト!$H:$H, $B10, 週間シフト!CJ:CJ, 1) + COUNTIFS(週間シフト!$B:$B, $A10, 週間シフト!$H:$H, $B10, 週間シフト!EF:EF, 1) &gt; 0, _xlfn.IFNA(VLOOKUP(_xlfn.TEXTJOIN(":", TRUE, $AZ10, FLOOR((COLUMN() - 4) / 2, 1) * 100 + MOD(COLUMN(), 2) * 30), 週間シフト!$DU:$DV, 2, FALSE), 0), "")</f>
        <v/>
      </c>
      <c r="AO10" s="10" t="str">
        <f>IF(COUNTIFS(週間シフト!$B:$B, $A10, 週間シフト!$H:$H, $B10, 週間シフト!CK:CK, 1) + COUNTIFS(週間シフト!$B:$B, $A10, 週間シフト!$H:$H, $B10, 週間シフト!EG:EG, 1) &gt; 0, _xlfn.IFNA(VLOOKUP(_xlfn.TEXTJOIN(":", TRUE, $AZ10, FLOOR((COLUMN() - 4) / 2, 1) * 100 + MOD(COLUMN(), 2) * 30), 週間シフト!$DU:$DV, 2, FALSE), 0), "")</f>
        <v/>
      </c>
      <c r="AP10" s="10" t="str">
        <f>IF(COUNTIFS(週間シフト!$B:$B, $A10, 週間シフト!$H:$H, $B10, 週間シフト!CL:CL, 1) + COUNTIFS(週間シフト!$B:$B, $A10, 週間シフト!$H:$H, $B10, 週間シフト!EH:EH, 1) &gt; 0, _xlfn.IFNA(VLOOKUP(_xlfn.TEXTJOIN(":", TRUE, $AZ10, FLOOR((COLUMN() - 4) / 2, 1) * 100 + MOD(COLUMN(), 2) * 30), 週間シフト!$DU:$DV, 2, FALSE), 0), "")</f>
        <v/>
      </c>
      <c r="AQ10" s="10" t="str">
        <f>IF(COUNTIFS(週間シフト!$B:$B, $A10, 週間シフト!$H:$H, $B10, 週間シフト!CM:CM, 1) + COUNTIFS(週間シフト!$B:$B, $A10, 週間シフト!$H:$H, $B10, 週間シフト!EI:EI, 1) &gt; 0, _xlfn.IFNA(VLOOKUP(_xlfn.TEXTJOIN(":", TRUE, $AZ10, FLOOR((COLUMN() - 4) / 2, 1) * 100 + MOD(COLUMN(), 2) * 30), 週間シフト!$DU:$DV, 2, FALSE), 0), "")</f>
        <v/>
      </c>
      <c r="AR10" s="10" t="str">
        <f>IF(COUNTIFS(週間シフト!$B:$B, $A10, 週間シフト!$H:$H, $B10, 週間シフト!CN:CN, 1) + COUNTIFS(週間シフト!$B:$B, $A10, 週間シフト!$H:$H, $B10, 週間シフト!EJ:EJ, 1) &gt; 0, _xlfn.IFNA(VLOOKUP(_xlfn.TEXTJOIN(":", TRUE, $AZ10, FLOOR((COLUMN() - 4) / 2, 1) * 100 + MOD(COLUMN(), 2) * 30), 週間シフト!$DU:$DV, 2, FALSE), 0), "")</f>
        <v/>
      </c>
      <c r="AS10" s="10" t="str">
        <f>IF(COUNTIFS(週間シフト!$B:$B, $A10, 週間シフト!$H:$H, $B10, 週間シフト!CO:CO, 1) + COUNTIFS(週間シフト!$B:$B, $A10, 週間シフト!$H:$H, $B10, 週間シフト!EK:EK, 1) &gt; 0, _xlfn.IFNA(VLOOKUP(_xlfn.TEXTJOIN(":", TRUE, $AZ10, FLOOR((COLUMN() - 4) / 2, 1) * 100 + MOD(COLUMN(), 2) * 30), 週間シフト!$DU:$DV, 2, FALSE), 0), "")</f>
        <v/>
      </c>
      <c r="AT10" s="10" t="str">
        <f>IF(COUNTIFS(週間シフト!$B:$B, $A10, 週間シフト!$H:$H, $B10, 週間シフト!CP:CP, 1) + COUNTIFS(週間シフト!$B:$B, $A10, 週間シフト!$H:$H, $B10, 週間シフト!EL:EL, 1) &gt; 0, _xlfn.IFNA(VLOOKUP(_xlfn.TEXTJOIN(":", TRUE, $AZ10, FLOOR((COLUMN() - 4) / 2, 1) * 100 + MOD(COLUMN(), 2) * 30), 週間シフト!$DU:$DV, 2, FALSE), 0), "")</f>
        <v/>
      </c>
      <c r="AU10" s="10" t="str">
        <f>IF(COUNTIFS(週間シフト!$B:$B, $A10, 週間シフト!$H:$H, $B10, 週間シフト!CQ:CQ, 1) + COUNTIFS(週間シフト!$B:$B, $A10, 週間シフト!$H:$H, $B10, 週間シフト!EM:EM, 1) &gt; 0, _xlfn.IFNA(VLOOKUP(_xlfn.TEXTJOIN(":", TRUE, $AZ10, FLOOR((COLUMN() - 4) / 2, 1) * 100 + MOD(COLUMN(), 2) * 30), 週間シフト!$DU:$DV, 2, FALSE), 0), "")</f>
        <v/>
      </c>
      <c r="AV10" s="10" t="str">
        <f>IF(COUNTIFS(週間シフト!$B:$B, $A10, 週間シフト!$H:$H, $B10, 週間シフト!CR:CR, 1) + COUNTIFS(週間シフト!$B:$B, $A10, 週間シフト!$H:$H, $B10, 週間シフト!EN:EN, 1) &gt; 0, _xlfn.IFNA(VLOOKUP(_xlfn.TEXTJOIN(":", TRUE, $AZ10, FLOOR((COLUMN() - 4) / 2, 1) * 100 + MOD(COLUMN(), 2) * 30), 週間シフト!$DU:$DV, 2, FALSE), 0), "")</f>
        <v/>
      </c>
      <c r="AW10" s="10" t="str">
        <f>IF(COUNTIFS(週間シフト!$B:$B, $A10, 週間シフト!$H:$H, $B10, 週間シフト!CS:CS, 1) + COUNTIFS(週間シフト!$B:$B, $A10, 週間シフト!$H:$H, $B10, 週間シフト!EO:EO, 1) &gt; 0, _xlfn.IFNA(VLOOKUP(_xlfn.TEXTJOIN(":", TRUE, $AZ10, FLOOR((COLUMN() - 4) / 2, 1) * 100 + MOD(COLUMN(), 2) * 30), 週間シフト!$DU:$DV, 2, FALSE), 0), "")</f>
        <v/>
      </c>
      <c r="AX10" s="10" t="str">
        <f>IF(COUNTIFS(週間シフト!$B:$B, $A10, 週間シフト!$H:$H, $B10, 週間シフト!CT:CT, 1) + COUNTIFS(週間シフト!$B:$B, $A10, 週間シフト!$H:$H, $B10, 週間シフト!EP:EP, 1) &gt; 0, _xlfn.IFNA(VLOOKUP(_xlfn.TEXTJOIN(":", TRUE, $AZ10, FLOOR((COLUMN() - 4) / 2, 1) * 100 + MOD(COLUMN(), 2) * 30), 週間シフト!$DU:$DV, 2, FALSE), 0), "")</f>
        <v/>
      </c>
      <c r="AY10" s="10" t="str">
        <f>IF(COUNTIFS(週間シフト!$B:$B, $A10, 週間シフト!$H:$H, $B10, 週間シフト!CU:CU, 1) + COUNTIFS(週間シフト!$B:$B, $A10, 週間シフト!$H:$H, $B10, 週間シフト!EQ:EQ, 1) &gt; 0, _xlfn.IFNA(VLOOKUP(_xlfn.TEXTJOIN(":", TRUE, $AZ10, FLOOR((COLUMN() - 4) / 2, 1) * 100 + MOD(COLUMN(), 2) * 30), 週間シフト!$DU:$DV, 2, FALSE), 0), "")</f>
        <v/>
      </c>
      <c r="AZ10" s="2" t="str">
        <f>_xlfn.TEXTJOIN(":", TRUE, VLOOKUP(A10, スタッフ一覧!A:D, 4, FALSE), YEAR(B10), MONTH(B10), DAY(B10))</f>
        <v>1:2019:11:6</v>
      </c>
    </row>
    <row r="11" spans="1:52" ht="22">
      <c r="A11" s="11" t="s">
        <v>199</v>
      </c>
      <c r="B11" s="5">
        <v>43776</v>
      </c>
      <c r="C11" s="12">
        <f t="shared" si="0"/>
        <v>43776</v>
      </c>
      <c r="D11" s="10" t="str">
        <f>IF(COUNTIFS(週間シフト!$B:$B, $A11, 週間シフト!$H:$H, $B11, 週間シフト!AZ:AZ, 1) + COUNTIFS(週間シフト!$B:$B, $A11, 週間シフト!$H:$H, $B11 - 1, 週間シフト!CV:CV, 1) &gt; 0, _xlfn.IFNA(VLOOKUP(_xlfn.TEXTJOIN(":", TRUE, $AZ11, FLOOR((COLUMN() - 4) / 2, 1) * 100 + MOD(COLUMN(), 2) * 30), 週間シフト!$DU:$DV, 2, FALSE), 0), "")</f>
        <v/>
      </c>
      <c r="E11" s="10" t="str">
        <f>IF(COUNTIFS(週間シフト!$B:$B, $A11, 週間シフト!$H:$H, $B11, 週間シフト!BA:BA, 1) + COUNTIFS(週間シフト!$B:$B, $A11, 週間シフト!$H:$H, $B11 - 1, 週間シフト!CW:CW, 1) &gt; 0, _xlfn.IFNA(VLOOKUP(_xlfn.TEXTJOIN(":", TRUE, $AZ11, FLOOR((COLUMN() - 4) / 2, 1) * 100 + MOD(COLUMN(), 2) * 30), 週間シフト!$DU:$DV, 2, FALSE), 0), "")</f>
        <v/>
      </c>
      <c r="F11" s="10" t="str">
        <f>IF(COUNTIFS(週間シフト!$B:$B, $A11, 週間シフト!$H:$H, $B11, 週間シフト!BB:BB, 1) + COUNTIFS(週間シフト!$B:$B, $A11, 週間シフト!$H:$H, $B11 - 1, 週間シフト!CX:CX, 1) &gt; 0, _xlfn.IFNA(VLOOKUP(_xlfn.TEXTJOIN(":", TRUE, $AZ11, FLOOR((COLUMN() - 4) / 2, 1) * 100 + MOD(COLUMN(), 2) * 30), 週間シフト!$DU:$DV, 2, FALSE), 0), "")</f>
        <v/>
      </c>
      <c r="G11" s="10" t="str">
        <f>IF(COUNTIFS(週間シフト!$B:$B, $A11, 週間シフト!$H:$H, $B11, 週間シフト!BC:BC, 1) + COUNTIFS(週間シフト!$B:$B, $A11, 週間シフト!$H:$H, $B11 - 1, 週間シフト!CY:CY, 1) &gt; 0, _xlfn.IFNA(VLOOKUP(_xlfn.TEXTJOIN(":", TRUE, $AZ11, FLOOR((COLUMN() - 4) / 2, 1) * 100 + MOD(COLUMN(), 2) * 30), 週間シフト!$DU:$DV, 2, FALSE), 0), "")</f>
        <v/>
      </c>
      <c r="H11" s="10" t="str">
        <f>IF(COUNTIFS(週間シフト!$B:$B, $A11, 週間シフト!$H:$H, $B11, 週間シフト!BD:BD, 1) + COUNTIFS(週間シフト!$B:$B, $A11, 週間シフト!$H:$H, $B11 - 1, 週間シフト!CZ:CZ, 1) &gt; 0, _xlfn.IFNA(VLOOKUP(_xlfn.TEXTJOIN(":", TRUE, $AZ11, FLOOR((COLUMN() - 4) / 2, 1) * 100 + MOD(COLUMN(), 2) * 30), 週間シフト!$DU:$DV, 2, FALSE), 0), "")</f>
        <v/>
      </c>
      <c r="I11" s="10" t="str">
        <f>IF(COUNTIFS(週間シフト!$B:$B, $A11, 週間シフト!$H:$H, $B11, 週間シフト!BE:BE, 1) + COUNTIFS(週間シフト!$B:$B, $A11, 週間シフト!$H:$H, $B11 - 1, 週間シフト!DA:DA, 1) &gt; 0, _xlfn.IFNA(VLOOKUP(_xlfn.TEXTJOIN(":", TRUE, $AZ11, FLOOR((COLUMN() - 4) / 2, 1) * 100 + MOD(COLUMN(), 2) * 30), 週間シフト!$DU:$DV, 2, FALSE), 0), "")</f>
        <v/>
      </c>
      <c r="J11" s="10" t="str">
        <f>IF(COUNTIFS(週間シフト!$B:$B, $A11, 週間シフト!$H:$H, $B11, 週間シフト!BF:BF, 1) + COUNTIFS(週間シフト!$B:$B, $A11, 週間シフト!$H:$H, $B11 - 1, 週間シフト!DB:DB, 1) &gt; 0, _xlfn.IFNA(VLOOKUP(_xlfn.TEXTJOIN(":", TRUE, $AZ11, FLOOR((COLUMN() - 4) / 2, 1) * 100 + MOD(COLUMN(), 2) * 30), 週間シフト!$DU:$DV, 2, FALSE), 0), "")</f>
        <v/>
      </c>
      <c r="K11" s="10" t="str">
        <f>IF(COUNTIFS(週間シフト!$B:$B, $A11, 週間シフト!$H:$H, $B11, 週間シフト!BG:BG, 1) + COUNTIFS(週間シフト!$B:$B, $A11, 週間シフト!$H:$H, $B11 - 1, 週間シフト!DC:DC, 1) &gt; 0, _xlfn.IFNA(VLOOKUP(_xlfn.TEXTJOIN(":", TRUE, $AZ11, FLOOR((COLUMN() - 4) / 2, 1) * 100 + MOD(COLUMN(), 2) * 30), 週間シフト!$DU:$DV, 2, FALSE), 0), "")</f>
        <v/>
      </c>
      <c r="L11" s="10" t="str">
        <f>IF(COUNTIFS(週間シフト!$B:$B, $A11, 週間シフト!$H:$H, $B11, 週間シフト!BH:BH, 1) + COUNTIFS(週間シフト!$B:$B, $A11, 週間シフト!$H:$H, $B11 - 1, 週間シフト!DD:DD, 1) &gt; 0, _xlfn.IFNA(VLOOKUP(_xlfn.TEXTJOIN(":", TRUE, $AZ11, FLOOR((COLUMN() - 4) / 2, 1) * 100 + MOD(COLUMN(), 2) * 30), 週間シフト!$DU:$DV, 2, FALSE), 0), "")</f>
        <v/>
      </c>
      <c r="M11" s="10" t="str">
        <f>IF(COUNTIFS(週間シフト!$B:$B, $A11, 週間シフト!$H:$H, $B11, 週間シフト!BI:BI, 1) + COUNTIFS(週間シフト!$B:$B, $A11, 週間シフト!$H:$H, $B11 - 1, 週間シフト!DE:DE, 1) &gt; 0, _xlfn.IFNA(VLOOKUP(_xlfn.TEXTJOIN(":", TRUE, $AZ11, FLOOR((COLUMN() - 4) / 2, 1) * 100 + MOD(COLUMN(), 2) * 30), 週間シフト!$DU:$DV, 2, FALSE), 0), "")</f>
        <v/>
      </c>
      <c r="N11" s="10" t="str">
        <f>IF(COUNTIFS(週間シフト!$B:$B, $A11, 週間シフト!$H:$H, $B11, 週間シフト!BJ:BJ, 1) + COUNTIFS(週間シフト!$B:$B, $A11, 週間シフト!$H:$H, $B11 - 1, 週間シフト!DF:DF, 1) &gt; 0, _xlfn.IFNA(VLOOKUP(_xlfn.TEXTJOIN(":", TRUE, $AZ11, FLOOR((COLUMN() - 4) / 2, 1) * 100 + MOD(COLUMN(), 2) * 30), 週間シフト!$DU:$DV, 2, FALSE), 0), "")</f>
        <v/>
      </c>
      <c r="O11" s="10" t="str">
        <f>IF(COUNTIFS(週間シフト!$B:$B, $A11, 週間シフト!$H:$H, $B11, 週間シフト!BK:BK, 1) + COUNTIFS(週間シフト!$B:$B, $A11, 週間シフト!$H:$H, $B11 - 1, 週間シフト!DG:DG, 1) &gt; 0, _xlfn.IFNA(VLOOKUP(_xlfn.TEXTJOIN(":", TRUE, $AZ11, FLOOR((COLUMN() - 4) / 2, 1) * 100 + MOD(COLUMN(), 2) * 30), 週間シフト!$DU:$DV, 2, FALSE), 0), "")</f>
        <v/>
      </c>
      <c r="P11" s="10" t="str">
        <f>IF(COUNTIFS(週間シフト!$B:$B, $A11, 週間シフト!$H:$H, $B11, 週間シフト!BL:BL, 1) + COUNTIFS(週間シフト!$B:$B, $A11, 週間シフト!$H:$H, $B11 - 1, 週間シフト!DH:DH, 1) &gt; 0, _xlfn.IFNA(VLOOKUP(_xlfn.TEXTJOIN(":", TRUE, $AZ11, FLOOR((COLUMN() - 4) / 2, 1) * 100 + MOD(COLUMN(), 2) * 30), 週間シフト!$DU:$DV, 2, FALSE), 0), "")</f>
        <v/>
      </c>
      <c r="Q11" s="10" t="str">
        <f>IF(COUNTIFS(週間シフト!$B:$B, $A11, 週間シフト!$H:$H, $B11, 週間シフト!BM:BM, 1) + COUNTIFS(週間シフト!$B:$B, $A11, 週間シフト!$H:$H, $B11 - 1, 週間シフト!DI:DI, 1) &gt; 0, _xlfn.IFNA(VLOOKUP(_xlfn.TEXTJOIN(":", TRUE, $AZ11, FLOOR((COLUMN() - 4) / 2, 1) * 100 + MOD(COLUMN(), 2) * 30), 週間シフト!$DU:$DV, 2, FALSE), 0), "")</f>
        <v/>
      </c>
      <c r="R11" s="10" t="str">
        <f>IF(COUNTIFS(週間シフト!$B:$B, $A11, 週間シフト!$H:$H, $B11, 週間シフト!BN:BN, 1) + COUNTIFS(週間シフト!$B:$B, $A11, 週間シフト!$H:$H, $B11 - 1, 週間シフト!DJ:DJ, 1) &gt; 0, _xlfn.IFNA(VLOOKUP(_xlfn.TEXTJOIN(":", TRUE, $AZ11, FLOOR((COLUMN() - 4) / 2, 1) * 100 + MOD(COLUMN(), 2) * 30), 週間シフト!$DU:$DV, 2, FALSE), 0), "")</f>
        <v/>
      </c>
      <c r="S11" s="10" t="str">
        <f>IF(COUNTIFS(週間シフト!$B:$B, $A11, 週間シフト!$H:$H, $B11, 週間シフト!BO:BO, 1) + COUNTIFS(週間シフト!$B:$B, $A11, 週間シフト!$H:$H, $B11 - 1, 週間シフト!DK:DK, 1) &gt; 0, _xlfn.IFNA(VLOOKUP(_xlfn.TEXTJOIN(":", TRUE, $AZ11, FLOOR((COLUMN() - 4) / 2, 1) * 100 + MOD(COLUMN(), 2) * 30), 週間シフト!$DU:$DV, 2, FALSE), 0), "")</f>
        <v/>
      </c>
      <c r="T11" s="10" t="str">
        <f>IF(COUNTIFS(週間シフト!$B:$B, $A11, 週間シフト!$H:$H, $B11, 週間シフト!BP:BP, 1) + COUNTIFS(週間シフト!$B:$B, $A11, 週間シフト!$H:$H, $B11 - 1, 週間シフト!DL:DL, 1) &gt; 0, _xlfn.IFNA(VLOOKUP(_xlfn.TEXTJOIN(":", TRUE, $AZ11, FLOOR((COLUMN() - 4) / 2, 1) * 100 + MOD(COLUMN(), 2) * 30), 週間シフト!$DU:$DV, 2, FALSE), 0), "")</f>
        <v/>
      </c>
      <c r="U11" s="10" t="str">
        <f>IF(COUNTIFS(週間シフト!$B:$B, $A11, 週間シフト!$H:$H, $B11, 週間シフト!BQ:BQ, 1) + COUNTIFS(週間シフト!$B:$B, $A11, 週間シフト!$H:$H, $B11 - 1, 週間シフト!DM:DM, 1) &gt; 0, _xlfn.IFNA(VLOOKUP(_xlfn.TEXTJOIN(":", TRUE, $AZ11, FLOOR((COLUMN() - 4) / 2, 1) * 100 + MOD(COLUMN(), 2) * 30), 週間シフト!$DU:$DV, 2, FALSE), 0), "")</f>
        <v>木田あさみ様（総合：生活）</v>
      </c>
      <c r="V11" s="10">
        <f>IF(COUNTIFS(週間シフト!$B:$B, $A11, 週間シフト!$H:$H, $B11, 週間シフト!BR:BR, 1) + COUNTIFS(週間シフト!$B:$B, $A11, 週間シフト!$H:$H, $B11 - 1, 週間シフト!DN:DN, 1) &gt; 0, _xlfn.IFNA(VLOOKUP(_xlfn.TEXTJOIN(":", TRUE, $AZ11, FLOOR((COLUMN() - 4) / 2, 1) * 100 + MOD(COLUMN(), 2) * 30), 週間シフト!$DU:$DV, 2, FALSE), 0), "")</f>
        <v>0</v>
      </c>
      <c r="W11" s="10">
        <f>IF(COUNTIFS(週間シフト!$B:$B, $A11, 週間シフト!$H:$H, $B11, 週間シフト!BS:BS, 1) + COUNTIFS(週間シフト!$B:$B, $A11, 週間シフト!$H:$H, $B11 - 1, 週間シフト!DO:DO, 1) &gt; 0, _xlfn.IFNA(VLOOKUP(_xlfn.TEXTJOIN(":", TRUE, $AZ11, FLOOR((COLUMN() - 4) / 2, 1) * 100 + MOD(COLUMN(), 2) * 30), 週間シフト!$DU:$DV, 2, FALSE), 0), "")</f>
        <v>0</v>
      </c>
      <c r="X11" s="10">
        <f>IF(COUNTIFS(週間シフト!$B:$B, $A11, 週間シフト!$H:$H, $B11, 週間シフト!BT:BT, 1) + COUNTIFS(週間シフト!$B:$B, $A11, 週間シフト!$H:$H, $B11 - 1, 週間シフト!DP:DP, 1) &gt; 0, _xlfn.IFNA(VLOOKUP(_xlfn.TEXTJOIN(":", TRUE, $AZ11, FLOOR((COLUMN() - 4) / 2, 1) * 100 + MOD(COLUMN(), 2) * 30), 週間シフト!$DU:$DV, 2, FALSE), 0), "")</f>
        <v>0</v>
      </c>
      <c r="Y11" s="10">
        <f>IF(COUNTIFS(週間シフト!$B:$B, $A11, 週間シフト!$H:$H, $B11, 週間シフト!BU:BU, 1) + COUNTIFS(週間シフト!$B:$B, $A11, 週間シフト!$H:$H, $B11 - 1, 週間シフト!DQ:DQ, 1) &gt; 0, _xlfn.IFNA(VLOOKUP(_xlfn.TEXTJOIN(":", TRUE, $AZ11, FLOOR((COLUMN() - 4) / 2, 1) * 100 + MOD(COLUMN(), 2) * 30), 週間シフト!$DU:$DV, 2, FALSE), 0), "")</f>
        <v>0</v>
      </c>
      <c r="Z11" s="10">
        <f>IF(COUNTIFS(週間シフト!$B:$B, $A11, 週間シフト!$H:$H, $B11, 週間シフト!BV:BV, 1) + COUNTIFS(週間シフト!$B:$B, $A11, 週間シフト!$H:$H, $B11 - 1, 週間シフト!DR:DR, 1) &gt; 0, _xlfn.IFNA(VLOOKUP(_xlfn.TEXTJOIN(":", TRUE, $AZ11, FLOOR((COLUMN() - 4) / 2, 1) * 100 + MOD(COLUMN(), 2) * 30), 週間シフト!$DU:$DV, 2, FALSE), 0), "")</f>
        <v>0</v>
      </c>
      <c r="AA11" s="10">
        <f>IF(COUNTIFS(週間シフト!$B:$B, $A11, 週間シフト!$H:$H, $B11, 週間シフト!BW:BW, 1) + COUNTIFS(週間シフト!$B:$B, $A11, 週間シフト!$H:$H, $B11 - 1, 週間シフト!DS:DS, 1) &gt; 0, _xlfn.IFNA(VLOOKUP(_xlfn.TEXTJOIN(":", TRUE, $AZ11, FLOOR((COLUMN() - 4) / 2, 1) * 100 + MOD(COLUMN(), 2) * 30), 週間シフト!$DU:$DV, 2, FALSE), 0), "")</f>
        <v>0</v>
      </c>
      <c r="AB11" s="10">
        <f>IF(COUNTIFS(週間シフト!$B:$B, $A11, 週間シフト!$H:$H, $B11, 週間シフト!BX:BX, 1) + COUNTIFS(週間シフト!$B:$B, $A11, 週間シフト!$H:$H, $B11, 週間シフト!DT:DT, 1) &gt; 0, _xlfn.IFNA(VLOOKUP(_xlfn.TEXTJOIN(":", TRUE, $AZ11, FLOOR((COLUMN() - 4) / 2, 1) * 100 + MOD(COLUMN(), 2) * 30), 週間シフト!$DU:$DV, 2, FALSE), 0), "")</f>
        <v>0</v>
      </c>
      <c r="AC11" s="10">
        <f>IF(COUNTIFS(週間シフト!$B:$B, $A11, 週間シフト!$H:$H, $B11, 週間シフト!BY:BY, 1) + COUNTIFS(週間シフト!$B:$B, $A11, 週間シフト!$H:$H, $B11, 週間シフト!DU:DU, 1) &gt; 0, _xlfn.IFNA(VLOOKUP(_xlfn.TEXTJOIN(":", TRUE, $AZ11, FLOOR((COLUMN() - 4) / 2, 1) * 100 + MOD(COLUMN(), 2) * 30), 週間シフト!$DU:$DV, 2, FALSE), 0), "")</f>
        <v>0</v>
      </c>
      <c r="AD11" s="10" t="str">
        <f>IF(COUNTIFS(週間シフト!$B:$B, $A11, 週間シフト!$H:$H, $B11, 週間シフト!BZ:BZ, 1) + COUNTIFS(週間シフト!$B:$B, $A11, 週間シフト!$H:$H, $B11, 週間シフト!DV:DV, 1) &gt; 0, _xlfn.IFNA(VLOOKUP(_xlfn.TEXTJOIN(":", TRUE, $AZ11, FLOOR((COLUMN() - 4) / 2, 1) * 100 + MOD(COLUMN(), 2) * 30), 週間シフト!$DU:$DV, 2, FALSE), 0), "")</f>
        <v/>
      </c>
      <c r="AE11" s="10" t="str">
        <f>IF(COUNTIFS(週間シフト!$B:$B, $A11, 週間シフト!$H:$H, $B11, 週間シフト!CA:CA, 1) + COUNTIFS(週間シフト!$B:$B, $A11, 週間シフト!$H:$H, $B11, 週間シフト!DW:DW, 1) &gt; 0, _xlfn.IFNA(VLOOKUP(_xlfn.TEXTJOIN(":", TRUE, $AZ11, FLOOR((COLUMN() - 4) / 2, 1) * 100 + MOD(COLUMN(), 2) * 30), 週間シフト!$DU:$DV, 2, FALSE), 0), "")</f>
        <v/>
      </c>
      <c r="AF11" s="10" t="str">
        <f>IF(COUNTIFS(週間シフト!$B:$B, $A11, 週間シフト!$H:$H, $B11, 週間シフト!CB:CB, 1) + COUNTIFS(週間シフト!$B:$B, $A11, 週間シフト!$H:$H, $B11, 週間シフト!DX:DX, 1) &gt; 0, _xlfn.IFNA(VLOOKUP(_xlfn.TEXTJOIN(":", TRUE, $AZ11, FLOOR((COLUMN() - 4) / 2, 1) * 100 + MOD(COLUMN(), 2) * 30), 週間シフト!$DU:$DV, 2, FALSE), 0), "")</f>
        <v/>
      </c>
      <c r="AG11" s="10" t="str">
        <f>IF(COUNTIFS(週間シフト!$B:$B, $A11, 週間シフト!$H:$H, $B11, 週間シフト!CC:CC, 1) + COUNTIFS(週間シフト!$B:$B, $A11, 週間シフト!$H:$H, $B11, 週間シフト!DY:DY, 1) &gt; 0, _xlfn.IFNA(VLOOKUP(_xlfn.TEXTJOIN(":", TRUE, $AZ11, FLOOR((COLUMN() - 4) / 2, 1) * 100 + MOD(COLUMN(), 2) * 30), 週間シフト!$DU:$DV, 2, FALSE), 0), "")</f>
        <v/>
      </c>
      <c r="AH11" s="10" t="str">
        <f>IF(COUNTIFS(週間シフト!$B:$B, $A11, 週間シフト!$H:$H, $B11, 週間シフト!CD:CD, 1) + COUNTIFS(週間シフト!$B:$B, $A11, 週間シフト!$H:$H, $B11, 週間シフト!DZ:DZ, 1) &gt; 0, _xlfn.IFNA(VLOOKUP(_xlfn.TEXTJOIN(":", TRUE, $AZ11, FLOOR((COLUMN() - 4) / 2, 1) * 100 + MOD(COLUMN(), 2) * 30), 週間シフト!$DU:$DV, 2, FALSE), 0), "")</f>
        <v/>
      </c>
      <c r="AI11" s="10" t="str">
        <f>IF(COUNTIFS(週間シフト!$B:$B, $A11, 週間シフト!$H:$H, $B11, 週間シフト!CE:CE, 1) + COUNTIFS(週間シフト!$B:$B, $A11, 週間シフト!$H:$H, $B11, 週間シフト!EA:EA, 1) &gt; 0, _xlfn.IFNA(VLOOKUP(_xlfn.TEXTJOIN(":", TRUE, $AZ11, FLOOR((COLUMN() - 4) / 2, 1) * 100 + MOD(COLUMN(), 2) * 30), 週間シフト!$DU:$DV, 2, FALSE), 0), "")</f>
        <v/>
      </c>
      <c r="AJ11" s="10" t="str">
        <f>IF(COUNTIFS(週間シフト!$B:$B, $A11, 週間シフト!$H:$H, $B11, 週間シフト!CF:CF, 1) + COUNTIFS(週間シフト!$B:$B, $A11, 週間シフト!$H:$H, $B11, 週間シフト!EB:EB, 1) &gt; 0, _xlfn.IFNA(VLOOKUP(_xlfn.TEXTJOIN(":", TRUE, $AZ11, FLOOR((COLUMN() - 4) / 2, 1) * 100 + MOD(COLUMN(), 2) * 30), 週間シフト!$DU:$DV, 2, FALSE), 0), "")</f>
        <v/>
      </c>
      <c r="AK11" s="10" t="str">
        <f>IF(COUNTIFS(週間シフト!$B:$B, $A11, 週間シフト!$H:$H, $B11, 週間シフト!CG:CG, 1) + COUNTIFS(週間シフト!$B:$B, $A11, 週間シフト!$H:$H, $B11, 週間シフト!EC:EC, 1) &gt; 0, _xlfn.IFNA(VLOOKUP(_xlfn.TEXTJOIN(":", TRUE, $AZ11, FLOOR((COLUMN() - 4) / 2, 1) * 100 + MOD(COLUMN(), 2) * 30), 週間シフト!$DU:$DV, 2, FALSE), 0), "")</f>
        <v/>
      </c>
      <c r="AL11" s="10" t="str">
        <f>IF(COUNTIFS(週間シフト!$B:$B, $A11, 週間シフト!$H:$H, $B11, 週間シフト!CH:CH, 1) + COUNTIFS(週間シフト!$B:$B, $A11, 週間シフト!$H:$H, $B11, 週間シフト!ED:ED, 1) &gt; 0, _xlfn.IFNA(VLOOKUP(_xlfn.TEXTJOIN(":", TRUE, $AZ11, FLOOR((COLUMN() - 4) / 2, 1) * 100 + MOD(COLUMN(), 2) * 30), 週間シフト!$DU:$DV, 2, FALSE), 0), "")</f>
        <v/>
      </c>
      <c r="AM11" s="10" t="str">
        <f>IF(COUNTIFS(週間シフト!$B:$B, $A11, 週間シフト!$H:$H, $B11, 週間シフト!CI:CI, 1) + COUNTIFS(週間シフト!$B:$B, $A11, 週間シフト!$H:$H, $B11, 週間シフト!EE:EE, 1) &gt; 0, _xlfn.IFNA(VLOOKUP(_xlfn.TEXTJOIN(":", TRUE, $AZ11, FLOOR((COLUMN() - 4) / 2, 1) * 100 + MOD(COLUMN(), 2) * 30), 週間シフト!$DU:$DV, 2, FALSE), 0), "")</f>
        <v/>
      </c>
      <c r="AN11" s="10" t="str">
        <f>IF(COUNTIFS(週間シフト!$B:$B, $A11, 週間シフト!$H:$H, $B11, 週間シフト!CJ:CJ, 1) + COUNTIFS(週間シフト!$B:$B, $A11, 週間シフト!$H:$H, $B11, 週間シフト!EF:EF, 1) &gt; 0, _xlfn.IFNA(VLOOKUP(_xlfn.TEXTJOIN(":", TRUE, $AZ11, FLOOR((COLUMN() - 4) / 2, 1) * 100 + MOD(COLUMN(), 2) * 30), 週間シフト!$DU:$DV, 2, FALSE), 0), "")</f>
        <v/>
      </c>
      <c r="AO11" s="10" t="str">
        <f>IF(COUNTIFS(週間シフト!$B:$B, $A11, 週間シフト!$H:$H, $B11, 週間シフト!CK:CK, 1) + COUNTIFS(週間シフト!$B:$B, $A11, 週間シフト!$H:$H, $B11, 週間シフト!EG:EG, 1) &gt; 0, _xlfn.IFNA(VLOOKUP(_xlfn.TEXTJOIN(":", TRUE, $AZ11, FLOOR((COLUMN() - 4) / 2, 1) * 100 + MOD(COLUMN(), 2) * 30), 週間シフト!$DU:$DV, 2, FALSE), 0), "")</f>
        <v/>
      </c>
      <c r="AP11" s="10" t="str">
        <f>IF(COUNTIFS(週間シフト!$B:$B, $A11, 週間シフト!$H:$H, $B11, 週間シフト!CL:CL, 1) + COUNTIFS(週間シフト!$B:$B, $A11, 週間シフト!$H:$H, $B11, 週間シフト!EH:EH, 1) &gt; 0, _xlfn.IFNA(VLOOKUP(_xlfn.TEXTJOIN(":", TRUE, $AZ11, FLOOR((COLUMN() - 4) / 2, 1) * 100 + MOD(COLUMN(), 2) * 30), 週間シフト!$DU:$DV, 2, FALSE), 0), "")</f>
        <v/>
      </c>
      <c r="AQ11" s="10" t="str">
        <f>IF(COUNTIFS(週間シフト!$B:$B, $A11, 週間シフト!$H:$H, $B11, 週間シフト!CM:CM, 1) + COUNTIFS(週間シフト!$B:$B, $A11, 週間シフト!$H:$H, $B11, 週間シフト!EI:EI, 1) &gt; 0, _xlfn.IFNA(VLOOKUP(_xlfn.TEXTJOIN(":", TRUE, $AZ11, FLOOR((COLUMN() - 4) / 2, 1) * 100 + MOD(COLUMN(), 2) * 30), 週間シフト!$DU:$DV, 2, FALSE), 0), "")</f>
        <v/>
      </c>
      <c r="AR11" s="10" t="str">
        <f>IF(COUNTIFS(週間シフト!$B:$B, $A11, 週間シフト!$H:$H, $B11, 週間シフト!CN:CN, 1) + COUNTIFS(週間シフト!$B:$B, $A11, 週間シフト!$H:$H, $B11, 週間シフト!EJ:EJ, 1) &gt; 0, _xlfn.IFNA(VLOOKUP(_xlfn.TEXTJOIN(":", TRUE, $AZ11, FLOOR((COLUMN() - 4) / 2, 1) * 100 + MOD(COLUMN(), 2) * 30), 週間シフト!$DU:$DV, 2, FALSE), 0), "")</f>
        <v/>
      </c>
      <c r="AS11" s="10" t="str">
        <f>IF(COUNTIFS(週間シフト!$B:$B, $A11, 週間シフト!$H:$H, $B11, 週間シフト!CO:CO, 1) + COUNTIFS(週間シフト!$B:$B, $A11, 週間シフト!$H:$H, $B11, 週間シフト!EK:EK, 1) &gt; 0, _xlfn.IFNA(VLOOKUP(_xlfn.TEXTJOIN(":", TRUE, $AZ11, FLOOR((COLUMN() - 4) / 2, 1) * 100 + MOD(COLUMN(), 2) * 30), 週間シフト!$DU:$DV, 2, FALSE), 0), "")</f>
        <v/>
      </c>
      <c r="AT11" s="10" t="str">
        <f>IF(COUNTIFS(週間シフト!$B:$B, $A11, 週間シフト!$H:$H, $B11, 週間シフト!CP:CP, 1) + COUNTIFS(週間シフト!$B:$B, $A11, 週間シフト!$H:$H, $B11, 週間シフト!EL:EL, 1) &gt; 0, _xlfn.IFNA(VLOOKUP(_xlfn.TEXTJOIN(":", TRUE, $AZ11, FLOOR((COLUMN() - 4) / 2, 1) * 100 + MOD(COLUMN(), 2) * 30), 週間シフト!$DU:$DV, 2, FALSE), 0), "")</f>
        <v/>
      </c>
      <c r="AU11" s="10" t="str">
        <f>IF(COUNTIFS(週間シフト!$B:$B, $A11, 週間シフト!$H:$H, $B11, 週間シフト!CQ:CQ, 1) + COUNTIFS(週間シフト!$B:$B, $A11, 週間シフト!$H:$H, $B11, 週間シフト!EM:EM, 1) &gt; 0, _xlfn.IFNA(VLOOKUP(_xlfn.TEXTJOIN(":", TRUE, $AZ11, FLOOR((COLUMN() - 4) / 2, 1) * 100 + MOD(COLUMN(), 2) * 30), 週間シフト!$DU:$DV, 2, FALSE), 0), "")</f>
        <v/>
      </c>
      <c r="AV11" s="10" t="str">
        <f>IF(COUNTIFS(週間シフト!$B:$B, $A11, 週間シフト!$H:$H, $B11, 週間シフト!CR:CR, 1) + COUNTIFS(週間シフト!$B:$B, $A11, 週間シフト!$H:$H, $B11, 週間シフト!EN:EN, 1) &gt; 0, _xlfn.IFNA(VLOOKUP(_xlfn.TEXTJOIN(":", TRUE, $AZ11, FLOOR((COLUMN() - 4) / 2, 1) * 100 + MOD(COLUMN(), 2) * 30), 週間シフト!$DU:$DV, 2, FALSE), 0), "")</f>
        <v/>
      </c>
      <c r="AW11" s="10" t="str">
        <f>IF(COUNTIFS(週間シフト!$B:$B, $A11, 週間シフト!$H:$H, $B11, 週間シフト!CS:CS, 1) + COUNTIFS(週間シフト!$B:$B, $A11, 週間シフト!$H:$H, $B11, 週間シフト!EO:EO, 1) &gt; 0, _xlfn.IFNA(VLOOKUP(_xlfn.TEXTJOIN(":", TRUE, $AZ11, FLOOR((COLUMN() - 4) / 2, 1) * 100 + MOD(COLUMN(), 2) * 30), 週間シフト!$DU:$DV, 2, FALSE), 0), "")</f>
        <v/>
      </c>
      <c r="AX11" s="10" t="str">
        <f>IF(COUNTIFS(週間シフト!$B:$B, $A11, 週間シフト!$H:$H, $B11, 週間シフト!CT:CT, 1) + COUNTIFS(週間シフト!$B:$B, $A11, 週間シフト!$H:$H, $B11, 週間シフト!EP:EP, 1) &gt; 0, _xlfn.IFNA(VLOOKUP(_xlfn.TEXTJOIN(":", TRUE, $AZ11, FLOOR((COLUMN() - 4) / 2, 1) * 100 + MOD(COLUMN(), 2) * 30), 週間シフト!$DU:$DV, 2, FALSE), 0), "")</f>
        <v/>
      </c>
      <c r="AY11" s="10" t="str">
        <f>IF(COUNTIFS(週間シフト!$B:$B, $A11, 週間シフト!$H:$H, $B11, 週間シフト!CU:CU, 1) + COUNTIFS(週間シフト!$B:$B, $A11, 週間シフト!$H:$H, $B11, 週間シフト!EQ:EQ, 1) &gt; 0, _xlfn.IFNA(VLOOKUP(_xlfn.TEXTJOIN(":", TRUE, $AZ11, FLOOR((COLUMN() - 4) / 2, 1) * 100 + MOD(COLUMN(), 2) * 30), 週間シフト!$DU:$DV, 2, FALSE), 0), "")</f>
        <v/>
      </c>
      <c r="AZ11" s="2" t="str">
        <f>_xlfn.TEXTJOIN(":", TRUE, VLOOKUP(A11, スタッフ一覧!A:D, 4, FALSE), YEAR(B11), MONTH(B11), DAY(B11))</f>
        <v>1:2019:11:7</v>
      </c>
    </row>
    <row r="12" spans="1:52" ht="23">
      <c r="A12" s="11" t="s">
        <v>199</v>
      </c>
      <c r="B12" s="5">
        <v>43777</v>
      </c>
      <c r="C12" s="12">
        <f t="shared" si="0"/>
        <v>43777</v>
      </c>
      <c r="D12" s="10" t="str">
        <f>IF(COUNTIFS(週間シフト!$B:$B, $A12, 週間シフト!$H:$H, $B12, 週間シフト!AZ:AZ, 1) + COUNTIFS(週間シフト!$B:$B, $A12, 週間シフト!$H:$H, $B12 - 1, 週間シフト!CV:CV, 1) &gt; 0, _xlfn.IFNA(VLOOKUP(_xlfn.TEXTJOIN(":", TRUE, $AZ12, FLOOR((COLUMN() - 4) / 2, 1) * 100 + MOD(COLUMN(), 2) * 30), 週間シフト!$DU:$DV, 2, FALSE), 0), "")</f>
        <v/>
      </c>
      <c r="E12" s="10" t="str">
        <f>IF(COUNTIFS(週間シフト!$B:$B, $A12, 週間シフト!$H:$H, $B12, 週間シフト!BA:BA, 1) + COUNTIFS(週間シフト!$B:$B, $A12, 週間シフト!$H:$H, $B12 - 1, 週間シフト!CW:CW, 1) &gt; 0, _xlfn.IFNA(VLOOKUP(_xlfn.TEXTJOIN(":", TRUE, $AZ12, FLOOR((COLUMN() - 4) / 2, 1) * 100 + MOD(COLUMN(), 2) * 30), 週間シフト!$DU:$DV, 2, FALSE), 0), "")</f>
        <v/>
      </c>
      <c r="F12" s="10" t="str">
        <f>IF(COUNTIFS(週間シフト!$B:$B, $A12, 週間シフト!$H:$H, $B12, 週間シフト!BB:BB, 1) + COUNTIFS(週間シフト!$B:$B, $A12, 週間シフト!$H:$H, $B12 - 1, 週間シフト!CX:CX, 1) &gt; 0, _xlfn.IFNA(VLOOKUP(_xlfn.TEXTJOIN(":", TRUE, $AZ12, FLOOR((COLUMN() - 4) / 2, 1) * 100 + MOD(COLUMN(), 2) * 30), 週間シフト!$DU:$DV, 2, FALSE), 0), "")</f>
        <v/>
      </c>
      <c r="G12" s="10" t="str">
        <f>IF(COUNTIFS(週間シフト!$B:$B, $A12, 週間シフト!$H:$H, $B12, 週間シフト!BC:BC, 1) + COUNTIFS(週間シフト!$B:$B, $A12, 週間シフト!$H:$H, $B12 - 1, 週間シフト!CY:CY, 1) &gt; 0, _xlfn.IFNA(VLOOKUP(_xlfn.TEXTJOIN(":", TRUE, $AZ12, FLOOR((COLUMN() - 4) / 2, 1) * 100 + MOD(COLUMN(), 2) * 30), 週間シフト!$DU:$DV, 2, FALSE), 0), "")</f>
        <v/>
      </c>
      <c r="H12" s="10" t="str">
        <f>IF(COUNTIFS(週間シフト!$B:$B, $A12, 週間シフト!$H:$H, $B12, 週間シフト!BD:BD, 1) + COUNTIFS(週間シフト!$B:$B, $A12, 週間シフト!$H:$H, $B12 - 1, 週間シフト!CZ:CZ, 1) &gt; 0, _xlfn.IFNA(VLOOKUP(_xlfn.TEXTJOIN(":", TRUE, $AZ12, FLOOR((COLUMN() - 4) / 2, 1) * 100 + MOD(COLUMN(), 2) * 30), 週間シフト!$DU:$DV, 2, FALSE), 0), "")</f>
        <v/>
      </c>
      <c r="I12" s="10" t="str">
        <f>IF(COUNTIFS(週間シフト!$B:$B, $A12, 週間シフト!$H:$H, $B12, 週間シフト!BE:BE, 1) + COUNTIFS(週間シフト!$B:$B, $A12, 週間シフト!$H:$H, $B12 - 1, 週間シフト!DA:DA, 1) &gt; 0, _xlfn.IFNA(VLOOKUP(_xlfn.TEXTJOIN(":", TRUE, $AZ12, FLOOR((COLUMN() - 4) / 2, 1) * 100 + MOD(COLUMN(), 2) * 30), 週間シフト!$DU:$DV, 2, FALSE), 0), "")</f>
        <v/>
      </c>
      <c r="J12" s="10" t="str">
        <f>IF(COUNTIFS(週間シフト!$B:$B, $A12, 週間シフト!$H:$H, $B12, 週間シフト!BF:BF, 1) + COUNTIFS(週間シフト!$B:$B, $A12, 週間シフト!$H:$H, $B12 - 1, 週間シフト!DB:DB, 1) &gt; 0, _xlfn.IFNA(VLOOKUP(_xlfn.TEXTJOIN(":", TRUE, $AZ12, FLOOR((COLUMN() - 4) / 2, 1) * 100 + MOD(COLUMN(), 2) * 30), 週間シフト!$DU:$DV, 2, FALSE), 0), "")</f>
        <v/>
      </c>
      <c r="K12" s="10" t="str">
        <f>IF(COUNTIFS(週間シフト!$B:$B, $A12, 週間シフト!$H:$H, $B12, 週間シフト!BG:BG, 1) + COUNTIFS(週間シフト!$B:$B, $A12, 週間シフト!$H:$H, $B12 - 1, 週間シフト!DC:DC, 1) &gt; 0, _xlfn.IFNA(VLOOKUP(_xlfn.TEXTJOIN(":", TRUE, $AZ12, FLOOR((COLUMN() - 4) / 2, 1) * 100 + MOD(COLUMN(), 2) * 30), 週間シフト!$DU:$DV, 2, FALSE), 0), "")</f>
        <v/>
      </c>
      <c r="L12" s="10" t="str">
        <f>IF(COUNTIFS(週間シフト!$B:$B, $A12, 週間シフト!$H:$H, $B12, 週間シフト!BH:BH, 1) + COUNTIFS(週間シフト!$B:$B, $A12, 週間シフト!$H:$H, $B12 - 1, 週間シフト!DD:DD, 1) &gt; 0, _xlfn.IFNA(VLOOKUP(_xlfn.TEXTJOIN(":", TRUE, $AZ12, FLOOR((COLUMN() - 4) / 2, 1) * 100 + MOD(COLUMN(), 2) * 30), 週間シフト!$DU:$DV, 2, FALSE), 0), "")</f>
        <v/>
      </c>
      <c r="M12" s="10" t="str">
        <f>IF(COUNTIFS(週間シフト!$B:$B, $A12, 週間シフト!$H:$H, $B12, 週間シフト!BI:BI, 1) + COUNTIFS(週間シフト!$B:$B, $A12, 週間シフト!$H:$H, $B12 - 1, 週間シフト!DE:DE, 1) &gt; 0, _xlfn.IFNA(VLOOKUP(_xlfn.TEXTJOIN(":", TRUE, $AZ12, FLOOR((COLUMN() - 4) / 2, 1) * 100 + MOD(COLUMN(), 2) * 30), 週間シフト!$DU:$DV, 2, FALSE), 0), "")</f>
        <v/>
      </c>
      <c r="N12" s="10" t="str">
        <f>IF(COUNTIFS(週間シフト!$B:$B, $A12, 週間シフト!$H:$H, $B12, 週間シフト!BJ:BJ, 1) + COUNTIFS(週間シフト!$B:$B, $A12, 週間シフト!$H:$H, $B12 - 1, 週間シフト!DF:DF, 1) &gt; 0, _xlfn.IFNA(VLOOKUP(_xlfn.TEXTJOIN(":", TRUE, $AZ12, FLOOR((COLUMN() - 4) / 2, 1) * 100 + MOD(COLUMN(), 2) * 30), 週間シフト!$DU:$DV, 2, FALSE), 0), "")</f>
        <v/>
      </c>
      <c r="O12" s="10" t="str">
        <f>IF(COUNTIFS(週間シフト!$B:$B, $A12, 週間シフト!$H:$H, $B12, 週間シフト!BK:BK, 1) + COUNTIFS(週間シフト!$B:$B, $A12, 週間シフト!$H:$H, $B12 - 1, 週間シフト!DG:DG, 1) &gt; 0, _xlfn.IFNA(VLOOKUP(_xlfn.TEXTJOIN(":", TRUE, $AZ12, FLOOR((COLUMN() - 4) / 2, 1) * 100 + MOD(COLUMN(), 2) * 30), 週間シフト!$DU:$DV, 2, FALSE), 0), "")</f>
        <v/>
      </c>
      <c r="P12" s="10" t="str">
        <f>IF(COUNTIFS(週間シフト!$B:$B, $A12, 週間シフト!$H:$H, $B12, 週間シフト!BL:BL, 1) + COUNTIFS(週間シフト!$B:$B, $A12, 週間シフト!$H:$H, $B12 - 1, 週間シフト!DH:DH, 1) &gt; 0, _xlfn.IFNA(VLOOKUP(_xlfn.TEXTJOIN(":", TRUE, $AZ12, FLOOR((COLUMN() - 4) / 2, 1) * 100 + MOD(COLUMN(), 2) * 30), 週間シフト!$DU:$DV, 2, FALSE), 0), "")</f>
        <v/>
      </c>
      <c r="Q12" s="10" t="str">
        <f>IF(COUNTIFS(週間シフト!$B:$B, $A12, 週間シフト!$H:$H, $B12, 週間シフト!BM:BM, 1) + COUNTIFS(週間シフト!$B:$B, $A12, 週間シフト!$H:$H, $B12 - 1, 週間シフト!DI:DI, 1) &gt; 0, _xlfn.IFNA(VLOOKUP(_xlfn.TEXTJOIN(":", TRUE, $AZ12, FLOOR((COLUMN() - 4) / 2, 1) * 100 + MOD(COLUMN(), 2) * 30), 週間シフト!$DU:$DV, 2, FALSE), 0), "")</f>
        <v/>
      </c>
      <c r="R12" s="10" t="str">
        <f>IF(COUNTIFS(週間シフト!$B:$B, $A12, 週間シフト!$H:$H, $B12, 週間シフト!BN:BN, 1) + COUNTIFS(週間シフト!$B:$B, $A12, 週間シフト!$H:$H, $B12 - 1, 週間シフト!DJ:DJ, 1) &gt; 0, _xlfn.IFNA(VLOOKUP(_xlfn.TEXTJOIN(":", TRUE, $AZ12, FLOOR((COLUMN() - 4) / 2, 1) * 100 + MOD(COLUMN(), 2) * 30), 週間シフト!$DU:$DV, 2, FALSE), 0), "")</f>
        <v/>
      </c>
      <c r="S12" s="10" t="str">
        <f>IF(COUNTIFS(週間シフト!$B:$B, $A12, 週間シフト!$H:$H, $B12, 週間シフト!BO:BO, 1) + COUNTIFS(週間シフト!$B:$B, $A12, 週間シフト!$H:$H, $B12 - 1, 週間シフト!DK:DK, 1) &gt; 0, _xlfn.IFNA(VLOOKUP(_xlfn.TEXTJOIN(":", TRUE, $AZ12, FLOOR((COLUMN() - 4) / 2, 1) * 100 + MOD(COLUMN(), 2) * 30), 週間シフト!$DU:$DV, 2, FALSE), 0), "")</f>
        <v/>
      </c>
      <c r="T12" s="10" t="str">
        <f>IF(COUNTIFS(週間シフト!$B:$B, $A12, 週間シフト!$H:$H, $B12, 週間シフト!BP:BP, 1) + COUNTIFS(週間シフト!$B:$B, $A12, 週間シフト!$H:$H, $B12 - 1, 週間シフト!DL:DL, 1) &gt; 0, _xlfn.IFNA(VLOOKUP(_xlfn.TEXTJOIN(":", TRUE, $AZ12, FLOOR((COLUMN() - 4) / 2, 1) * 100 + MOD(COLUMN(), 2) * 30), 週間シフト!$DU:$DV, 2, FALSE), 0), "")</f>
        <v/>
      </c>
      <c r="U12" s="10" t="str">
        <f>IF(COUNTIFS(週間シフト!$B:$B, $A12, 週間シフト!$H:$H, $B12, 週間シフト!BQ:BQ, 1) + COUNTIFS(週間シフト!$B:$B, $A12, 週間シフト!$H:$H, $B12 - 1, 週間シフト!DM:DM, 1) &gt; 0, _xlfn.IFNA(VLOOKUP(_xlfn.TEXTJOIN(":", TRUE, $AZ12, FLOOR((COLUMN() - 4) / 2, 1) * 100 + MOD(COLUMN(), 2) * 30), 週間シフト!$DU:$DV, 2, FALSE), 0), "")</f>
        <v/>
      </c>
      <c r="V12" s="10" t="str">
        <f>IF(COUNTIFS(週間シフト!$B:$B, $A12, 週間シフト!$H:$H, $B12, 週間シフト!BR:BR, 1) + COUNTIFS(週間シフト!$B:$B, $A12, 週間シフト!$H:$H, $B12 - 1, 週間シフト!DN:DN, 1) &gt; 0, _xlfn.IFNA(VLOOKUP(_xlfn.TEXTJOIN(":", TRUE, $AZ12, FLOOR((COLUMN() - 4) / 2, 1) * 100 + MOD(COLUMN(), 2) * 30), 週間シフト!$DU:$DV, 2, FALSE), 0), "")</f>
        <v/>
      </c>
      <c r="W12" s="10" t="str">
        <f>IF(COUNTIFS(週間シフト!$B:$B, $A12, 週間シフト!$H:$H, $B12, 週間シフト!BS:BS, 1) + COUNTIFS(週間シフト!$B:$B, $A12, 週間シフト!$H:$H, $B12 - 1, 週間シフト!DO:DO, 1) &gt; 0, _xlfn.IFNA(VLOOKUP(_xlfn.TEXTJOIN(":", TRUE, $AZ12, FLOOR((COLUMN() - 4) / 2, 1) * 100 + MOD(COLUMN(), 2) * 30), 週間シフト!$DU:$DV, 2, FALSE), 0), "")</f>
        <v/>
      </c>
      <c r="X12" s="10" t="str">
        <f>IF(COUNTIFS(週間シフト!$B:$B, $A12, 週間シフト!$H:$H, $B12, 週間シフト!BT:BT, 1) + COUNTIFS(週間シフト!$B:$B, $A12, 週間シフト!$H:$H, $B12 - 1, 週間シフト!DP:DP, 1) &gt; 0, _xlfn.IFNA(VLOOKUP(_xlfn.TEXTJOIN(":", TRUE, $AZ12, FLOOR((COLUMN() - 4) / 2, 1) * 100 + MOD(COLUMN(), 2) * 30), 週間シフト!$DU:$DV, 2, FALSE), 0), "")</f>
        <v/>
      </c>
      <c r="Y12" s="10" t="str">
        <f>IF(COUNTIFS(週間シフト!$B:$B, $A12, 週間シフト!$H:$H, $B12, 週間シフト!BU:BU, 1) + COUNTIFS(週間シフト!$B:$B, $A12, 週間シフト!$H:$H, $B12 - 1, 週間シフト!DQ:DQ, 1) &gt; 0, _xlfn.IFNA(VLOOKUP(_xlfn.TEXTJOIN(":", TRUE, $AZ12, FLOOR((COLUMN() - 4) / 2, 1) * 100 + MOD(COLUMN(), 2) * 30), 週間シフト!$DU:$DV, 2, FALSE), 0), "")</f>
        <v/>
      </c>
      <c r="Z12" s="10" t="str">
        <f>IF(COUNTIFS(週間シフト!$B:$B, $A12, 週間シフト!$H:$H, $B12, 週間シフト!BV:BV, 1) + COUNTIFS(週間シフト!$B:$B, $A12, 週間シフト!$H:$H, $B12 - 1, 週間シフト!DR:DR, 1) &gt; 0, _xlfn.IFNA(VLOOKUP(_xlfn.TEXTJOIN(":", TRUE, $AZ12, FLOOR((COLUMN() - 4) / 2, 1) * 100 + MOD(COLUMN(), 2) * 30), 週間シフト!$DU:$DV, 2, FALSE), 0), "")</f>
        <v/>
      </c>
      <c r="AA12" s="10" t="str">
        <f>IF(COUNTIFS(週間シフト!$B:$B, $A12, 週間シフト!$H:$H, $B12, 週間シフト!BW:BW, 1) + COUNTIFS(週間シフト!$B:$B, $A12, 週間シフト!$H:$H, $B12 - 1, 週間シフト!DS:DS, 1) &gt; 0, _xlfn.IFNA(VLOOKUP(_xlfn.TEXTJOIN(":", TRUE, $AZ12, FLOOR((COLUMN() - 4) / 2, 1) * 100 + MOD(COLUMN(), 2) * 30), 週間シフト!$DU:$DV, 2, FALSE), 0), "")</f>
        <v/>
      </c>
      <c r="AB12" s="10" t="str">
        <f>IF(COUNTIFS(週間シフト!$B:$B, $A12, 週間シフト!$H:$H, $B12, 週間シフト!BX:BX, 1) + COUNTIFS(週間シフト!$B:$B, $A12, 週間シフト!$H:$H, $B12, 週間シフト!DT:DT, 1) &gt; 0, _xlfn.IFNA(VLOOKUP(_xlfn.TEXTJOIN(":", TRUE, $AZ12, FLOOR((COLUMN() - 4) / 2, 1) * 100 + MOD(COLUMN(), 2) * 30), 週間シフト!$DU:$DV, 2, FALSE), 0), "")</f>
        <v/>
      </c>
      <c r="AC12" s="10" t="str">
        <f>IF(COUNTIFS(週間シフト!$B:$B, $A12, 週間シフト!$H:$H, $B12, 週間シフト!BY:BY, 1) + COUNTIFS(週間シフト!$B:$B, $A12, 週間シフト!$H:$H, $B12, 週間シフト!DU:DU, 1) &gt; 0, _xlfn.IFNA(VLOOKUP(_xlfn.TEXTJOIN(":", TRUE, $AZ12, FLOOR((COLUMN() - 4) / 2, 1) * 100 + MOD(COLUMN(), 2) * 30), 週間シフト!$DU:$DV, 2, FALSE), 0), "")</f>
        <v/>
      </c>
      <c r="AD12" s="10" t="str">
        <f>IF(COUNTIFS(週間シフト!$B:$B, $A12, 週間シフト!$H:$H, $B12, 週間シフト!BZ:BZ, 1) + COUNTIFS(週間シフト!$B:$B, $A12, 週間シフト!$H:$H, $B12, 週間シフト!DV:DV, 1) &gt; 0, _xlfn.IFNA(VLOOKUP(_xlfn.TEXTJOIN(":", TRUE, $AZ12, FLOOR((COLUMN() - 4) / 2, 1) * 100 + MOD(COLUMN(), 2) * 30), 週間シフト!$DU:$DV, 2, FALSE), 0), "")</f>
        <v/>
      </c>
      <c r="AE12" s="10" t="str">
        <f>IF(COUNTIFS(週間シフト!$B:$B, $A12, 週間シフト!$H:$H, $B12, 週間シフト!CA:CA, 1) + COUNTIFS(週間シフト!$B:$B, $A12, 週間シフト!$H:$H, $B12, 週間シフト!DW:DW, 1) &gt; 0, _xlfn.IFNA(VLOOKUP(_xlfn.TEXTJOIN(":", TRUE, $AZ12, FLOOR((COLUMN() - 4) / 2, 1) * 100 + MOD(COLUMN(), 2) * 30), 週間シフト!$DU:$DV, 2, FALSE), 0), "")</f>
        <v/>
      </c>
      <c r="AF12" s="10" t="str">
        <f>IF(COUNTIFS(週間シフト!$B:$B, $A12, 週間シフト!$H:$H, $B12, 週間シフト!CB:CB, 1) + COUNTIFS(週間シフト!$B:$B, $A12, 週間シフト!$H:$H, $B12, 週間シフト!DX:DX, 1) &gt; 0, _xlfn.IFNA(VLOOKUP(_xlfn.TEXTJOIN(":", TRUE, $AZ12, FLOOR((COLUMN() - 4) / 2, 1) * 100 + MOD(COLUMN(), 2) * 30), 週間シフト!$DU:$DV, 2, FALSE), 0), "")</f>
        <v/>
      </c>
      <c r="AG12" s="10" t="str">
        <f>IF(COUNTIFS(週間シフト!$B:$B, $A12, 週間シフト!$H:$H, $B12, 週間シフト!CC:CC, 1) + COUNTIFS(週間シフト!$B:$B, $A12, 週間シフト!$H:$H, $B12, 週間シフト!DY:DY, 1) &gt; 0, _xlfn.IFNA(VLOOKUP(_xlfn.TEXTJOIN(":", TRUE, $AZ12, FLOOR((COLUMN() - 4) / 2, 1) * 100 + MOD(COLUMN(), 2) * 30), 週間シフト!$DU:$DV, 2, FALSE), 0), "")</f>
        <v/>
      </c>
      <c r="AH12" s="10" t="str">
        <f>IF(COUNTIFS(週間シフト!$B:$B, $A12, 週間シフト!$H:$H, $B12, 週間シフト!CD:CD, 1) + COUNTIFS(週間シフト!$B:$B, $A12, 週間シフト!$H:$H, $B12, 週間シフト!DZ:DZ, 1) &gt; 0, _xlfn.IFNA(VLOOKUP(_xlfn.TEXTJOIN(":", TRUE, $AZ12, FLOOR((COLUMN() - 4) / 2, 1) * 100 + MOD(COLUMN(), 2) * 30), 週間シフト!$DU:$DV, 2, FALSE), 0), "")</f>
        <v/>
      </c>
      <c r="AI12" s="10" t="str">
        <f>IF(COUNTIFS(週間シフト!$B:$B, $A12, 週間シフト!$H:$H, $B12, 週間シフト!CE:CE, 1) + COUNTIFS(週間シフト!$B:$B, $A12, 週間シフト!$H:$H, $B12, 週間シフト!EA:EA, 1) &gt; 0, _xlfn.IFNA(VLOOKUP(_xlfn.TEXTJOIN(":", TRUE, $AZ12, FLOOR((COLUMN() - 4) / 2, 1) * 100 + MOD(COLUMN(), 2) * 30), 週間シフト!$DU:$DV, 2, FALSE), 0), "")</f>
        <v/>
      </c>
      <c r="AJ12" s="10" t="str">
        <f>IF(COUNTIFS(週間シフト!$B:$B, $A12, 週間シフト!$H:$H, $B12, 週間シフト!CF:CF, 1) + COUNTIFS(週間シフト!$B:$B, $A12, 週間シフト!$H:$H, $B12, 週間シフト!EB:EB, 1) &gt; 0, _xlfn.IFNA(VLOOKUP(_xlfn.TEXTJOIN(":", TRUE, $AZ12, FLOOR((COLUMN() - 4) / 2, 1) * 100 + MOD(COLUMN(), 2) * 30), 週間シフト!$DU:$DV, 2, FALSE), 0), "")</f>
        <v/>
      </c>
      <c r="AK12" s="10" t="str">
        <f>IF(COUNTIFS(週間シフト!$B:$B, $A12, 週間シフト!$H:$H, $B12, 週間シフト!CG:CG, 1) + COUNTIFS(週間シフト!$B:$B, $A12, 週間シフト!$H:$H, $B12, 週間シフト!EC:EC, 1) &gt; 0, _xlfn.IFNA(VLOOKUP(_xlfn.TEXTJOIN(":", TRUE, $AZ12, FLOOR((COLUMN() - 4) / 2, 1) * 100 + MOD(COLUMN(), 2) * 30), 週間シフト!$DU:$DV, 2, FALSE), 0), "")</f>
        <v/>
      </c>
      <c r="AL12" s="10" t="str">
        <f>IF(COUNTIFS(週間シフト!$B:$B, $A12, 週間シフト!$H:$H, $B12, 週間シフト!CH:CH, 1) + COUNTIFS(週間シフト!$B:$B, $A12, 週間シフト!$H:$H, $B12, 週間シフト!ED:ED, 1) &gt; 0, _xlfn.IFNA(VLOOKUP(_xlfn.TEXTJOIN(":", TRUE, $AZ12, FLOOR((COLUMN() - 4) / 2, 1) * 100 + MOD(COLUMN(), 2) * 30), 週間シフト!$DU:$DV, 2, FALSE), 0), "")</f>
        <v/>
      </c>
      <c r="AM12" s="10" t="str">
        <f>IF(COUNTIFS(週間シフト!$B:$B, $A12, 週間シフト!$H:$H, $B12, 週間シフト!CI:CI, 1) + COUNTIFS(週間シフト!$B:$B, $A12, 週間シフト!$H:$H, $B12, 週間シフト!EE:EE, 1) &gt; 0, _xlfn.IFNA(VLOOKUP(_xlfn.TEXTJOIN(":", TRUE, $AZ12, FLOOR((COLUMN() - 4) / 2, 1) * 100 + MOD(COLUMN(), 2) * 30), 週間シフト!$DU:$DV, 2, FALSE), 0), "")</f>
        <v/>
      </c>
      <c r="AN12" s="10" t="str">
        <f>IF(COUNTIFS(週間シフト!$B:$B, $A12, 週間シフト!$H:$H, $B12, 週間シフト!CJ:CJ, 1) + COUNTIFS(週間シフト!$B:$B, $A12, 週間シフト!$H:$H, $B12, 週間シフト!EF:EF, 1) &gt; 0, _xlfn.IFNA(VLOOKUP(_xlfn.TEXTJOIN(":", TRUE, $AZ12, FLOOR((COLUMN() - 4) / 2, 1) * 100 + MOD(COLUMN(), 2) * 30), 週間シフト!$DU:$DV, 2, FALSE), 0), "")</f>
        <v>木田あさみ様（移動支援・身体あり）</v>
      </c>
      <c r="AO12" s="10">
        <f>IF(COUNTIFS(週間シフト!$B:$B, $A12, 週間シフト!$H:$H, $B12, 週間シフト!CK:CK, 1) + COUNTIFS(週間シフト!$B:$B, $A12, 週間シフト!$H:$H, $B12, 週間シフト!EG:EG, 1) &gt; 0, _xlfn.IFNA(VLOOKUP(_xlfn.TEXTJOIN(":", TRUE, $AZ12, FLOOR((COLUMN() - 4) / 2, 1) * 100 + MOD(COLUMN(), 2) * 30), 週間シフト!$DU:$DV, 2, FALSE), 0), "")</f>
        <v>0</v>
      </c>
      <c r="AP12" s="10" t="str">
        <f>IF(COUNTIFS(週間シフト!$B:$B, $A12, 週間シフト!$H:$H, $B12, 週間シフト!CL:CL, 1) + COUNTIFS(週間シフト!$B:$B, $A12, 週間シフト!$H:$H, $B12, 週間シフト!EH:EH, 1) &gt; 0, _xlfn.IFNA(VLOOKUP(_xlfn.TEXTJOIN(":", TRUE, $AZ12, FLOOR((COLUMN() - 4) / 2, 1) * 100 + MOD(COLUMN(), 2) * 30), 週間シフト!$DU:$DV, 2, FALSE), 0), "")</f>
        <v/>
      </c>
      <c r="AQ12" s="10" t="str">
        <f>IF(COUNTIFS(週間シフト!$B:$B, $A12, 週間シフト!$H:$H, $B12, 週間シフト!CM:CM, 1) + COUNTIFS(週間シフト!$B:$B, $A12, 週間シフト!$H:$H, $B12, 週間シフト!EI:EI, 1) &gt; 0, _xlfn.IFNA(VLOOKUP(_xlfn.TEXTJOIN(":", TRUE, $AZ12, FLOOR((COLUMN() - 4) / 2, 1) * 100 + MOD(COLUMN(), 2) * 30), 週間シフト!$DU:$DV, 2, FALSE), 0), "")</f>
        <v/>
      </c>
      <c r="AR12" s="10" t="str">
        <f>IF(COUNTIFS(週間シフト!$B:$B, $A12, 週間シフト!$H:$H, $B12, 週間シフト!CN:CN, 1) + COUNTIFS(週間シフト!$B:$B, $A12, 週間シフト!$H:$H, $B12, 週間シフト!EJ:EJ, 1) &gt; 0, _xlfn.IFNA(VLOOKUP(_xlfn.TEXTJOIN(":", TRUE, $AZ12, FLOOR((COLUMN() - 4) / 2, 1) * 100 + MOD(COLUMN(), 2) * 30), 週間シフト!$DU:$DV, 2, FALSE), 0), "")</f>
        <v/>
      </c>
      <c r="AS12" s="10" t="str">
        <f>IF(COUNTIFS(週間シフト!$B:$B, $A12, 週間シフト!$H:$H, $B12, 週間シフト!CO:CO, 1) + COUNTIFS(週間シフト!$B:$B, $A12, 週間シフト!$H:$H, $B12, 週間シフト!EK:EK, 1) &gt; 0, _xlfn.IFNA(VLOOKUP(_xlfn.TEXTJOIN(":", TRUE, $AZ12, FLOOR((COLUMN() - 4) / 2, 1) * 100 + MOD(COLUMN(), 2) * 30), 週間シフト!$DU:$DV, 2, FALSE), 0), "")</f>
        <v/>
      </c>
      <c r="AT12" s="10" t="str">
        <f>IF(COUNTIFS(週間シフト!$B:$B, $A12, 週間シフト!$H:$H, $B12, 週間シフト!CP:CP, 1) + COUNTIFS(週間シフト!$B:$B, $A12, 週間シフト!$H:$H, $B12, 週間シフト!EL:EL, 1) &gt; 0, _xlfn.IFNA(VLOOKUP(_xlfn.TEXTJOIN(":", TRUE, $AZ12, FLOOR((COLUMN() - 4) / 2, 1) * 100 + MOD(COLUMN(), 2) * 30), 週間シフト!$DU:$DV, 2, FALSE), 0), "")</f>
        <v/>
      </c>
      <c r="AU12" s="10" t="str">
        <f>IF(COUNTIFS(週間シフト!$B:$B, $A12, 週間シフト!$H:$H, $B12, 週間シフト!CQ:CQ, 1) + COUNTIFS(週間シフト!$B:$B, $A12, 週間シフト!$H:$H, $B12, 週間シフト!EM:EM, 1) &gt; 0, _xlfn.IFNA(VLOOKUP(_xlfn.TEXTJOIN(":", TRUE, $AZ12, FLOOR((COLUMN() - 4) / 2, 1) * 100 + MOD(COLUMN(), 2) * 30), 週間シフト!$DU:$DV, 2, FALSE), 0), "")</f>
        <v/>
      </c>
      <c r="AV12" s="10" t="str">
        <f>IF(COUNTIFS(週間シフト!$B:$B, $A12, 週間シフト!$H:$H, $B12, 週間シフト!CR:CR, 1) + COUNTIFS(週間シフト!$B:$B, $A12, 週間シフト!$H:$H, $B12, 週間シフト!EN:EN, 1) &gt; 0, _xlfn.IFNA(VLOOKUP(_xlfn.TEXTJOIN(":", TRUE, $AZ12, FLOOR((COLUMN() - 4) / 2, 1) * 100 + MOD(COLUMN(), 2) * 30), 週間シフト!$DU:$DV, 2, FALSE), 0), "")</f>
        <v/>
      </c>
      <c r="AW12" s="10" t="str">
        <f>IF(COUNTIFS(週間シフト!$B:$B, $A12, 週間シフト!$H:$H, $B12, 週間シフト!CS:CS, 1) + COUNTIFS(週間シフト!$B:$B, $A12, 週間シフト!$H:$H, $B12, 週間シフト!EO:EO, 1) &gt; 0, _xlfn.IFNA(VLOOKUP(_xlfn.TEXTJOIN(":", TRUE, $AZ12, FLOOR((COLUMN() - 4) / 2, 1) * 100 + MOD(COLUMN(), 2) * 30), 週間シフト!$DU:$DV, 2, FALSE), 0), "")</f>
        <v/>
      </c>
      <c r="AX12" s="10" t="str">
        <f>IF(COUNTIFS(週間シフト!$B:$B, $A12, 週間シフト!$H:$H, $B12, 週間シフト!CT:CT, 1) + COUNTIFS(週間シフト!$B:$B, $A12, 週間シフト!$H:$H, $B12, 週間シフト!EP:EP, 1) &gt; 0, _xlfn.IFNA(VLOOKUP(_xlfn.TEXTJOIN(":", TRUE, $AZ12, FLOOR((COLUMN() - 4) / 2, 1) * 100 + MOD(COLUMN(), 2) * 30), 週間シフト!$DU:$DV, 2, FALSE), 0), "")</f>
        <v/>
      </c>
      <c r="AY12" s="10" t="str">
        <f>IF(COUNTIFS(週間シフト!$B:$B, $A12, 週間シフト!$H:$H, $B12, 週間シフト!CU:CU, 1) + COUNTIFS(週間シフト!$B:$B, $A12, 週間シフト!$H:$H, $B12, 週間シフト!EQ:EQ, 1) &gt; 0, _xlfn.IFNA(VLOOKUP(_xlfn.TEXTJOIN(":", TRUE, $AZ12, FLOOR((COLUMN() - 4) / 2, 1) * 100 + MOD(COLUMN(), 2) * 30), 週間シフト!$DU:$DV, 2, FALSE), 0), "")</f>
        <v/>
      </c>
      <c r="AZ12" s="2" t="str">
        <f>_xlfn.TEXTJOIN(":", TRUE, VLOOKUP(A12, スタッフ一覧!A:D, 4, FALSE), YEAR(B12), MONTH(B12), DAY(B12))</f>
        <v>1:2019:11:8</v>
      </c>
    </row>
    <row r="13" spans="1:52" ht="23">
      <c r="A13" s="11" t="s">
        <v>199</v>
      </c>
      <c r="B13" s="5">
        <v>43778</v>
      </c>
      <c r="C13" s="12">
        <f t="shared" si="0"/>
        <v>43778</v>
      </c>
      <c r="D13" s="10" t="str">
        <f>IF(COUNTIFS(週間シフト!$B:$B, $A13, 週間シフト!$H:$H, $B13, 週間シフト!AZ:AZ, 1) + COUNTIFS(週間シフト!$B:$B, $A13, 週間シフト!$H:$H, $B13 - 1, 週間シフト!CV:CV, 1) &gt; 0, _xlfn.IFNA(VLOOKUP(_xlfn.TEXTJOIN(":", TRUE, $AZ13, FLOOR((COLUMN() - 4) / 2, 1) * 100 + MOD(COLUMN(), 2) * 30), 週間シフト!$DU:$DV, 2, FALSE), 0), "")</f>
        <v/>
      </c>
      <c r="E13" s="10" t="str">
        <f>IF(COUNTIFS(週間シフト!$B:$B, $A13, 週間シフト!$H:$H, $B13, 週間シフト!BA:BA, 1) + COUNTIFS(週間シフト!$B:$B, $A13, 週間シフト!$H:$H, $B13 - 1, 週間シフト!CW:CW, 1) &gt; 0, _xlfn.IFNA(VLOOKUP(_xlfn.TEXTJOIN(":", TRUE, $AZ13, FLOOR((COLUMN() - 4) / 2, 1) * 100 + MOD(COLUMN(), 2) * 30), 週間シフト!$DU:$DV, 2, FALSE), 0), "")</f>
        <v/>
      </c>
      <c r="F13" s="10" t="str">
        <f>IF(COUNTIFS(週間シフト!$B:$B, $A13, 週間シフト!$H:$H, $B13, 週間シフト!BB:BB, 1) + COUNTIFS(週間シフト!$B:$B, $A13, 週間シフト!$H:$H, $B13 - 1, 週間シフト!CX:CX, 1) &gt; 0, _xlfn.IFNA(VLOOKUP(_xlfn.TEXTJOIN(":", TRUE, $AZ13, FLOOR((COLUMN() - 4) / 2, 1) * 100 + MOD(COLUMN(), 2) * 30), 週間シフト!$DU:$DV, 2, FALSE), 0), "")</f>
        <v/>
      </c>
      <c r="G13" s="10" t="str">
        <f>IF(COUNTIFS(週間シフト!$B:$B, $A13, 週間シフト!$H:$H, $B13, 週間シフト!BC:BC, 1) + COUNTIFS(週間シフト!$B:$B, $A13, 週間シフト!$H:$H, $B13 - 1, 週間シフト!CY:CY, 1) &gt; 0, _xlfn.IFNA(VLOOKUP(_xlfn.TEXTJOIN(":", TRUE, $AZ13, FLOOR((COLUMN() - 4) / 2, 1) * 100 + MOD(COLUMN(), 2) * 30), 週間シフト!$DU:$DV, 2, FALSE), 0), "")</f>
        <v/>
      </c>
      <c r="H13" s="10" t="str">
        <f>IF(COUNTIFS(週間シフト!$B:$B, $A13, 週間シフト!$H:$H, $B13, 週間シフト!BD:BD, 1) + COUNTIFS(週間シフト!$B:$B, $A13, 週間シフト!$H:$H, $B13 - 1, 週間シフト!CZ:CZ, 1) &gt; 0, _xlfn.IFNA(VLOOKUP(_xlfn.TEXTJOIN(":", TRUE, $AZ13, FLOOR((COLUMN() - 4) / 2, 1) * 100 + MOD(COLUMN(), 2) * 30), 週間シフト!$DU:$DV, 2, FALSE), 0), "")</f>
        <v/>
      </c>
      <c r="I13" s="10" t="str">
        <f>IF(COUNTIFS(週間シフト!$B:$B, $A13, 週間シフト!$H:$H, $B13, 週間シフト!BE:BE, 1) + COUNTIFS(週間シフト!$B:$B, $A13, 週間シフト!$H:$H, $B13 - 1, 週間シフト!DA:DA, 1) &gt; 0, _xlfn.IFNA(VLOOKUP(_xlfn.TEXTJOIN(":", TRUE, $AZ13, FLOOR((COLUMN() - 4) / 2, 1) * 100 + MOD(COLUMN(), 2) * 30), 週間シフト!$DU:$DV, 2, FALSE), 0), "")</f>
        <v/>
      </c>
      <c r="J13" s="10" t="str">
        <f>IF(COUNTIFS(週間シフト!$B:$B, $A13, 週間シフト!$H:$H, $B13, 週間シフト!BF:BF, 1) + COUNTIFS(週間シフト!$B:$B, $A13, 週間シフト!$H:$H, $B13 - 1, 週間シフト!DB:DB, 1) &gt; 0, _xlfn.IFNA(VLOOKUP(_xlfn.TEXTJOIN(":", TRUE, $AZ13, FLOOR((COLUMN() - 4) / 2, 1) * 100 + MOD(COLUMN(), 2) * 30), 週間シフト!$DU:$DV, 2, FALSE), 0), "")</f>
        <v/>
      </c>
      <c r="K13" s="10" t="str">
        <f>IF(COUNTIFS(週間シフト!$B:$B, $A13, 週間シフト!$H:$H, $B13, 週間シフト!BG:BG, 1) + COUNTIFS(週間シフト!$B:$B, $A13, 週間シフト!$H:$H, $B13 - 1, 週間シフト!DC:DC, 1) &gt; 0, _xlfn.IFNA(VLOOKUP(_xlfn.TEXTJOIN(":", TRUE, $AZ13, FLOOR((COLUMN() - 4) / 2, 1) * 100 + MOD(COLUMN(), 2) * 30), 週間シフト!$DU:$DV, 2, FALSE), 0), "")</f>
        <v/>
      </c>
      <c r="L13" s="10" t="str">
        <f>IF(COUNTIFS(週間シフト!$B:$B, $A13, 週間シフト!$H:$H, $B13, 週間シフト!BH:BH, 1) + COUNTIFS(週間シフト!$B:$B, $A13, 週間シフト!$H:$H, $B13 - 1, 週間シフト!DD:DD, 1) &gt; 0, _xlfn.IFNA(VLOOKUP(_xlfn.TEXTJOIN(":", TRUE, $AZ13, FLOOR((COLUMN() - 4) / 2, 1) * 100 + MOD(COLUMN(), 2) * 30), 週間シフト!$DU:$DV, 2, FALSE), 0), "")</f>
        <v/>
      </c>
      <c r="M13" s="10" t="str">
        <f>IF(COUNTIFS(週間シフト!$B:$B, $A13, 週間シフト!$H:$H, $B13, 週間シフト!BI:BI, 1) + COUNTIFS(週間シフト!$B:$B, $A13, 週間シフト!$H:$H, $B13 - 1, 週間シフト!DE:DE, 1) &gt; 0, _xlfn.IFNA(VLOOKUP(_xlfn.TEXTJOIN(":", TRUE, $AZ13, FLOOR((COLUMN() - 4) / 2, 1) * 100 + MOD(COLUMN(), 2) * 30), 週間シフト!$DU:$DV, 2, FALSE), 0), "")</f>
        <v/>
      </c>
      <c r="N13" s="10" t="str">
        <f>IF(COUNTIFS(週間シフト!$B:$B, $A13, 週間シフト!$H:$H, $B13, 週間シフト!BJ:BJ, 1) + COUNTIFS(週間シフト!$B:$B, $A13, 週間シフト!$H:$H, $B13 - 1, 週間シフト!DF:DF, 1) &gt; 0, _xlfn.IFNA(VLOOKUP(_xlfn.TEXTJOIN(":", TRUE, $AZ13, FLOOR((COLUMN() - 4) / 2, 1) * 100 + MOD(COLUMN(), 2) * 30), 週間シフト!$DU:$DV, 2, FALSE), 0), "")</f>
        <v/>
      </c>
      <c r="O13" s="10" t="str">
        <f>IF(COUNTIFS(週間シフト!$B:$B, $A13, 週間シフト!$H:$H, $B13, 週間シフト!BK:BK, 1) + COUNTIFS(週間シフト!$B:$B, $A13, 週間シフト!$H:$H, $B13 - 1, 週間シフト!DG:DG, 1) &gt; 0, _xlfn.IFNA(VLOOKUP(_xlfn.TEXTJOIN(":", TRUE, $AZ13, FLOOR((COLUMN() - 4) / 2, 1) * 100 + MOD(COLUMN(), 2) * 30), 週間シフト!$DU:$DV, 2, FALSE), 0), "")</f>
        <v/>
      </c>
      <c r="P13" s="10" t="str">
        <f>IF(COUNTIFS(週間シフト!$B:$B, $A13, 週間シフト!$H:$H, $B13, 週間シフト!BL:BL, 1) + COUNTIFS(週間シフト!$B:$B, $A13, 週間シフト!$H:$H, $B13 - 1, 週間シフト!DH:DH, 1) &gt; 0, _xlfn.IFNA(VLOOKUP(_xlfn.TEXTJOIN(":", TRUE, $AZ13, FLOOR((COLUMN() - 4) / 2, 1) * 100 + MOD(COLUMN(), 2) * 30), 週間シフト!$DU:$DV, 2, FALSE), 0), "")</f>
        <v/>
      </c>
      <c r="Q13" s="10" t="str">
        <f>IF(COUNTIFS(週間シフト!$B:$B, $A13, 週間シフト!$H:$H, $B13, 週間シフト!BM:BM, 1) + COUNTIFS(週間シフト!$B:$B, $A13, 週間シフト!$H:$H, $B13 - 1, 週間シフト!DI:DI, 1) &gt; 0, _xlfn.IFNA(VLOOKUP(_xlfn.TEXTJOIN(":", TRUE, $AZ13, FLOOR((COLUMN() - 4) / 2, 1) * 100 + MOD(COLUMN(), 2) * 30), 週間シフト!$DU:$DV, 2, FALSE), 0), "")</f>
        <v/>
      </c>
      <c r="R13" s="10" t="str">
        <f>IF(COUNTIFS(週間シフト!$B:$B, $A13, 週間シフト!$H:$H, $B13, 週間シフト!BN:BN, 1) + COUNTIFS(週間シフト!$B:$B, $A13, 週間シフト!$H:$H, $B13 - 1, 週間シフト!DJ:DJ, 1) &gt; 0, _xlfn.IFNA(VLOOKUP(_xlfn.TEXTJOIN(":", TRUE, $AZ13, FLOOR((COLUMN() - 4) / 2, 1) * 100 + MOD(COLUMN(), 2) * 30), 週間シフト!$DU:$DV, 2, FALSE), 0), "")</f>
        <v/>
      </c>
      <c r="S13" s="10" t="str">
        <f>IF(COUNTIFS(週間シフト!$B:$B, $A13, 週間シフト!$H:$H, $B13, 週間シフト!BO:BO, 1) + COUNTIFS(週間シフト!$B:$B, $A13, 週間シフト!$H:$H, $B13 - 1, 週間シフト!DK:DK, 1) &gt; 0, _xlfn.IFNA(VLOOKUP(_xlfn.TEXTJOIN(":", TRUE, $AZ13, FLOOR((COLUMN() - 4) / 2, 1) * 100 + MOD(COLUMN(), 2) * 30), 週間シフト!$DU:$DV, 2, FALSE), 0), "")</f>
        <v/>
      </c>
      <c r="T13" s="10" t="str">
        <f>IF(COUNTIFS(週間シフト!$B:$B, $A13, 週間シフト!$H:$H, $B13, 週間シフト!BP:BP, 1) + COUNTIFS(週間シフト!$B:$B, $A13, 週間シフト!$H:$H, $B13 - 1, 週間シフト!DL:DL, 1) &gt; 0, _xlfn.IFNA(VLOOKUP(_xlfn.TEXTJOIN(":", TRUE, $AZ13, FLOOR((COLUMN() - 4) / 2, 1) * 100 + MOD(COLUMN(), 2) * 30), 週間シフト!$DU:$DV, 2, FALSE), 0), "")</f>
        <v/>
      </c>
      <c r="U13" s="10" t="str">
        <f>IF(COUNTIFS(週間シフト!$B:$B, $A13, 週間シフト!$H:$H, $B13, 週間シフト!BQ:BQ, 1) + COUNTIFS(週間シフト!$B:$B, $A13, 週間シフト!$H:$H, $B13 - 1, 週間シフト!DM:DM, 1) &gt; 0, _xlfn.IFNA(VLOOKUP(_xlfn.TEXTJOIN(":", TRUE, $AZ13, FLOOR((COLUMN() - 4) / 2, 1) * 100 + MOD(COLUMN(), 2) * 30), 週間シフト!$DU:$DV, 2, FALSE), 0), "")</f>
        <v/>
      </c>
      <c r="V13" s="10" t="str">
        <f>IF(COUNTIFS(週間シフト!$B:$B, $A13, 週間シフト!$H:$H, $B13, 週間シフト!BR:BR, 1) + COUNTIFS(週間シフト!$B:$B, $A13, 週間シフト!$H:$H, $B13 - 1, 週間シフト!DN:DN, 1) &gt; 0, _xlfn.IFNA(VLOOKUP(_xlfn.TEXTJOIN(":", TRUE, $AZ13, FLOOR((COLUMN() - 4) / 2, 1) * 100 + MOD(COLUMN(), 2) * 30), 週間シフト!$DU:$DV, 2, FALSE), 0), "")</f>
        <v/>
      </c>
      <c r="W13" s="10" t="str">
        <f>IF(COUNTIFS(週間シフト!$B:$B, $A13, 週間シフト!$H:$H, $B13, 週間シフト!BS:BS, 1) + COUNTIFS(週間シフト!$B:$B, $A13, 週間シフト!$H:$H, $B13 - 1, 週間シフト!DO:DO, 1) &gt; 0, _xlfn.IFNA(VLOOKUP(_xlfn.TEXTJOIN(":", TRUE, $AZ13, FLOOR((COLUMN() - 4) / 2, 1) * 100 + MOD(COLUMN(), 2) * 30), 週間シフト!$DU:$DV, 2, FALSE), 0), "")</f>
        <v/>
      </c>
      <c r="X13" s="10" t="str">
        <f>IF(COUNTIFS(週間シフト!$B:$B, $A13, 週間シフト!$H:$H, $B13, 週間シフト!BT:BT, 1) + COUNTIFS(週間シフト!$B:$B, $A13, 週間シフト!$H:$H, $B13 - 1, 週間シフト!DP:DP, 1) &gt; 0, _xlfn.IFNA(VLOOKUP(_xlfn.TEXTJOIN(":", TRUE, $AZ13, FLOOR((COLUMN() - 4) / 2, 1) * 100 + MOD(COLUMN(), 2) * 30), 週間シフト!$DU:$DV, 2, FALSE), 0), "")</f>
        <v/>
      </c>
      <c r="Y13" s="10" t="str">
        <f>IF(COUNTIFS(週間シフト!$B:$B, $A13, 週間シフト!$H:$H, $B13, 週間シフト!BU:BU, 1) + COUNTIFS(週間シフト!$B:$B, $A13, 週間シフト!$H:$H, $B13 - 1, 週間シフト!DQ:DQ, 1) &gt; 0, _xlfn.IFNA(VLOOKUP(_xlfn.TEXTJOIN(":", TRUE, $AZ13, FLOOR((COLUMN() - 4) / 2, 1) * 100 + MOD(COLUMN(), 2) * 30), 週間シフト!$DU:$DV, 2, FALSE), 0), "")</f>
        <v/>
      </c>
      <c r="Z13" s="10" t="str">
        <f>IF(COUNTIFS(週間シフト!$B:$B, $A13, 週間シフト!$H:$H, $B13, 週間シフト!BV:BV, 1) + COUNTIFS(週間シフト!$B:$B, $A13, 週間シフト!$H:$H, $B13 - 1, 週間シフト!DR:DR, 1) &gt; 0, _xlfn.IFNA(VLOOKUP(_xlfn.TEXTJOIN(":", TRUE, $AZ13, FLOOR((COLUMN() - 4) / 2, 1) * 100 + MOD(COLUMN(), 2) * 30), 週間シフト!$DU:$DV, 2, FALSE), 0), "")</f>
        <v>木田あさみ様（移動支援・身体なし）</v>
      </c>
      <c r="AA13" s="10">
        <f>IF(COUNTIFS(週間シフト!$B:$B, $A13, 週間シフト!$H:$H, $B13, 週間シフト!BW:BW, 1) + COUNTIFS(週間シフト!$B:$B, $A13, 週間シフト!$H:$H, $B13 - 1, 週間シフト!DS:DS, 1) &gt; 0, _xlfn.IFNA(VLOOKUP(_xlfn.TEXTJOIN(":", TRUE, $AZ13, FLOOR((COLUMN() - 4) / 2, 1) * 100 + MOD(COLUMN(), 2) * 30), 週間シフト!$DU:$DV, 2, FALSE), 0), "")</f>
        <v>0</v>
      </c>
      <c r="AB13" s="10" t="str">
        <f>IF(COUNTIFS(週間シフト!$B:$B, $A13, 週間シフト!$H:$H, $B13, 週間シフト!BX:BX, 1) + COUNTIFS(週間シフト!$B:$B, $A13, 週間シフト!$H:$H, $B13, 週間シフト!DT:DT, 1) &gt; 0, _xlfn.IFNA(VLOOKUP(_xlfn.TEXTJOIN(":", TRUE, $AZ13, FLOOR((COLUMN() - 4) / 2, 1) * 100 + MOD(COLUMN(), 2) * 30), 週間シフト!$DU:$DV, 2, FALSE), 0), "")</f>
        <v/>
      </c>
      <c r="AC13" s="10" t="str">
        <f>IF(COUNTIFS(週間シフト!$B:$B, $A13, 週間シフト!$H:$H, $B13, 週間シフト!BY:BY, 1) + COUNTIFS(週間シフト!$B:$B, $A13, 週間シフト!$H:$H, $B13, 週間シフト!DU:DU, 1) &gt; 0, _xlfn.IFNA(VLOOKUP(_xlfn.TEXTJOIN(":", TRUE, $AZ13, FLOOR((COLUMN() - 4) / 2, 1) * 100 + MOD(COLUMN(), 2) * 30), 週間シフト!$DU:$DV, 2, FALSE), 0), "")</f>
        <v/>
      </c>
      <c r="AD13" s="10" t="str">
        <f>IF(COUNTIFS(週間シフト!$B:$B, $A13, 週間シフト!$H:$H, $B13, 週間シフト!BZ:BZ, 1) + COUNTIFS(週間シフト!$B:$B, $A13, 週間シフト!$H:$H, $B13, 週間シフト!DV:DV, 1) &gt; 0, _xlfn.IFNA(VLOOKUP(_xlfn.TEXTJOIN(":", TRUE, $AZ13, FLOOR((COLUMN() - 4) / 2, 1) * 100 + MOD(COLUMN(), 2) * 30), 週間シフト!$DU:$DV, 2, FALSE), 0), "")</f>
        <v/>
      </c>
      <c r="AE13" s="10" t="str">
        <f>IF(COUNTIFS(週間シフト!$B:$B, $A13, 週間シフト!$H:$H, $B13, 週間シフト!CA:CA, 1) + COUNTIFS(週間シフト!$B:$B, $A13, 週間シフト!$H:$H, $B13, 週間シフト!DW:DW, 1) &gt; 0, _xlfn.IFNA(VLOOKUP(_xlfn.TEXTJOIN(":", TRUE, $AZ13, FLOOR((COLUMN() - 4) / 2, 1) * 100 + MOD(COLUMN(), 2) * 30), 週間シフト!$DU:$DV, 2, FALSE), 0), "")</f>
        <v/>
      </c>
      <c r="AF13" s="10" t="str">
        <f>IF(COUNTIFS(週間シフト!$B:$B, $A13, 週間シフト!$H:$H, $B13, 週間シフト!CB:CB, 1) + COUNTIFS(週間シフト!$B:$B, $A13, 週間シフト!$H:$H, $B13, 週間シフト!DX:DX, 1) &gt; 0, _xlfn.IFNA(VLOOKUP(_xlfn.TEXTJOIN(":", TRUE, $AZ13, FLOOR((COLUMN() - 4) / 2, 1) * 100 + MOD(COLUMN(), 2) * 30), 週間シフト!$DU:$DV, 2, FALSE), 0), "")</f>
        <v/>
      </c>
      <c r="AG13" s="10" t="str">
        <f>IF(COUNTIFS(週間シフト!$B:$B, $A13, 週間シフト!$H:$H, $B13, 週間シフト!CC:CC, 1) + COUNTIFS(週間シフト!$B:$B, $A13, 週間シフト!$H:$H, $B13, 週間シフト!DY:DY, 1) &gt; 0, _xlfn.IFNA(VLOOKUP(_xlfn.TEXTJOIN(":", TRUE, $AZ13, FLOOR((COLUMN() - 4) / 2, 1) * 100 + MOD(COLUMN(), 2) * 30), 週間シフト!$DU:$DV, 2, FALSE), 0), "")</f>
        <v/>
      </c>
      <c r="AH13" s="10" t="str">
        <f>IF(COUNTIFS(週間シフト!$B:$B, $A13, 週間シフト!$H:$H, $B13, 週間シフト!CD:CD, 1) + COUNTIFS(週間シフト!$B:$B, $A13, 週間シフト!$H:$H, $B13, 週間シフト!DZ:DZ, 1) &gt; 0, _xlfn.IFNA(VLOOKUP(_xlfn.TEXTJOIN(":", TRUE, $AZ13, FLOOR((COLUMN() - 4) / 2, 1) * 100 + MOD(COLUMN(), 2) * 30), 週間シフト!$DU:$DV, 2, FALSE), 0), "")</f>
        <v/>
      </c>
      <c r="AI13" s="10" t="str">
        <f>IF(COUNTIFS(週間シフト!$B:$B, $A13, 週間シフト!$H:$H, $B13, 週間シフト!CE:CE, 1) + COUNTIFS(週間シフト!$B:$B, $A13, 週間シフト!$H:$H, $B13, 週間シフト!EA:EA, 1) &gt; 0, _xlfn.IFNA(VLOOKUP(_xlfn.TEXTJOIN(":", TRUE, $AZ13, FLOOR((COLUMN() - 4) / 2, 1) * 100 + MOD(COLUMN(), 2) * 30), 週間シフト!$DU:$DV, 2, FALSE), 0), "")</f>
        <v/>
      </c>
      <c r="AJ13" s="10" t="str">
        <f>IF(COUNTIFS(週間シフト!$B:$B, $A13, 週間シフト!$H:$H, $B13, 週間シフト!CF:CF, 1) + COUNTIFS(週間シフト!$B:$B, $A13, 週間シフト!$H:$H, $B13, 週間シフト!EB:EB, 1) &gt; 0, _xlfn.IFNA(VLOOKUP(_xlfn.TEXTJOIN(":", TRUE, $AZ13, FLOOR((COLUMN() - 4) / 2, 1) * 100 + MOD(COLUMN(), 2) * 30), 週間シフト!$DU:$DV, 2, FALSE), 0), "")</f>
        <v/>
      </c>
      <c r="AK13" s="10" t="str">
        <f>IF(COUNTIFS(週間シフト!$B:$B, $A13, 週間シフト!$H:$H, $B13, 週間シフト!CG:CG, 1) + COUNTIFS(週間シフト!$B:$B, $A13, 週間シフト!$H:$H, $B13, 週間シフト!EC:EC, 1) &gt; 0, _xlfn.IFNA(VLOOKUP(_xlfn.TEXTJOIN(":", TRUE, $AZ13, FLOOR((COLUMN() - 4) / 2, 1) * 100 + MOD(COLUMN(), 2) * 30), 週間シフト!$DU:$DV, 2, FALSE), 0), "")</f>
        <v/>
      </c>
      <c r="AL13" s="10" t="str">
        <f>IF(COUNTIFS(週間シフト!$B:$B, $A13, 週間シフト!$H:$H, $B13, 週間シフト!CH:CH, 1) + COUNTIFS(週間シフト!$B:$B, $A13, 週間シフト!$H:$H, $B13, 週間シフト!ED:ED, 1) &gt; 0, _xlfn.IFNA(VLOOKUP(_xlfn.TEXTJOIN(":", TRUE, $AZ13, FLOOR((COLUMN() - 4) / 2, 1) * 100 + MOD(COLUMN(), 2) * 30), 週間シフト!$DU:$DV, 2, FALSE), 0), "")</f>
        <v/>
      </c>
      <c r="AM13" s="10" t="str">
        <f>IF(COUNTIFS(週間シフト!$B:$B, $A13, 週間シフト!$H:$H, $B13, 週間シフト!CI:CI, 1) + COUNTIFS(週間シフト!$B:$B, $A13, 週間シフト!$H:$H, $B13, 週間シフト!EE:EE, 1) &gt; 0, _xlfn.IFNA(VLOOKUP(_xlfn.TEXTJOIN(":", TRUE, $AZ13, FLOOR((COLUMN() - 4) / 2, 1) * 100 + MOD(COLUMN(), 2) * 30), 週間シフト!$DU:$DV, 2, FALSE), 0), "")</f>
        <v/>
      </c>
      <c r="AN13" s="10" t="str">
        <f>IF(COUNTIFS(週間シフト!$B:$B, $A13, 週間シフト!$H:$H, $B13, 週間シフト!CJ:CJ, 1) + COUNTIFS(週間シフト!$B:$B, $A13, 週間シフト!$H:$H, $B13, 週間シフト!EF:EF, 1) &gt; 0, _xlfn.IFNA(VLOOKUP(_xlfn.TEXTJOIN(":", TRUE, $AZ13, FLOOR((COLUMN() - 4) / 2, 1) * 100 + MOD(COLUMN(), 2) * 30), 週間シフト!$DU:$DV, 2, FALSE), 0), "")</f>
        <v/>
      </c>
      <c r="AO13" s="10" t="str">
        <f>IF(COUNTIFS(週間シフト!$B:$B, $A13, 週間シフト!$H:$H, $B13, 週間シフト!CK:CK, 1) + COUNTIFS(週間シフト!$B:$B, $A13, 週間シフト!$H:$H, $B13, 週間シフト!EG:EG, 1) &gt; 0, _xlfn.IFNA(VLOOKUP(_xlfn.TEXTJOIN(":", TRUE, $AZ13, FLOOR((COLUMN() - 4) / 2, 1) * 100 + MOD(COLUMN(), 2) * 30), 週間シフト!$DU:$DV, 2, FALSE), 0), "")</f>
        <v/>
      </c>
      <c r="AP13" s="10" t="str">
        <f>IF(COUNTIFS(週間シフト!$B:$B, $A13, 週間シフト!$H:$H, $B13, 週間シフト!CL:CL, 1) + COUNTIFS(週間シフト!$B:$B, $A13, 週間シフト!$H:$H, $B13, 週間シフト!EH:EH, 1) &gt; 0, _xlfn.IFNA(VLOOKUP(_xlfn.TEXTJOIN(":", TRUE, $AZ13, FLOOR((COLUMN() - 4) / 2, 1) * 100 + MOD(COLUMN(), 2) * 30), 週間シフト!$DU:$DV, 2, FALSE), 0), "")</f>
        <v/>
      </c>
      <c r="AQ13" s="10" t="str">
        <f>IF(COUNTIFS(週間シフト!$B:$B, $A13, 週間シフト!$H:$H, $B13, 週間シフト!CM:CM, 1) + COUNTIFS(週間シフト!$B:$B, $A13, 週間シフト!$H:$H, $B13, 週間シフト!EI:EI, 1) &gt; 0, _xlfn.IFNA(VLOOKUP(_xlfn.TEXTJOIN(":", TRUE, $AZ13, FLOOR((COLUMN() - 4) / 2, 1) * 100 + MOD(COLUMN(), 2) * 30), 週間シフト!$DU:$DV, 2, FALSE), 0), "")</f>
        <v/>
      </c>
      <c r="AR13" s="10" t="str">
        <f>IF(COUNTIFS(週間シフト!$B:$B, $A13, 週間シフト!$H:$H, $B13, 週間シフト!CN:CN, 1) + COUNTIFS(週間シフト!$B:$B, $A13, 週間シフト!$H:$H, $B13, 週間シフト!EJ:EJ, 1) &gt; 0, _xlfn.IFNA(VLOOKUP(_xlfn.TEXTJOIN(":", TRUE, $AZ13, FLOOR((COLUMN() - 4) / 2, 1) * 100 + MOD(COLUMN(), 2) * 30), 週間シフト!$DU:$DV, 2, FALSE), 0), "")</f>
        <v/>
      </c>
      <c r="AS13" s="10" t="str">
        <f>IF(COUNTIFS(週間シフト!$B:$B, $A13, 週間シフト!$H:$H, $B13, 週間シフト!CO:CO, 1) + COUNTIFS(週間シフト!$B:$B, $A13, 週間シフト!$H:$H, $B13, 週間シフト!EK:EK, 1) &gt; 0, _xlfn.IFNA(VLOOKUP(_xlfn.TEXTJOIN(":", TRUE, $AZ13, FLOOR((COLUMN() - 4) / 2, 1) * 100 + MOD(COLUMN(), 2) * 30), 週間シフト!$DU:$DV, 2, FALSE), 0), "")</f>
        <v/>
      </c>
      <c r="AT13" s="10" t="str">
        <f>IF(COUNTIFS(週間シフト!$B:$B, $A13, 週間シフト!$H:$H, $B13, 週間シフト!CP:CP, 1) + COUNTIFS(週間シフト!$B:$B, $A13, 週間シフト!$H:$H, $B13, 週間シフト!EL:EL, 1) &gt; 0, _xlfn.IFNA(VLOOKUP(_xlfn.TEXTJOIN(":", TRUE, $AZ13, FLOOR((COLUMN() - 4) / 2, 1) * 100 + MOD(COLUMN(), 2) * 30), 週間シフト!$DU:$DV, 2, FALSE), 0), "")</f>
        <v/>
      </c>
      <c r="AU13" s="10" t="str">
        <f>IF(COUNTIFS(週間シフト!$B:$B, $A13, 週間シフト!$H:$H, $B13, 週間シフト!CQ:CQ, 1) + COUNTIFS(週間シフト!$B:$B, $A13, 週間シフト!$H:$H, $B13, 週間シフト!EM:EM, 1) &gt; 0, _xlfn.IFNA(VLOOKUP(_xlfn.TEXTJOIN(":", TRUE, $AZ13, FLOOR((COLUMN() - 4) / 2, 1) * 100 + MOD(COLUMN(), 2) * 30), 週間シフト!$DU:$DV, 2, FALSE), 0), "")</f>
        <v/>
      </c>
      <c r="AV13" s="10" t="str">
        <f>IF(COUNTIFS(週間シフト!$B:$B, $A13, 週間シフト!$H:$H, $B13, 週間シフト!CR:CR, 1) + COUNTIFS(週間シフト!$B:$B, $A13, 週間シフト!$H:$H, $B13, 週間シフト!EN:EN, 1) &gt; 0, _xlfn.IFNA(VLOOKUP(_xlfn.TEXTJOIN(":", TRUE, $AZ13, FLOOR((COLUMN() - 4) / 2, 1) * 100 + MOD(COLUMN(), 2) * 30), 週間シフト!$DU:$DV, 2, FALSE), 0), "")</f>
        <v/>
      </c>
      <c r="AW13" s="10" t="str">
        <f>IF(COUNTIFS(週間シフト!$B:$B, $A13, 週間シフト!$H:$H, $B13, 週間シフト!CS:CS, 1) + COUNTIFS(週間シフト!$B:$B, $A13, 週間シフト!$H:$H, $B13, 週間シフト!EO:EO, 1) &gt; 0, _xlfn.IFNA(VLOOKUP(_xlfn.TEXTJOIN(":", TRUE, $AZ13, FLOOR((COLUMN() - 4) / 2, 1) * 100 + MOD(COLUMN(), 2) * 30), 週間シフト!$DU:$DV, 2, FALSE), 0), "")</f>
        <v/>
      </c>
      <c r="AX13" s="10" t="str">
        <f>IF(COUNTIFS(週間シフト!$B:$B, $A13, 週間シフト!$H:$H, $B13, 週間シフト!CT:CT, 1) + COUNTIFS(週間シフト!$B:$B, $A13, 週間シフト!$H:$H, $B13, 週間シフト!EP:EP, 1) &gt; 0, _xlfn.IFNA(VLOOKUP(_xlfn.TEXTJOIN(":", TRUE, $AZ13, FLOOR((COLUMN() - 4) / 2, 1) * 100 + MOD(COLUMN(), 2) * 30), 週間シフト!$DU:$DV, 2, FALSE), 0), "")</f>
        <v/>
      </c>
      <c r="AY13" s="10" t="str">
        <f>IF(COUNTIFS(週間シフト!$B:$B, $A13, 週間シフト!$H:$H, $B13, 週間シフト!CU:CU, 1) + COUNTIFS(週間シフト!$B:$B, $A13, 週間シフト!$H:$H, $B13, 週間シフト!EQ:EQ, 1) &gt; 0, _xlfn.IFNA(VLOOKUP(_xlfn.TEXTJOIN(":", TRUE, $AZ13, FLOOR((COLUMN() - 4) / 2, 1) * 100 + MOD(COLUMN(), 2) * 30), 週間シフト!$DU:$DV, 2, FALSE), 0), "")</f>
        <v/>
      </c>
      <c r="AZ13" s="2" t="str">
        <f>_xlfn.TEXTJOIN(":", TRUE, VLOOKUP(A13, スタッフ一覧!A:D, 4, FALSE), YEAR(B13), MONTH(B13), DAY(B13))</f>
        <v>1:2019:11:9</v>
      </c>
    </row>
    <row r="14" spans="1:52" ht="22">
      <c r="A14" s="11" t="s">
        <v>199</v>
      </c>
      <c r="B14" s="5">
        <v>43779</v>
      </c>
      <c r="C14" s="12">
        <f t="shared" si="0"/>
        <v>43779</v>
      </c>
      <c r="D14" s="10" t="str">
        <f>IF(COUNTIFS(週間シフト!$B:$B, $A14, 週間シフト!$H:$H, $B14, 週間シフト!AZ:AZ, 1) + COUNTIFS(週間シフト!$B:$B, $A14, 週間シフト!$H:$H, $B14 - 1, 週間シフト!CV:CV, 1) &gt; 0, _xlfn.IFNA(VLOOKUP(_xlfn.TEXTJOIN(":", TRUE, $AZ14, FLOOR((COLUMN() - 4) / 2, 1) * 100 + MOD(COLUMN(), 2) * 30), 週間シフト!$DU:$DV, 2, FALSE), 0), "")</f>
        <v/>
      </c>
      <c r="E14" s="10" t="str">
        <f>IF(COUNTIFS(週間シフト!$B:$B, $A14, 週間シフト!$H:$H, $B14, 週間シフト!BA:BA, 1) + COUNTIFS(週間シフト!$B:$B, $A14, 週間シフト!$H:$H, $B14 - 1, 週間シフト!CW:CW, 1) &gt; 0, _xlfn.IFNA(VLOOKUP(_xlfn.TEXTJOIN(":", TRUE, $AZ14, FLOOR((COLUMN() - 4) / 2, 1) * 100 + MOD(COLUMN(), 2) * 30), 週間シフト!$DU:$DV, 2, FALSE), 0), "")</f>
        <v/>
      </c>
      <c r="F14" s="10" t="str">
        <f>IF(COUNTIFS(週間シフト!$B:$B, $A14, 週間シフト!$H:$H, $B14, 週間シフト!BB:BB, 1) + COUNTIFS(週間シフト!$B:$B, $A14, 週間シフト!$H:$H, $B14 - 1, 週間シフト!CX:CX, 1) &gt; 0, _xlfn.IFNA(VLOOKUP(_xlfn.TEXTJOIN(":", TRUE, $AZ14, FLOOR((COLUMN() - 4) / 2, 1) * 100 + MOD(COLUMN(), 2) * 30), 週間シフト!$DU:$DV, 2, FALSE), 0), "")</f>
        <v/>
      </c>
      <c r="G14" s="10" t="str">
        <f>IF(COUNTIFS(週間シフト!$B:$B, $A14, 週間シフト!$H:$H, $B14, 週間シフト!BC:BC, 1) + COUNTIFS(週間シフト!$B:$B, $A14, 週間シフト!$H:$H, $B14 - 1, 週間シフト!CY:CY, 1) &gt; 0, _xlfn.IFNA(VLOOKUP(_xlfn.TEXTJOIN(":", TRUE, $AZ14, FLOOR((COLUMN() - 4) / 2, 1) * 100 + MOD(COLUMN(), 2) * 30), 週間シフト!$DU:$DV, 2, FALSE), 0), "")</f>
        <v/>
      </c>
      <c r="H14" s="10" t="str">
        <f>IF(COUNTIFS(週間シフト!$B:$B, $A14, 週間シフト!$H:$H, $B14, 週間シフト!BD:BD, 1) + COUNTIFS(週間シフト!$B:$B, $A14, 週間シフト!$H:$H, $B14 - 1, 週間シフト!CZ:CZ, 1) &gt; 0, _xlfn.IFNA(VLOOKUP(_xlfn.TEXTJOIN(":", TRUE, $AZ14, FLOOR((COLUMN() - 4) / 2, 1) * 100 + MOD(COLUMN(), 2) * 30), 週間シフト!$DU:$DV, 2, FALSE), 0), "")</f>
        <v/>
      </c>
      <c r="I14" s="10" t="str">
        <f>IF(COUNTIFS(週間シフト!$B:$B, $A14, 週間シフト!$H:$H, $B14, 週間シフト!BE:BE, 1) + COUNTIFS(週間シフト!$B:$B, $A14, 週間シフト!$H:$H, $B14 - 1, 週間シフト!DA:DA, 1) &gt; 0, _xlfn.IFNA(VLOOKUP(_xlfn.TEXTJOIN(":", TRUE, $AZ14, FLOOR((COLUMN() - 4) / 2, 1) * 100 + MOD(COLUMN(), 2) * 30), 週間シフト!$DU:$DV, 2, FALSE), 0), "")</f>
        <v/>
      </c>
      <c r="J14" s="10" t="str">
        <f>IF(COUNTIFS(週間シフト!$B:$B, $A14, 週間シフト!$H:$H, $B14, 週間シフト!BF:BF, 1) + COUNTIFS(週間シフト!$B:$B, $A14, 週間シフト!$H:$H, $B14 - 1, 週間シフト!DB:DB, 1) &gt; 0, _xlfn.IFNA(VLOOKUP(_xlfn.TEXTJOIN(":", TRUE, $AZ14, FLOOR((COLUMN() - 4) / 2, 1) * 100 + MOD(COLUMN(), 2) * 30), 週間シフト!$DU:$DV, 2, FALSE), 0), "")</f>
        <v/>
      </c>
      <c r="K14" s="10" t="str">
        <f>IF(COUNTIFS(週間シフト!$B:$B, $A14, 週間シフト!$H:$H, $B14, 週間シフト!BG:BG, 1) + COUNTIFS(週間シフト!$B:$B, $A14, 週間シフト!$H:$H, $B14 - 1, 週間シフト!DC:DC, 1) &gt; 0, _xlfn.IFNA(VLOOKUP(_xlfn.TEXTJOIN(":", TRUE, $AZ14, FLOOR((COLUMN() - 4) / 2, 1) * 100 + MOD(COLUMN(), 2) * 30), 週間シフト!$DU:$DV, 2, FALSE), 0), "")</f>
        <v/>
      </c>
      <c r="L14" s="10" t="str">
        <f>IF(COUNTIFS(週間シフト!$B:$B, $A14, 週間シフト!$H:$H, $B14, 週間シフト!BH:BH, 1) + COUNTIFS(週間シフト!$B:$B, $A14, 週間シフト!$H:$H, $B14 - 1, 週間シフト!DD:DD, 1) &gt; 0, _xlfn.IFNA(VLOOKUP(_xlfn.TEXTJOIN(":", TRUE, $AZ14, FLOOR((COLUMN() - 4) / 2, 1) * 100 + MOD(COLUMN(), 2) * 30), 週間シフト!$DU:$DV, 2, FALSE), 0), "")</f>
        <v/>
      </c>
      <c r="M14" s="10" t="str">
        <f>IF(COUNTIFS(週間シフト!$B:$B, $A14, 週間シフト!$H:$H, $B14, 週間シフト!BI:BI, 1) + COUNTIFS(週間シフト!$B:$B, $A14, 週間シフト!$H:$H, $B14 - 1, 週間シフト!DE:DE, 1) &gt; 0, _xlfn.IFNA(VLOOKUP(_xlfn.TEXTJOIN(":", TRUE, $AZ14, FLOOR((COLUMN() - 4) / 2, 1) * 100 + MOD(COLUMN(), 2) * 30), 週間シフト!$DU:$DV, 2, FALSE), 0), "")</f>
        <v/>
      </c>
      <c r="N14" s="10" t="str">
        <f>IF(COUNTIFS(週間シフト!$B:$B, $A14, 週間シフト!$H:$H, $B14, 週間シフト!BJ:BJ, 1) + COUNTIFS(週間シフト!$B:$B, $A14, 週間シフト!$H:$H, $B14 - 1, 週間シフト!DF:DF, 1) &gt; 0, _xlfn.IFNA(VLOOKUP(_xlfn.TEXTJOIN(":", TRUE, $AZ14, FLOOR((COLUMN() - 4) / 2, 1) * 100 + MOD(COLUMN(), 2) * 30), 週間シフト!$DU:$DV, 2, FALSE), 0), "")</f>
        <v/>
      </c>
      <c r="O14" s="10" t="str">
        <f>IF(COUNTIFS(週間シフト!$B:$B, $A14, 週間シフト!$H:$H, $B14, 週間シフト!BK:BK, 1) + COUNTIFS(週間シフト!$B:$B, $A14, 週間シフト!$H:$H, $B14 - 1, 週間シフト!DG:DG, 1) &gt; 0, _xlfn.IFNA(VLOOKUP(_xlfn.TEXTJOIN(":", TRUE, $AZ14, FLOOR((COLUMN() - 4) / 2, 1) * 100 + MOD(COLUMN(), 2) * 30), 週間シフト!$DU:$DV, 2, FALSE), 0), "")</f>
        <v/>
      </c>
      <c r="P14" s="10" t="str">
        <f>IF(COUNTIFS(週間シフト!$B:$B, $A14, 週間シフト!$H:$H, $B14, 週間シフト!BL:BL, 1) + COUNTIFS(週間シフト!$B:$B, $A14, 週間シフト!$H:$H, $B14 - 1, 週間シフト!DH:DH, 1) &gt; 0, _xlfn.IFNA(VLOOKUP(_xlfn.TEXTJOIN(":", TRUE, $AZ14, FLOOR((COLUMN() - 4) / 2, 1) * 100 + MOD(COLUMN(), 2) * 30), 週間シフト!$DU:$DV, 2, FALSE), 0), "")</f>
        <v/>
      </c>
      <c r="Q14" s="10" t="str">
        <f>IF(COUNTIFS(週間シフト!$B:$B, $A14, 週間シフト!$H:$H, $B14, 週間シフト!BM:BM, 1) + COUNTIFS(週間シフト!$B:$B, $A14, 週間シフト!$H:$H, $B14 - 1, 週間シフト!DI:DI, 1) &gt; 0, _xlfn.IFNA(VLOOKUP(_xlfn.TEXTJOIN(":", TRUE, $AZ14, FLOOR((COLUMN() - 4) / 2, 1) * 100 + MOD(COLUMN(), 2) * 30), 週間シフト!$DU:$DV, 2, FALSE), 0), "")</f>
        <v/>
      </c>
      <c r="R14" s="10" t="str">
        <f>IF(COUNTIFS(週間シフト!$B:$B, $A14, 週間シフト!$H:$H, $B14, 週間シフト!BN:BN, 1) + COUNTIFS(週間シフト!$B:$B, $A14, 週間シフト!$H:$H, $B14 - 1, 週間シフト!DJ:DJ, 1) &gt; 0, _xlfn.IFNA(VLOOKUP(_xlfn.TEXTJOIN(":", TRUE, $AZ14, FLOOR((COLUMN() - 4) / 2, 1) * 100 + MOD(COLUMN(), 2) * 30), 週間シフト!$DU:$DV, 2, FALSE), 0), "")</f>
        <v/>
      </c>
      <c r="S14" s="10" t="str">
        <f>IF(COUNTIFS(週間シフト!$B:$B, $A14, 週間シフト!$H:$H, $B14, 週間シフト!BO:BO, 1) + COUNTIFS(週間シフト!$B:$B, $A14, 週間シフト!$H:$H, $B14 - 1, 週間シフト!DK:DK, 1) &gt; 0, _xlfn.IFNA(VLOOKUP(_xlfn.TEXTJOIN(":", TRUE, $AZ14, FLOOR((COLUMN() - 4) / 2, 1) * 100 + MOD(COLUMN(), 2) * 30), 週間シフト!$DU:$DV, 2, FALSE), 0), "")</f>
        <v/>
      </c>
      <c r="T14" s="10" t="str">
        <f>IF(COUNTIFS(週間シフト!$B:$B, $A14, 週間シフト!$H:$H, $B14, 週間シフト!BP:BP, 1) + COUNTIFS(週間シフト!$B:$B, $A14, 週間シフト!$H:$H, $B14 - 1, 週間シフト!DL:DL, 1) &gt; 0, _xlfn.IFNA(VLOOKUP(_xlfn.TEXTJOIN(":", TRUE, $AZ14, FLOOR((COLUMN() - 4) / 2, 1) * 100 + MOD(COLUMN(), 2) * 30), 週間シフト!$DU:$DV, 2, FALSE), 0), "")</f>
        <v/>
      </c>
      <c r="U14" s="10" t="str">
        <f>IF(COUNTIFS(週間シフト!$B:$B, $A14, 週間シフト!$H:$H, $B14, 週間シフト!BQ:BQ, 1) + COUNTIFS(週間シフト!$B:$B, $A14, 週間シフト!$H:$H, $B14 - 1, 週間シフト!DM:DM, 1) &gt; 0, _xlfn.IFNA(VLOOKUP(_xlfn.TEXTJOIN(":", TRUE, $AZ14, FLOOR((COLUMN() - 4) / 2, 1) * 100 + MOD(COLUMN(), 2) * 30), 週間シフト!$DU:$DV, 2, FALSE), 0), "")</f>
        <v/>
      </c>
      <c r="V14" s="10" t="str">
        <f>IF(COUNTIFS(週間シフト!$B:$B, $A14, 週間シフト!$H:$H, $B14, 週間シフト!BR:BR, 1) + COUNTIFS(週間シフト!$B:$B, $A14, 週間シフト!$H:$H, $B14 - 1, 週間シフト!DN:DN, 1) &gt; 0, _xlfn.IFNA(VLOOKUP(_xlfn.TEXTJOIN(":", TRUE, $AZ14, FLOOR((COLUMN() - 4) / 2, 1) * 100 + MOD(COLUMN(), 2) * 30), 週間シフト!$DU:$DV, 2, FALSE), 0), "")</f>
        <v/>
      </c>
      <c r="W14" s="10" t="str">
        <f>IF(COUNTIFS(週間シフト!$B:$B, $A14, 週間シフト!$H:$H, $B14, 週間シフト!BS:BS, 1) + COUNTIFS(週間シフト!$B:$B, $A14, 週間シフト!$H:$H, $B14 - 1, 週間シフト!DO:DO, 1) &gt; 0, _xlfn.IFNA(VLOOKUP(_xlfn.TEXTJOIN(":", TRUE, $AZ14, FLOOR((COLUMN() - 4) / 2, 1) * 100 + MOD(COLUMN(), 2) * 30), 週間シフト!$DU:$DV, 2, FALSE), 0), "")</f>
        <v/>
      </c>
      <c r="X14" s="10" t="str">
        <f>IF(COUNTIFS(週間シフト!$B:$B, $A14, 週間シフト!$H:$H, $B14, 週間シフト!BT:BT, 1) + COUNTIFS(週間シフト!$B:$B, $A14, 週間シフト!$H:$H, $B14 - 1, 週間シフト!DP:DP, 1) &gt; 0, _xlfn.IFNA(VLOOKUP(_xlfn.TEXTJOIN(":", TRUE, $AZ14, FLOOR((COLUMN() - 4) / 2, 1) * 100 + MOD(COLUMN(), 2) * 30), 週間シフト!$DU:$DV, 2, FALSE), 0), "")</f>
        <v/>
      </c>
      <c r="Y14" s="10" t="str">
        <f>IF(COUNTIFS(週間シフト!$B:$B, $A14, 週間シフト!$H:$H, $B14, 週間シフト!BU:BU, 1) + COUNTIFS(週間シフト!$B:$B, $A14, 週間シフト!$H:$H, $B14 - 1, 週間シフト!DQ:DQ, 1) &gt; 0, _xlfn.IFNA(VLOOKUP(_xlfn.TEXTJOIN(":", TRUE, $AZ14, FLOOR((COLUMN() - 4) / 2, 1) * 100 + MOD(COLUMN(), 2) * 30), 週間シフト!$DU:$DV, 2, FALSE), 0), "")</f>
        <v/>
      </c>
      <c r="Z14" s="10" t="str">
        <f>IF(COUNTIFS(週間シフト!$B:$B, $A14, 週間シフト!$H:$H, $B14, 週間シフト!BV:BV, 1) + COUNTIFS(週間シフト!$B:$B, $A14, 週間シフト!$H:$H, $B14 - 1, 週間シフト!DR:DR, 1) &gt; 0, _xlfn.IFNA(VLOOKUP(_xlfn.TEXTJOIN(":", TRUE, $AZ14, FLOOR((COLUMN() - 4) / 2, 1) * 100 + MOD(COLUMN(), 2) * 30), 週間シフト!$DU:$DV, 2, FALSE), 0), "")</f>
        <v/>
      </c>
      <c r="AA14" s="10" t="str">
        <f>IF(COUNTIFS(週間シフト!$B:$B, $A14, 週間シフト!$H:$H, $B14, 週間シフト!BW:BW, 1) + COUNTIFS(週間シフト!$B:$B, $A14, 週間シフト!$H:$H, $B14 - 1, 週間シフト!DS:DS, 1) &gt; 0, _xlfn.IFNA(VLOOKUP(_xlfn.TEXTJOIN(":", TRUE, $AZ14, FLOOR((COLUMN() - 4) / 2, 1) * 100 + MOD(COLUMN(), 2) * 30), 週間シフト!$DU:$DV, 2, FALSE), 0), "")</f>
        <v/>
      </c>
      <c r="AB14" s="10" t="str">
        <f>IF(COUNTIFS(週間シフト!$B:$B, $A14, 週間シフト!$H:$H, $B14, 週間シフト!BX:BX, 1) + COUNTIFS(週間シフト!$B:$B, $A14, 週間シフト!$H:$H, $B14, 週間シフト!DT:DT, 1) &gt; 0, _xlfn.IFNA(VLOOKUP(_xlfn.TEXTJOIN(":", TRUE, $AZ14, FLOOR((COLUMN() - 4) / 2, 1) * 100 + MOD(COLUMN(), 2) * 30), 週間シフト!$DU:$DV, 2, FALSE), 0), "")</f>
        <v/>
      </c>
      <c r="AC14" s="10" t="str">
        <f>IF(COUNTIFS(週間シフト!$B:$B, $A14, 週間シフト!$H:$H, $B14, 週間シフト!BY:BY, 1) + COUNTIFS(週間シフト!$B:$B, $A14, 週間シフト!$H:$H, $B14, 週間シフト!DU:DU, 1) &gt; 0, _xlfn.IFNA(VLOOKUP(_xlfn.TEXTJOIN(":", TRUE, $AZ14, FLOOR((COLUMN() - 4) / 2, 1) * 100 + MOD(COLUMN(), 2) * 30), 週間シフト!$DU:$DV, 2, FALSE), 0), "")</f>
        <v/>
      </c>
      <c r="AD14" s="10" t="str">
        <f>IF(COUNTIFS(週間シフト!$B:$B, $A14, 週間シフト!$H:$H, $B14, 週間シフト!BZ:BZ, 1) + COUNTIFS(週間シフト!$B:$B, $A14, 週間シフト!$H:$H, $B14, 週間シフト!DV:DV, 1) &gt; 0, _xlfn.IFNA(VLOOKUP(_xlfn.TEXTJOIN(":", TRUE, $AZ14, FLOOR((COLUMN() - 4) / 2, 1) * 100 + MOD(COLUMN(), 2) * 30), 週間シフト!$DU:$DV, 2, FALSE), 0), "")</f>
        <v/>
      </c>
      <c r="AE14" s="10" t="str">
        <f>IF(COUNTIFS(週間シフト!$B:$B, $A14, 週間シフト!$H:$H, $B14, 週間シフト!CA:CA, 1) + COUNTIFS(週間シフト!$B:$B, $A14, 週間シフト!$H:$H, $B14, 週間シフト!DW:DW, 1) &gt; 0, _xlfn.IFNA(VLOOKUP(_xlfn.TEXTJOIN(":", TRUE, $AZ14, FLOOR((COLUMN() - 4) / 2, 1) * 100 + MOD(COLUMN(), 2) * 30), 週間シフト!$DU:$DV, 2, FALSE), 0), "")</f>
        <v/>
      </c>
      <c r="AF14" s="10" t="str">
        <f>IF(COUNTIFS(週間シフト!$B:$B, $A14, 週間シフト!$H:$H, $B14, 週間シフト!CB:CB, 1) + COUNTIFS(週間シフト!$B:$B, $A14, 週間シフト!$H:$H, $B14, 週間シフト!DX:DX, 1) &gt; 0, _xlfn.IFNA(VLOOKUP(_xlfn.TEXTJOIN(":", TRUE, $AZ14, FLOOR((COLUMN() - 4) / 2, 1) * 100 + MOD(COLUMN(), 2) * 30), 週間シフト!$DU:$DV, 2, FALSE), 0), "")</f>
        <v/>
      </c>
      <c r="AG14" s="10" t="str">
        <f>IF(COUNTIFS(週間シフト!$B:$B, $A14, 週間シフト!$H:$H, $B14, 週間シフト!CC:CC, 1) + COUNTIFS(週間シフト!$B:$B, $A14, 週間シフト!$H:$H, $B14, 週間シフト!DY:DY, 1) &gt; 0, _xlfn.IFNA(VLOOKUP(_xlfn.TEXTJOIN(":", TRUE, $AZ14, FLOOR((COLUMN() - 4) / 2, 1) * 100 + MOD(COLUMN(), 2) * 30), 週間シフト!$DU:$DV, 2, FALSE), 0), "")</f>
        <v/>
      </c>
      <c r="AH14" s="10" t="str">
        <f>IF(COUNTIFS(週間シフト!$B:$B, $A14, 週間シフト!$H:$H, $B14, 週間シフト!CD:CD, 1) + COUNTIFS(週間シフト!$B:$B, $A14, 週間シフト!$H:$H, $B14, 週間シフト!DZ:DZ, 1) &gt; 0, _xlfn.IFNA(VLOOKUP(_xlfn.TEXTJOIN(":", TRUE, $AZ14, FLOOR((COLUMN() - 4) / 2, 1) * 100 + MOD(COLUMN(), 2) * 30), 週間シフト!$DU:$DV, 2, FALSE), 0), "")</f>
        <v>木田あさみ様（自費）</v>
      </c>
      <c r="AI14" s="10">
        <f>IF(COUNTIFS(週間シフト!$B:$B, $A14, 週間シフト!$H:$H, $B14, 週間シフト!CE:CE, 1) + COUNTIFS(週間シフト!$B:$B, $A14, 週間シフト!$H:$H, $B14, 週間シフト!EA:EA, 1) &gt; 0, _xlfn.IFNA(VLOOKUP(_xlfn.TEXTJOIN(":", TRUE, $AZ14, FLOOR((COLUMN() - 4) / 2, 1) * 100 + MOD(COLUMN(), 2) * 30), 週間シフト!$DU:$DV, 2, FALSE), 0), "")</f>
        <v>0</v>
      </c>
      <c r="AJ14" s="10">
        <f>IF(COUNTIFS(週間シフト!$B:$B, $A14, 週間シフト!$H:$H, $B14, 週間シフト!CF:CF, 1) + COUNTIFS(週間シフト!$B:$B, $A14, 週間シフト!$H:$H, $B14, 週間シフト!EB:EB, 1) &gt; 0, _xlfn.IFNA(VLOOKUP(_xlfn.TEXTJOIN(":", TRUE, $AZ14, FLOOR((COLUMN() - 4) / 2, 1) * 100 + MOD(COLUMN(), 2) * 30), 週間シフト!$DU:$DV, 2, FALSE), 0), "")</f>
        <v>0</v>
      </c>
      <c r="AK14" s="10">
        <f>IF(COUNTIFS(週間シフト!$B:$B, $A14, 週間シフト!$H:$H, $B14, 週間シフト!CG:CG, 1) + COUNTIFS(週間シフト!$B:$B, $A14, 週間シフト!$H:$H, $B14, 週間シフト!EC:EC, 1) &gt; 0, _xlfn.IFNA(VLOOKUP(_xlfn.TEXTJOIN(":", TRUE, $AZ14, FLOOR((COLUMN() - 4) / 2, 1) * 100 + MOD(COLUMN(), 2) * 30), 週間シフト!$DU:$DV, 2, FALSE), 0), "")</f>
        <v>0</v>
      </c>
      <c r="AL14" s="10" t="str">
        <f>IF(COUNTIFS(週間シフト!$B:$B, $A14, 週間シフト!$H:$H, $B14, 週間シフト!CH:CH, 1) + COUNTIFS(週間シフト!$B:$B, $A14, 週間シフト!$H:$H, $B14, 週間シフト!ED:ED, 1) &gt; 0, _xlfn.IFNA(VLOOKUP(_xlfn.TEXTJOIN(":", TRUE, $AZ14, FLOOR((COLUMN() - 4) / 2, 1) * 100 + MOD(COLUMN(), 2) * 30), 週間シフト!$DU:$DV, 2, FALSE), 0), "")</f>
        <v/>
      </c>
      <c r="AM14" s="10" t="str">
        <f>IF(COUNTIFS(週間シフト!$B:$B, $A14, 週間シフト!$H:$H, $B14, 週間シフト!CI:CI, 1) + COUNTIFS(週間シフト!$B:$B, $A14, 週間シフト!$H:$H, $B14, 週間シフト!EE:EE, 1) &gt; 0, _xlfn.IFNA(VLOOKUP(_xlfn.TEXTJOIN(":", TRUE, $AZ14, FLOOR((COLUMN() - 4) / 2, 1) * 100 + MOD(COLUMN(), 2) * 30), 週間シフト!$DU:$DV, 2, FALSE), 0), "")</f>
        <v/>
      </c>
      <c r="AN14" s="10" t="str">
        <f>IF(COUNTIFS(週間シフト!$B:$B, $A14, 週間シフト!$H:$H, $B14, 週間シフト!CJ:CJ, 1) + COUNTIFS(週間シフト!$B:$B, $A14, 週間シフト!$H:$H, $B14, 週間シフト!EF:EF, 1) &gt; 0, _xlfn.IFNA(VLOOKUP(_xlfn.TEXTJOIN(":", TRUE, $AZ14, FLOOR((COLUMN() - 4) / 2, 1) * 100 + MOD(COLUMN(), 2) * 30), 週間シフト!$DU:$DV, 2, FALSE), 0), "")</f>
        <v/>
      </c>
      <c r="AO14" s="10" t="str">
        <f>IF(COUNTIFS(週間シフト!$B:$B, $A14, 週間シフト!$H:$H, $B14, 週間シフト!CK:CK, 1) + COUNTIFS(週間シフト!$B:$B, $A14, 週間シフト!$H:$H, $B14, 週間シフト!EG:EG, 1) &gt; 0, _xlfn.IFNA(VLOOKUP(_xlfn.TEXTJOIN(":", TRUE, $AZ14, FLOOR((COLUMN() - 4) / 2, 1) * 100 + MOD(COLUMN(), 2) * 30), 週間シフト!$DU:$DV, 2, FALSE), 0), "")</f>
        <v/>
      </c>
      <c r="AP14" s="10" t="str">
        <f>IF(COUNTIFS(週間シフト!$B:$B, $A14, 週間シフト!$H:$H, $B14, 週間シフト!CL:CL, 1) + COUNTIFS(週間シフト!$B:$B, $A14, 週間シフト!$H:$H, $B14, 週間シフト!EH:EH, 1) &gt; 0, _xlfn.IFNA(VLOOKUP(_xlfn.TEXTJOIN(":", TRUE, $AZ14, FLOOR((COLUMN() - 4) / 2, 1) * 100 + MOD(COLUMN(), 2) * 30), 週間シフト!$DU:$DV, 2, FALSE), 0), "")</f>
        <v/>
      </c>
      <c r="AQ14" s="10" t="str">
        <f>IF(COUNTIFS(週間シフト!$B:$B, $A14, 週間シフト!$H:$H, $B14, 週間シフト!CM:CM, 1) + COUNTIFS(週間シフト!$B:$B, $A14, 週間シフト!$H:$H, $B14, 週間シフト!EI:EI, 1) &gt; 0, _xlfn.IFNA(VLOOKUP(_xlfn.TEXTJOIN(":", TRUE, $AZ14, FLOOR((COLUMN() - 4) / 2, 1) * 100 + MOD(COLUMN(), 2) * 30), 週間シフト!$DU:$DV, 2, FALSE), 0), "")</f>
        <v/>
      </c>
      <c r="AR14" s="10" t="str">
        <f>IF(COUNTIFS(週間シフト!$B:$B, $A14, 週間シフト!$H:$H, $B14, 週間シフト!CN:CN, 1) + COUNTIFS(週間シフト!$B:$B, $A14, 週間シフト!$H:$H, $B14, 週間シフト!EJ:EJ, 1) &gt; 0, _xlfn.IFNA(VLOOKUP(_xlfn.TEXTJOIN(":", TRUE, $AZ14, FLOOR((COLUMN() - 4) / 2, 1) * 100 + MOD(COLUMN(), 2) * 30), 週間シフト!$DU:$DV, 2, FALSE), 0), "")</f>
        <v/>
      </c>
      <c r="AS14" s="10" t="str">
        <f>IF(COUNTIFS(週間シフト!$B:$B, $A14, 週間シフト!$H:$H, $B14, 週間シフト!CO:CO, 1) + COUNTIFS(週間シフト!$B:$B, $A14, 週間シフト!$H:$H, $B14, 週間シフト!EK:EK, 1) &gt; 0, _xlfn.IFNA(VLOOKUP(_xlfn.TEXTJOIN(":", TRUE, $AZ14, FLOOR((COLUMN() - 4) / 2, 1) * 100 + MOD(COLUMN(), 2) * 30), 週間シフト!$DU:$DV, 2, FALSE), 0), "")</f>
        <v/>
      </c>
      <c r="AT14" s="10" t="str">
        <f>IF(COUNTIFS(週間シフト!$B:$B, $A14, 週間シフト!$H:$H, $B14, 週間シフト!CP:CP, 1) + COUNTIFS(週間シフト!$B:$B, $A14, 週間シフト!$H:$H, $B14, 週間シフト!EL:EL, 1) &gt; 0, _xlfn.IFNA(VLOOKUP(_xlfn.TEXTJOIN(":", TRUE, $AZ14, FLOOR((COLUMN() - 4) / 2, 1) * 100 + MOD(COLUMN(), 2) * 30), 週間シフト!$DU:$DV, 2, FALSE), 0), "")</f>
        <v/>
      </c>
      <c r="AU14" s="10" t="str">
        <f>IF(COUNTIFS(週間シフト!$B:$B, $A14, 週間シフト!$H:$H, $B14, 週間シフト!CQ:CQ, 1) + COUNTIFS(週間シフト!$B:$B, $A14, 週間シフト!$H:$H, $B14, 週間シフト!EM:EM, 1) &gt; 0, _xlfn.IFNA(VLOOKUP(_xlfn.TEXTJOIN(":", TRUE, $AZ14, FLOOR((COLUMN() - 4) / 2, 1) * 100 + MOD(COLUMN(), 2) * 30), 週間シフト!$DU:$DV, 2, FALSE), 0), "")</f>
        <v/>
      </c>
      <c r="AV14" s="10" t="str">
        <f>IF(COUNTIFS(週間シフト!$B:$B, $A14, 週間シフト!$H:$H, $B14, 週間シフト!CR:CR, 1) + COUNTIFS(週間シフト!$B:$B, $A14, 週間シフト!$H:$H, $B14, 週間シフト!EN:EN, 1) &gt; 0, _xlfn.IFNA(VLOOKUP(_xlfn.TEXTJOIN(":", TRUE, $AZ14, FLOOR((COLUMN() - 4) / 2, 1) * 100 + MOD(COLUMN(), 2) * 30), 週間シフト!$DU:$DV, 2, FALSE), 0), "")</f>
        <v/>
      </c>
      <c r="AW14" s="10" t="str">
        <f>IF(COUNTIFS(週間シフト!$B:$B, $A14, 週間シフト!$H:$H, $B14, 週間シフト!CS:CS, 1) + COUNTIFS(週間シフト!$B:$B, $A14, 週間シフト!$H:$H, $B14, 週間シフト!EO:EO, 1) &gt; 0, _xlfn.IFNA(VLOOKUP(_xlfn.TEXTJOIN(":", TRUE, $AZ14, FLOOR((COLUMN() - 4) / 2, 1) * 100 + MOD(COLUMN(), 2) * 30), 週間シフト!$DU:$DV, 2, FALSE), 0), "")</f>
        <v/>
      </c>
      <c r="AX14" s="10" t="str">
        <f>IF(COUNTIFS(週間シフト!$B:$B, $A14, 週間シフト!$H:$H, $B14, 週間シフト!CT:CT, 1) + COUNTIFS(週間シフト!$B:$B, $A14, 週間シフト!$H:$H, $B14, 週間シフト!EP:EP, 1) &gt; 0, _xlfn.IFNA(VLOOKUP(_xlfn.TEXTJOIN(":", TRUE, $AZ14, FLOOR((COLUMN() - 4) / 2, 1) * 100 + MOD(COLUMN(), 2) * 30), 週間シフト!$DU:$DV, 2, FALSE), 0), "")</f>
        <v/>
      </c>
      <c r="AY14" s="10" t="str">
        <f>IF(COUNTIFS(週間シフト!$B:$B, $A14, 週間シフト!$H:$H, $B14, 週間シフト!CU:CU, 1) + COUNTIFS(週間シフト!$B:$B, $A14, 週間シフト!$H:$H, $B14, 週間シフト!EQ:EQ, 1) &gt; 0, _xlfn.IFNA(VLOOKUP(_xlfn.TEXTJOIN(":", TRUE, $AZ14, FLOOR((COLUMN() - 4) / 2, 1) * 100 + MOD(COLUMN(), 2) * 30), 週間シフト!$DU:$DV, 2, FALSE), 0), "")</f>
        <v/>
      </c>
      <c r="AZ14" s="2" t="str">
        <f>_xlfn.TEXTJOIN(":", TRUE, VLOOKUP(A14, スタッフ一覧!A:D, 4, FALSE), YEAR(B14), MONTH(B14), DAY(B14))</f>
        <v>1:2019:11:10</v>
      </c>
    </row>
    <row r="15" spans="1:52" ht="22">
      <c r="A15" s="11" t="s">
        <v>199</v>
      </c>
      <c r="B15" s="5">
        <v>43780</v>
      </c>
      <c r="C15" s="12">
        <f t="shared" si="0"/>
        <v>43780</v>
      </c>
      <c r="D15" s="10" t="str">
        <f>IF(COUNTIFS(週間シフト!$B:$B, $A15, 週間シフト!$H:$H, $B15, 週間シフト!AZ:AZ, 1) + COUNTIFS(週間シフト!$B:$B, $A15, 週間シフト!$H:$H, $B15 - 1, 週間シフト!CV:CV, 1) &gt; 0, _xlfn.IFNA(VLOOKUP(_xlfn.TEXTJOIN(":", TRUE, $AZ15, FLOOR((COLUMN() - 4) / 2, 1) * 100 + MOD(COLUMN(), 2) * 30), 週間シフト!$DU:$DV, 2, FALSE), 0), "")</f>
        <v/>
      </c>
      <c r="E15" s="10" t="str">
        <f>IF(COUNTIFS(週間シフト!$B:$B, $A15, 週間シフト!$H:$H, $B15, 週間シフト!BA:BA, 1) + COUNTIFS(週間シフト!$B:$B, $A15, 週間シフト!$H:$H, $B15 - 1, 週間シフト!CW:CW, 1) &gt; 0, _xlfn.IFNA(VLOOKUP(_xlfn.TEXTJOIN(":", TRUE, $AZ15, FLOOR((COLUMN() - 4) / 2, 1) * 100 + MOD(COLUMN(), 2) * 30), 週間シフト!$DU:$DV, 2, FALSE), 0), "")</f>
        <v/>
      </c>
      <c r="F15" s="10" t="str">
        <f>IF(COUNTIFS(週間シフト!$B:$B, $A15, 週間シフト!$H:$H, $B15, 週間シフト!BB:BB, 1) + COUNTIFS(週間シフト!$B:$B, $A15, 週間シフト!$H:$H, $B15 - 1, 週間シフト!CX:CX, 1) &gt; 0, _xlfn.IFNA(VLOOKUP(_xlfn.TEXTJOIN(":", TRUE, $AZ15, FLOOR((COLUMN() - 4) / 2, 1) * 100 + MOD(COLUMN(), 2) * 30), 週間シフト!$DU:$DV, 2, FALSE), 0), "")</f>
        <v/>
      </c>
      <c r="G15" s="10" t="str">
        <f>IF(COUNTIFS(週間シフト!$B:$B, $A15, 週間シフト!$H:$H, $B15, 週間シフト!BC:BC, 1) + COUNTIFS(週間シフト!$B:$B, $A15, 週間シフト!$H:$H, $B15 - 1, 週間シフト!CY:CY, 1) &gt; 0, _xlfn.IFNA(VLOOKUP(_xlfn.TEXTJOIN(":", TRUE, $AZ15, FLOOR((COLUMN() - 4) / 2, 1) * 100 + MOD(COLUMN(), 2) * 30), 週間シフト!$DU:$DV, 2, FALSE), 0), "")</f>
        <v/>
      </c>
      <c r="H15" s="10" t="str">
        <f>IF(COUNTIFS(週間シフト!$B:$B, $A15, 週間シフト!$H:$H, $B15, 週間シフト!BD:BD, 1) + COUNTIFS(週間シフト!$B:$B, $A15, 週間シフト!$H:$H, $B15 - 1, 週間シフト!CZ:CZ, 1) &gt; 0, _xlfn.IFNA(VLOOKUP(_xlfn.TEXTJOIN(":", TRUE, $AZ15, FLOOR((COLUMN() - 4) / 2, 1) * 100 + MOD(COLUMN(), 2) * 30), 週間シフト!$DU:$DV, 2, FALSE), 0), "")</f>
        <v/>
      </c>
      <c r="I15" s="10" t="str">
        <f>IF(COUNTIFS(週間シフト!$B:$B, $A15, 週間シフト!$H:$H, $B15, 週間シフト!BE:BE, 1) + COUNTIFS(週間シフト!$B:$B, $A15, 週間シフト!$H:$H, $B15 - 1, 週間シフト!DA:DA, 1) &gt; 0, _xlfn.IFNA(VLOOKUP(_xlfn.TEXTJOIN(":", TRUE, $AZ15, FLOOR((COLUMN() - 4) / 2, 1) * 100 + MOD(COLUMN(), 2) * 30), 週間シフト!$DU:$DV, 2, FALSE), 0), "")</f>
        <v/>
      </c>
      <c r="J15" s="10" t="str">
        <f>IF(COUNTIFS(週間シフト!$B:$B, $A15, 週間シフト!$H:$H, $B15, 週間シフト!BF:BF, 1) + COUNTIFS(週間シフト!$B:$B, $A15, 週間シフト!$H:$H, $B15 - 1, 週間シフト!DB:DB, 1) &gt; 0, _xlfn.IFNA(VLOOKUP(_xlfn.TEXTJOIN(":", TRUE, $AZ15, FLOOR((COLUMN() - 4) / 2, 1) * 100 + MOD(COLUMN(), 2) * 30), 週間シフト!$DU:$DV, 2, FALSE), 0), "")</f>
        <v/>
      </c>
      <c r="K15" s="10" t="str">
        <f>IF(COUNTIFS(週間シフト!$B:$B, $A15, 週間シフト!$H:$H, $B15, 週間シフト!BG:BG, 1) + COUNTIFS(週間シフト!$B:$B, $A15, 週間シフト!$H:$H, $B15 - 1, 週間シフト!DC:DC, 1) &gt; 0, _xlfn.IFNA(VLOOKUP(_xlfn.TEXTJOIN(":", TRUE, $AZ15, FLOOR((COLUMN() - 4) / 2, 1) * 100 + MOD(COLUMN(), 2) * 30), 週間シフト!$DU:$DV, 2, FALSE), 0), "")</f>
        <v/>
      </c>
      <c r="L15" s="10" t="str">
        <f>IF(COUNTIFS(週間シフト!$B:$B, $A15, 週間シフト!$H:$H, $B15, 週間シフト!BH:BH, 1) + COUNTIFS(週間シフト!$B:$B, $A15, 週間シフト!$H:$H, $B15 - 1, 週間シフト!DD:DD, 1) &gt; 0, _xlfn.IFNA(VLOOKUP(_xlfn.TEXTJOIN(":", TRUE, $AZ15, FLOOR((COLUMN() - 4) / 2, 1) * 100 + MOD(COLUMN(), 2) * 30), 週間シフト!$DU:$DV, 2, FALSE), 0), "")</f>
        <v/>
      </c>
      <c r="M15" s="10" t="str">
        <f>IF(COUNTIFS(週間シフト!$B:$B, $A15, 週間シフト!$H:$H, $B15, 週間シフト!BI:BI, 1) + COUNTIFS(週間シフト!$B:$B, $A15, 週間シフト!$H:$H, $B15 - 1, 週間シフト!DE:DE, 1) &gt; 0, _xlfn.IFNA(VLOOKUP(_xlfn.TEXTJOIN(":", TRUE, $AZ15, FLOOR((COLUMN() - 4) / 2, 1) * 100 + MOD(COLUMN(), 2) * 30), 週間シフト!$DU:$DV, 2, FALSE), 0), "")</f>
        <v/>
      </c>
      <c r="N15" s="10" t="str">
        <f>IF(COUNTIFS(週間シフト!$B:$B, $A15, 週間シフト!$H:$H, $B15, 週間シフト!BJ:BJ, 1) + COUNTIFS(週間シフト!$B:$B, $A15, 週間シフト!$H:$H, $B15 - 1, 週間シフト!DF:DF, 1) &gt; 0, _xlfn.IFNA(VLOOKUP(_xlfn.TEXTJOIN(":", TRUE, $AZ15, FLOOR((COLUMN() - 4) / 2, 1) * 100 + MOD(COLUMN(), 2) * 30), 週間シフト!$DU:$DV, 2, FALSE), 0), "")</f>
        <v/>
      </c>
      <c r="O15" s="10" t="str">
        <f>IF(COUNTIFS(週間シフト!$B:$B, $A15, 週間シフト!$H:$H, $B15, 週間シフト!BK:BK, 1) + COUNTIFS(週間シフト!$B:$B, $A15, 週間シフト!$H:$H, $B15 - 1, 週間シフト!DG:DG, 1) &gt; 0, _xlfn.IFNA(VLOOKUP(_xlfn.TEXTJOIN(":", TRUE, $AZ15, FLOOR((COLUMN() - 4) / 2, 1) * 100 + MOD(COLUMN(), 2) * 30), 週間シフト!$DU:$DV, 2, FALSE), 0), "")</f>
        <v/>
      </c>
      <c r="P15" s="10" t="str">
        <f>IF(COUNTIFS(週間シフト!$B:$B, $A15, 週間シフト!$H:$H, $B15, 週間シフト!BL:BL, 1) + COUNTIFS(週間シフト!$B:$B, $A15, 週間シフト!$H:$H, $B15 - 1, 週間シフト!DH:DH, 1) &gt; 0, _xlfn.IFNA(VLOOKUP(_xlfn.TEXTJOIN(":", TRUE, $AZ15, FLOOR((COLUMN() - 4) / 2, 1) * 100 + MOD(COLUMN(), 2) * 30), 週間シフト!$DU:$DV, 2, FALSE), 0), "")</f>
        <v/>
      </c>
      <c r="Q15" s="10" t="str">
        <f>IF(COUNTIFS(週間シフト!$B:$B, $A15, 週間シフト!$H:$H, $B15, 週間シフト!BM:BM, 1) + COUNTIFS(週間シフト!$B:$B, $A15, 週間シフト!$H:$H, $B15 - 1, 週間シフト!DI:DI, 1) &gt; 0, _xlfn.IFNA(VLOOKUP(_xlfn.TEXTJOIN(":", TRUE, $AZ15, FLOOR((COLUMN() - 4) / 2, 1) * 100 + MOD(COLUMN(), 2) * 30), 週間シフト!$DU:$DV, 2, FALSE), 0), "")</f>
        <v/>
      </c>
      <c r="R15" s="10" t="str">
        <f>IF(COUNTIFS(週間シフト!$B:$B, $A15, 週間シフト!$H:$H, $B15, 週間シフト!BN:BN, 1) + COUNTIFS(週間シフト!$B:$B, $A15, 週間シフト!$H:$H, $B15 - 1, 週間シフト!DJ:DJ, 1) &gt; 0, _xlfn.IFNA(VLOOKUP(_xlfn.TEXTJOIN(":", TRUE, $AZ15, FLOOR((COLUMN() - 4) / 2, 1) * 100 + MOD(COLUMN(), 2) * 30), 週間シフト!$DU:$DV, 2, FALSE), 0), "")</f>
        <v/>
      </c>
      <c r="S15" s="10" t="str">
        <f>IF(COUNTIFS(週間シフト!$B:$B, $A15, 週間シフト!$H:$H, $B15, 週間シフト!BO:BO, 1) + COUNTIFS(週間シフト!$B:$B, $A15, 週間シフト!$H:$H, $B15 - 1, 週間シフト!DK:DK, 1) &gt; 0, _xlfn.IFNA(VLOOKUP(_xlfn.TEXTJOIN(":", TRUE, $AZ15, FLOOR((COLUMN() - 4) / 2, 1) * 100 + MOD(COLUMN(), 2) * 30), 週間シフト!$DU:$DV, 2, FALSE), 0), "")</f>
        <v/>
      </c>
      <c r="T15" s="10" t="str">
        <f>IF(COUNTIFS(週間シフト!$B:$B, $A15, 週間シフト!$H:$H, $B15, 週間シフト!BP:BP, 1) + COUNTIFS(週間シフト!$B:$B, $A15, 週間シフト!$H:$H, $B15 - 1, 週間シフト!DL:DL, 1) &gt; 0, _xlfn.IFNA(VLOOKUP(_xlfn.TEXTJOIN(":", TRUE, $AZ15, FLOOR((COLUMN() - 4) / 2, 1) * 100 + MOD(COLUMN(), 2) * 30), 週間シフト!$DU:$DV, 2, FALSE), 0), "")</f>
        <v/>
      </c>
      <c r="U15" s="10" t="str">
        <f>IF(COUNTIFS(週間シフト!$B:$B, $A15, 週間シフト!$H:$H, $B15, 週間シフト!BQ:BQ, 1) + COUNTIFS(週間シフト!$B:$B, $A15, 週間シフト!$H:$H, $B15 - 1, 週間シフト!DM:DM, 1) &gt; 0, _xlfn.IFNA(VLOOKUP(_xlfn.TEXTJOIN(":", TRUE, $AZ15, FLOOR((COLUMN() - 4) / 2, 1) * 100 + MOD(COLUMN(), 2) * 30), 週間シフト!$DU:$DV, 2, FALSE), 0), "")</f>
        <v>木田あさみ様（実地研修）</v>
      </c>
      <c r="V15" s="10">
        <f>IF(COUNTIFS(週間シフト!$B:$B, $A15, 週間シフト!$H:$H, $B15, 週間シフト!BR:BR, 1) + COUNTIFS(週間シフト!$B:$B, $A15, 週間シフト!$H:$H, $B15 - 1, 週間シフト!DN:DN, 1) &gt; 0, _xlfn.IFNA(VLOOKUP(_xlfn.TEXTJOIN(":", TRUE, $AZ15, FLOOR((COLUMN() - 4) / 2, 1) * 100 + MOD(COLUMN(), 2) * 30), 週間シフト!$DU:$DV, 2, FALSE), 0), "")</f>
        <v>0</v>
      </c>
      <c r="W15" s="10">
        <f>IF(COUNTIFS(週間シフト!$B:$B, $A15, 週間シフト!$H:$H, $B15, 週間シフト!BS:BS, 1) + COUNTIFS(週間シフト!$B:$B, $A15, 週間シフト!$H:$H, $B15 - 1, 週間シフト!DO:DO, 1) &gt; 0, _xlfn.IFNA(VLOOKUP(_xlfn.TEXTJOIN(":", TRUE, $AZ15, FLOOR((COLUMN() - 4) / 2, 1) * 100 + MOD(COLUMN(), 2) * 30), 週間シフト!$DU:$DV, 2, FALSE), 0), "")</f>
        <v>0</v>
      </c>
      <c r="X15" s="10">
        <f>IF(COUNTIFS(週間シフト!$B:$B, $A15, 週間シフト!$H:$H, $B15, 週間シフト!BT:BT, 1) + COUNTIFS(週間シフト!$B:$B, $A15, 週間シフト!$H:$H, $B15 - 1, 週間シフト!DP:DP, 1) &gt; 0, _xlfn.IFNA(VLOOKUP(_xlfn.TEXTJOIN(":", TRUE, $AZ15, FLOOR((COLUMN() - 4) / 2, 1) * 100 + MOD(COLUMN(), 2) * 30), 週間シフト!$DU:$DV, 2, FALSE), 0), "")</f>
        <v>0</v>
      </c>
      <c r="Y15" s="10">
        <f>IF(COUNTIFS(週間シフト!$B:$B, $A15, 週間シフト!$H:$H, $B15, 週間シフト!BU:BU, 1) + COUNTIFS(週間シフト!$B:$B, $A15, 週間シフト!$H:$H, $B15 - 1, 週間シフト!DQ:DQ, 1) &gt; 0, _xlfn.IFNA(VLOOKUP(_xlfn.TEXTJOIN(":", TRUE, $AZ15, FLOOR((COLUMN() - 4) / 2, 1) * 100 + MOD(COLUMN(), 2) * 30), 週間シフト!$DU:$DV, 2, FALSE), 0), "")</f>
        <v>0</v>
      </c>
      <c r="Z15" s="10">
        <f>IF(COUNTIFS(週間シフト!$B:$B, $A15, 週間シフト!$H:$H, $B15, 週間シフト!BV:BV, 1) + COUNTIFS(週間シフト!$B:$B, $A15, 週間シフト!$H:$H, $B15 - 1, 週間シフト!DR:DR, 1) &gt; 0, _xlfn.IFNA(VLOOKUP(_xlfn.TEXTJOIN(":", TRUE, $AZ15, FLOOR((COLUMN() - 4) / 2, 1) * 100 + MOD(COLUMN(), 2) * 30), 週間シフト!$DU:$DV, 2, FALSE), 0), "")</f>
        <v>0</v>
      </c>
      <c r="AA15" s="10">
        <f>IF(COUNTIFS(週間シフト!$B:$B, $A15, 週間シフト!$H:$H, $B15, 週間シフト!BW:BW, 1) + COUNTIFS(週間シフト!$B:$B, $A15, 週間シフト!$H:$H, $B15 - 1, 週間シフト!DS:DS, 1) &gt; 0, _xlfn.IFNA(VLOOKUP(_xlfn.TEXTJOIN(":", TRUE, $AZ15, FLOOR((COLUMN() - 4) / 2, 1) * 100 + MOD(COLUMN(), 2) * 30), 週間シフト!$DU:$DV, 2, FALSE), 0), "")</f>
        <v>0</v>
      </c>
      <c r="AB15" s="10">
        <f>IF(COUNTIFS(週間シフト!$B:$B, $A15, 週間シフト!$H:$H, $B15, 週間シフト!BX:BX, 1) + COUNTIFS(週間シフト!$B:$B, $A15, 週間シフト!$H:$H, $B15, 週間シフト!DT:DT, 1) &gt; 0, _xlfn.IFNA(VLOOKUP(_xlfn.TEXTJOIN(":", TRUE, $AZ15, FLOOR((COLUMN() - 4) / 2, 1) * 100 + MOD(COLUMN(), 2) * 30), 週間シフト!$DU:$DV, 2, FALSE), 0), "")</f>
        <v>0</v>
      </c>
      <c r="AC15" s="10">
        <f>IF(COUNTIFS(週間シフト!$B:$B, $A15, 週間シフト!$H:$H, $B15, 週間シフト!BY:BY, 1) + COUNTIFS(週間シフト!$B:$B, $A15, 週間シフト!$H:$H, $B15, 週間シフト!DU:DU, 1) &gt; 0, _xlfn.IFNA(VLOOKUP(_xlfn.TEXTJOIN(":", TRUE, $AZ15, FLOOR((COLUMN() - 4) / 2, 1) * 100 + MOD(COLUMN(), 2) * 30), 週間シフト!$DU:$DV, 2, FALSE), 0), "")</f>
        <v>0</v>
      </c>
      <c r="AD15" s="10" t="str">
        <f>IF(COUNTIFS(週間シフト!$B:$B, $A15, 週間シフト!$H:$H, $B15, 週間シフト!BZ:BZ, 1) + COUNTIFS(週間シフト!$B:$B, $A15, 週間シフト!$H:$H, $B15, 週間シフト!DV:DV, 1) &gt; 0, _xlfn.IFNA(VLOOKUP(_xlfn.TEXTJOIN(":", TRUE, $AZ15, FLOOR((COLUMN() - 4) / 2, 1) * 100 + MOD(COLUMN(), 2) * 30), 週間シフト!$DU:$DV, 2, FALSE), 0), "")</f>
        <v/>
      </c>
      <c r="AE15" s="10" t="str">
        <f>IF(COUNTIFS(週間シフト!$B:$B, $A15, 週間シフト!$H:$H, $B15, 週間シフト!CA:CA, 1) + COUNTIFS(週間シフト!$B:$B, $A15, 週間シフト!$H:$H, $B15, 週間シフト!DW:DW, 1) &gt; 0, _xlfn.IFNA(VLOOKUP(_xlfn.TEXTJOIN(":", TRUE, $AZ15, FLOOR((COLUMN() - 4) / 2, 1) * 100 + MOD(COLUMN(), 2) * 30), 週間シフト!$DU:$DV, 2, FALSE), 0), "")</f>
        <v/>
      </c>
      <c r="AF15" s="10" t="str">
        <f>IF(COUNTIFS(週間シフト!$B:$B, $A15, 週間シフト!$H:$H, $B15, 週間シフト!CB:CB, 1) + COUNTIFS(週間シフト!$B:$B, $A15, 週間シフト!$H:$H, $B15, 週間シフト!DX:DX, 1) &gt; 0, _xlfn.IFNA(VLOOKUP(_xlfn.TEXTJOIN(":", TRUE, $AZ15, FLOOR((COLUMN() - 4) / 2, 1) * 100 + MOD(COLUMN(), 2) * 30), 週間シフト!$DU:$DV, 2, FALSE), 0), "")</f>
        <v/>
      </c>
      <c r="AG15" s="10" t="str">
        <f>IF(COUNTIFS(週間シフト!$B:$B, $A15, 週間シフト!$H:$H, $B15, 週間シフト!CC:CC, 1) + COUNTIFS(週間シフト!$B:$B, $A15, 週間シフト!$H:$H, $B15, 週間シフト!DY:DY, 1) &gt; 0, _xlfn.IFNA(VLOOKUP(_xlfn.TEXTJOIN(":", TRUE, $AZ15, FLOOR((COLUMN() - 4) / 2, 1) * 100 + MOD(COLUMN(), 2) * 30), 週間シフト!$DU:$DV, 2, FALSE), 0), "")</f>
        <v/>
      </c>
      <c r="AH15" s="10" t="str">
        <f>IF(COUNTIFS(週間シフト!$B:$B, $A15, 週間シフト!$H:$H, $B15, 週間シフト!CD:CD, 1) + COUNTIFS(週間シフト!$B:$B, $A15, 週間シフト!$H:$H, $B15, 週間シフト!DZ:DZ, 1) &gt; 0, _xlfn.IFNA(VLOOKUP(_xlfn.TEXTJOIN(":", TRUE, $AZ15, FLOOR((COLUMN() - 4) / 2, 1) * 100 + MOD(COLUMN(), 2) * 30), 週間シフト!$DU:$DV, 2, FALSE), 0), "")</f>
        <v/>
      </c>
      <c r="AI15" s="10" t="str">
        <f>IF(COUNTIFS(週間シフト!$B:$B, $A15, 週間シフト!$H:$H, $B15, 週間シフト!CE:CE, 1) + COUNTIFS(週間シフト!$B:$B, $A15, 週間シフト!$H:$H, $B15, 週間シフト!EA:EA, 1) &gt; 0, _xlfn.IFNA(VLOOKUP(_xlfn.TEXTJOIN(":", TRUE, $AZ15, FLOOR((COLUMN() - 4) / 2, 1) * 100 + MOD(COLUMN(), 2) * 30), 週間シフト!$DU:$DV, 2, FALSE), 0), "")</f>
        <v/>
      </c>
      <c r="AJ15" s="10" t="str">
        <f>IF(COUNTIFS(週間シフト!$B:$B, $A15, 週間シフト!$H:$H, $B15, 週間シフト!CF:CF, 1) + COUNTIFS(週間シフト!$B:$B, $A15, 週間シフト!$H:$H, $B15, 週間シフト!EB:EB, 1) &gt; 0, _xlfn.IFNA(VLOOKUP(_xlfn.TEXTJOIN(":", TRUE, $AZ15, FLOOR((COLUMN() - 4) / 2, 1) * 100 + MOD(COLUMN(), 2) * 30), 週間シフト!$DU:$DV, 2, FALSE), 0), "")</f>
        <v/>
      </c>
      <c r="AK15" s="10" t="str">
        <f>IF(COUNTIFS(週間シフト!$B:$B, $A15, 週間シフト!$H:$H, $B15, 週間シフト!CG:CG, 1) + COUNTIFS(週間シフト!$B:$B, $A15, 週間シフト!$H:$H, $B15, 週間シフト!EC:EC, 1) &gt; 0, _xlfn.IFNA(VLOOKUP(_xlfn.TEXTJOIN(":", TRUE, $AZ15, FLOOR((COLUMN() - 4) / 2, 1) * 100 + MOD(COLUMN(), 2) * 30), 週間シフト!$DU:$DV, 2, FALSE), 0), "")</f>
        <v/>
      </c>
      <c r="AL15" s="10" t="str">
        <f>IF(COUNTIFS(週間シフト!$B:$B, $A15, 週間シフト!$H:$H, $B15, 週間シフト!CH:CH, 1) + COUNTIFS(週間シフト!$B:$B, $A15, 週間シフト!$H:$H, $B15, 週間シフト!ED:ED, 1) &gt; 0, _xlfn.IFNA(VLOOKUP(_xlfn.TEXTJOIN(":", TRUE, $AZ15, FLOOR((COLUMN() - 4) / 2, 1) * 100 + MOD(COLUMN(), 2) * 30), 週間シフト!$DU:$DV, 2, FALSE), 0), "")</f>
        <v/>
      </c>
      <c r="AM15" s="10" t="str">
        <f>IF(COUNTIFS(週間シフト!$B:$B, $A15, 週間シフト!$H:$H, $B15, 週間シフト!CI:CI, 1) + COUNTIFS(週間シフト!$B:$B, $A15, 週間シフト!$H:$H, $B15, 週間シフト!EE:EE, 1) &gt; 0, _xlfn.IFNA(VLOOKUP(_xlfn.TEXTJOIN(":", TRUE, $AZ15, FLOOR((COLUMN() - 4) / 2, 1) * 100 + MOD(COLUMN(), 2) * 30), 週間シフト!$DU:$DV, 2, FALSE), 0), "")</f>
        <v/>
      </c>
      <c r="AN15" s="10" t="str">
        <f>IF(COUNTIFS(週間シフト!$B:$B, $A15, 週間シフト!$H:$H, $B15, 週間シフト!CJ:CJ, 1) + COUNTIFS(週間シフト!$B:$B, $A15, 週間シフト!$H:$H, $B15, 週間シフト!EF:EF, 1) &gt; 0, _xlfn.IFNA(VLOOKUP(_xlfn.TEXTJOIN(":", TRUE, $AZ15, FLOOR((COLUMN() - 4) / 2, 1) * 100 + MOD(COLUMN(), 2) * 30), 週間シフト!$DU:$DV, 2, FALSE), 0), "")</f>
        <v/>
      </c>
      <c r="AO15" s="10" t="str">
        <f>IF(COUNTIFS(週間シフト!$B:$B, $A15, 週間シフト!$H:$H, $B15, 週間シフト!CK:CK, 1) + COUNTIFS(週間シフト!$B:$B, $A15, 週間シフト!$H:$H, $B15, 週間シフト!EG:EG, 1) &gt; 0, _xlfn.IFNA(VLOOKUP(_xlfn.TEXTJOIN(":", TRUE, $AZ15, FLOOR((COLUMN() - 4) / 2, 1) * 100 + MOD(COLUMN(), 2) * 30), 週間シフト!$DU:$DV, 2, FALSE), 0), "")</f>
        <v/>
      </c>
      <c r="AP15" s="10" t="str">
        <f>IF(COUNTIFS(週間シフト!$B:$B, $A15, 週間シフト!$H:$H, $B15, 週間シフト!CL:CL, 1) + COUNTIFS(週間シフト!$B:$B, $A15, 週間シフト!$H:$H, $B15, 週間シフト!EH:EH, 1) &gt; 0, _xlfn.IFNA(VLOOKUP(_xlfn.TEXTJOIN(":", TRUE, $AZ15, FLOOR((COLUMN() - 4) / 2, 1) * 100 + MOD(COLUMN(), 2) * 30), 週間シフト!$DU:$DV, 2, FALSE), 0), "")</f>
        <v/>
      </c>
      <c r="AQ15" s="10" t="str">
        <f>IF(COUNTIFS(週間シフト!$B:$B, $A15, 週間シフト!$H:$H, $B15, 週間シフト!CM:CM, 1) + COUNTIFS(週間シフト!$B:$B, $A15, 週間シフト!$H:$H, $B15, 週間シフト!EI:EI, 1) &gt; 0, _xlfn.IFNA(VLOOKUP(_xlfn.TEXTJOIN(":", TRUE, $AZ15, FLOOR((COLUMN() - 4) / 2, 1) * 100 + MOD(COLUMN(), 2) * 30), 週間シフト!$DU:$DV, 2, FALSE), 0), "")</f>
        <v/>
      </c>
      <c r="AR15" s="10" t="str">
        <f>IF(COUNTIFS(週間シフト!$B:$B, $A15, 週間シフト!$H:$H, $B15, 週間シフト!CN:CN, 1) + COUNTIFS(週間シフト!$B:$B, $A15, 週間シフト!$H:$H, $B15, 週間シフト!EJ:EJ, 1) &gt; 0, _xlfn.IFNA(VLOOKUP(_xlfn.TEXTJOIN(":", TRUE, $AZ15, FLOOR((COLUMN() - 4) / 2, 1) * 100 + MOD(COLUMN(), 2) * 30), 週間シフト!$DU:$DV, 2, FALSE), 0), "")</f>
        <v/>
      </c>
      <c r="AS15" s="10" t="str">
        <f>IF(COUNTIFS(週間シフト!$B:$B, $A15, 週間シフト!$H:$H, $B15, 週間シフト!CO:CO, 1) + COUNTIFS(週間シフト!$B:$B, $A15, 週間シフト!$H:$H, $B15, 週間シフト!EK:EK, 1) &gt; 0, _xlfn.IFNA(VLOOKUP(_xlfn.TEXTJOIN(":", TRUE, $AZ15, FLOOR((COLUMN() - 4) / 2, 1) * 100 + MOD(COLUMN(), 2) * 30), 週間シフト!$DU:$DV, 2, FALSE), 0), "")</f>
        <v/>
      </c>
      <c r="AT15" s="10" t="str">
        <f>IF(COUNTIFS(週間シフト!$B:$B, $A15, 週間シフト!$H:$H, $B15, 週間シフト!CP:CP, 1) + COUNTIFS(週間シフト!$B:$B, $A15, 週間シフト!$H:$H, $B15, 週間シフト!EL:EL, 1) &gt; 0, _xlfn.IFNA(VLOOKUP(_xlfn.TEXTJOIN(":", TRUE, $AZ15, FLOOR((COLUMN() - 4) / 2, 1) * 100 + MOD(COLUMN(), 2) * 30), 週間シフト!$DU:$DV, 2, FALSE), 0), "")</f>
        <v/>
      </c>
      <c r="AU15" s="10" t="str">
        <f>IF(COUNTIFS(週間シフト!$B:$B, $A15, 週間シフト!$H:$H, $B15, 週間シフト!CQ:CQ, 1) + COUNTIFS(週間シフト!$B:$B, $A15, 週間シフト!$H:$H, $B15, 週間シフト!EM:EM, 1) &gt; 0, _xlfn.IFNA(VLOOKUP(_xlfn.TEXTJOIN(":", TRUE, $AZ15, FLOOR((COLUMN() - 4) / 2, 1) * 100 + MOD(COLUMN(), 2) * 30), 週間シフト!$DU:$DV, 2, FALSE), 0), "")</f>
        <v/>
      </c>
      <c r="AV15" s="10" t="str">
        <f>IF(COUNTIFS(週間シフト!$B:$B, $A15, 週間シフト!$H:$H, $B15, 週間シフト!CR:CR, 1) + COUNTIFS(週間シフト!$B:$B, $A15, 週間シフト!$H:$H, $B15, 週間シフト!EN:EN, 1) &gt; 0, _xlfn.IFNA(VLOOKUP(_xlfn.TEXTJOIN(":", TRUE, $AZ15, FLOOR((COLUMN() - 4) / 2, 1) * 100 + MOD(COLUMN(), 2) * 30), 週間シフト!$DU:$DV, 2, FALSE), 0), "")</f>
        <v/>
      </c>
      <c r="AW15" s="10" t="str">
        <f>IF(COUNTIFS(週間シフト!$B:$B, $A15, 週間シフト!$H:$H, $B15, 週間シフト!CS:CS, 1) + COUNTIFS(週間シフト!$B:$B, $A15, 週間シフト!$H:$H, $B15, 週間シフト!EO:EO, 1) &gt; 0, _xlfn.IFNA(VLOOKUP(_xlfn.TEXTJOIN(":", TRUE, $AZ15, FLOOR((COLUMN() - 4) / 2, 1) * 100 + MOD(COLUMN(), 2) * 30), 週間シフト!$DU:$DV, 2, FALSE), 0), "")</f>
        <v/>
      </c>
      <c r="AX15" s="10" t="str">
        <f>IF(COUNTIFS(週間シフト!$B:$B, $A15, 週間シフト!$H:$H, $B15, 週間シフト!CT:CT, 1) + COUNTIFS(週間シフト!$B:$B, $A15, 週間シフト!$H:$H, $B15, 週間シフト!EP:EP, 1) &gt; 0, _xlfn.IFNA(VLOOKUP(_xlfn.TEXTJOIN(":", TRUE, $AZ15, FLOOR((COLUMN() - 4) / 2, 1) * 100 + MOD(COLUMN(), 2) * 30), 週間シフト!$DU:$DV, 2, FALSE), 0), "")</f>
        <v/>
      </c>
      <c r="AY15" s="10" t="str">
        <f>IF(COUNTIFS(週間シフト!$B:$B, $A15, 週間シフト!$H:$H, $B15, 週間シフト!CU:CU, 1) + COUNTIFS(週間シフト!$B:$B, $A15, 週間シフト!$H:$H, $B15, 週間シフト!EQ:EQ, 1) &gt; 0, _xlfn.IFNA(VLOOKUP(_xlfn.TEXTJOIN(":", TRUE, $AZ15, FLOOR((COLUMN() - 4) / 2, 1) * 100 + MOD(COLUMN(), 2) * 30), 週間シフト!$DU:$DV, 2, FALSE), 0), "")</f>
        <v/>
      </c>
      <c r="AZ15" s="2" t="str">
        <f>_xlfn.TEXTJOIN(":", TRUE, VLOOKUP(A15, スタッフ一覧!A:D, 4, FALSE), YEAR(B15), MONTH(B15), DAY(B15))</f>
        <v>1:2019:11:11</v>
      </c>
    </row>
    <row r="16" spans="1:52" ht="23">
      <c r="A16" s="11" t="s">
        <v>199</v>
      </c>
      <c r="B16" s="5">
        <v>43781</v>
      </c>
      <c r="C16" s="12">
        <f t="shared" si="0"/>
        <v>43781</v>
      </c>
      <c r="D16" s="10" t="str">
        <f>IF(COUNTIFS(週間シフト!$B:$B, $A16, 週間シフト!$H:$H, $B16, 週間シフト!AZ:AZ, 1) + COUNTIFS(週間シフト!$B:$B, $A16, 週間シフト!$H:$H, $B16 - 1, 週間シフト!CV:CV, 1) &gt; 0, _xlfn.IFNA(VLOOKUP(_xlfn.TEXTJOIN(":", TRUE, $AZ16, FLOOR((COLUMN() - 4) / 2, 1) * 100 + MOD(COLUMN(), 2) * 30), 週間シフト!$DU:$DV, 2, FALSE), 0), "")</f>
        <v/>
      </c>
      <c r="E16" s="10" t="str">
        <f>IF(COUNTIFS(週間シフト!$B:$B, $A16, 週間シフト!$H:$H, $B16, 週間シフト!BA:BA, 1) + COUNTIFS(週間シフト!$B:$B, $A16, 週間シフト!$H:$H, $B16 - 1, 週間シフト!CW:CW, 1) &gt; 0, _xlfn.IFNA(VLOOKUP(_xlfn.TEXTJOIN(":", TRUE, $AZ16, FLOOR((COLUMN() - 4) / 2, 1) * 100 + MOD(COLUMN(), 2) * 30), 週間シフト!$DU:$DV, 2, FALSE), 0), "")</f>
        <v/>
      </c>
      <c r="F16" s="10" t="str">
        <f>IF(COUNTIFS(週間シフト!$B:$B, $A16, 週間シフト!$H:$H, $B16, 週間シフト!BB:BB, 1) + COUNTIFS(週間シフト!$B:$B, $A16, 週間シフト!$H:$H, $B16 - 1, 週間シフト!CX:CX, 1) &gt; 0, _xlfn.IFNA(VLOOKUP(_xlfn.TEXTJOIN(":", TRUE, $AZ16, FLOOR((COLUMN() - 4) / 2, 1) * 100 + MOD(COLUMN(), 2) * 30), 週間シフト!$DU:$DV, 2, FALSE), 0), "")</f>
        <v/>
      </c>
      <c r="G16" s="10" t="str">
        <f>IF(COUNTIFS(週間シフト!$B:$B, $A16, 週間シフト!$H:$H, $B16, 週間シフト!BC:BC, 1) + COUNTIFS(週間シフト!$B:$B, $A16, 週間シフト!$H:$H, $B16 - 1, 週間シフト!CY:CY, 1) &gt; 0, _xlfn.IFNA(VLOOKUP(_xlfn.TEXTJOIN(":", TRUE, $AZ16, FLOOR((COLUMN() - 4) / 2, 1) * 100 + MOD(COLUMN(), 2) * 30), 週間シフト!$DU:$DV, 2, FALSE), 0), "")</f>
        <v/>
      </c>
      <c r="H16" s="10" t="str">
        <f>IF(COUNTIFS(週間シフト!$B:$B, $A16, 週間シフト!$H:$H, $B16, 週間シフト!BD:BD, 1) + COUNTIFS(週間シフト!$B:$B, $A16, 週間シフト!$H:$H, $B16 - 1, 週間シフト!CZ:CZ, 1) &gt; 0, _xlfn.IFNA(VLOOKUP(_xlfn.TEXTJOIN(":", TRUE, $AZ16, FLOOR((COLUMN() - 4) / 2, 1) * 100 + MOD(COLUMN(), 2) * 30), 週間シフト!$DU:$DV, 2, FALSE), 0), "")</f>
        <v/>
      </c>
      <c r="I16" s="10" t="str">
        <f>IF(COUNTIFS(週間シフト!$B:$B, $A16, 週間シフト!$H:$H, $B16, 週間シフト!BE:BE, 1) + COUNTIFS(週間シフト!$B:$B, $A16, 週間シフト!$H:$H, $B16 - 1, 週間シフト!DA:DA, 1) &gt; 0, _xlfn.IFNA(VLOOKUP(_xlfn.TEXTJOIN(":", TRUE, $AZ16, FLOOR((COLUMN() - 4) / 2, 1) * 100 + MOD(COLUMN(), 2) * 30), 週間シフト!$DU:$DV, 2, FALSE), 0), "")</f>
        <v/>
      </c>
      <c r="J16" s="10" t="str">
        <f>IF(COUNTIFS(週間シフト!$B:$B, $A16, 週間シフト!$H:$H, $B16, 週間シフト!BF:BF, 1) + COUNTIFS(週間シフト!$B:$B, $A16, 週間シフト!$H:$H, $B16 - 1, 週間シフト!DB:DB, 1) &gt; 0, _xlfn.IFNA(VLOOKUP(_xlfn.TEXTJOIN(":", TRUE, $AZ16, FLOOR((COLUMN() - 4) / 2, 1) * 100 + MOD(COLUMN(), 2) * 30), 週間シフト!$DU:$DV, 2, FALSE), 0), "")</f>
        <v/>
      </c>
      <c r="K16" s="10" t="str">
        <f>IF(COUNTIFS(週間シフト!$B:$B, $A16, 週間シフト!$H:$H, $B16, 週間シフト!BG:BG, 1) + COUNTIFS(週間シフト!$B:$B, $A16, 週間シフト!$H:$H, $B16 - 1, 週間シフト!DC:DC, 1) &gt; 0, _xlfn.IFNA(VLOOKUP(_xlfn.TEXTJOIN(":", TRUE, $AZ16, FLOOR((COLUMN() - 4) / 2, 1) * 100 + MOD(COLUMN(), 2) * 30), 週間シフト!$DU:$DV, 2, FALSE), 0), "")</f>
        <v/>
      </c>
      <c r="L16" s="10" t="str">
        <f>IF(COUNTIFS(週間シフト!$B:$B, $A16, 週間シフト!$H:$H, $B16, 週間シフト!BH:BH, 1) + COUNTIFS(週間シフト!$B:$B, $A16, 週間シフト!$H:$H, $B16 - 1, 週間シフト!DD:DD, 1) &gt; 0, _xlfn.IFNA(VLOOKUP(_xlfn.TEXTJOIN(":", TRUE, $AZ16, FLOOR((COLUMN() - 4) / 2, 1) * 100 + MOD(COLUMN(), 2) * 30), 週間シフト!$DU:$DV, 2, FALSE), 0), "")</f>
        <v/>
      </c>
      <c r="M16" s="10" t="str">
        <f>IF(COUNTIFS(週間シフト!$B:$B, $A16, 週間シフト!$H:$H, $B16, 週間シフト!BI:BI, 1) + COUNTIFS(週間シフト!$B:$B, $A16, 週間シフト!$H:$H, $B16 - 1, 週間シフト!DE:DE, 1) &gt; 0, _xlfn.IFNA(VLOOKUP(_xlfn.TEXTJOIN(":", TRUE, $AZ16, FLOOR((COLUMN() - 4) / 2, 1) * 100 + MOD(COLUMN(), 2) * 30), 週間シフト!$DU:$DV, 2, FALSE), 0), "")</f>
        <v/>
      </c>
      <c r="N16" s="10" t="str">
        <f>IF(COUNTIFS(週間シフト!$B:$B, $A16, 週間シフト!$H:$H, $B16, 週間シフト!BJ:BJ, 1) + COUNTIFS(週間シフト!$B:$B, $A16, 週間シフト!$H:$H, $B16 - 1, 週間シフト!DF:DF, 1) &gt; 0, _xlfn.IFNA(VLOOKUP(_xlfn.TEXTJOIN(":", TRUE, $AZ16, FLOOR((COLUMN() - 4) / 2, 1) * 100 + MOD(COLUMN(), 2) * 30), 週間シフト!$DU:$DV, 2, FALSE), 0), "")</f>
        <v/>
      </c>
      <c r="O16" s="10" t="str">
        <f>IF(COUNTIFS(週間シフト!$B:$B, $A16, 週間シフト!$H:$H, $B16, 週間シフト!BK:BK, 1) + COUNTIFS(週間シフト!$B:$B, $A16, 週間シフト!$H:$H, $B16 - 1, 週間シフト!DG:DG, 1) &gt; 0, _xlfn.IFNA(VLOOKUP(_xlfn.TEXTJOIN(":", TRUE, $AZ16, FLOOR((COLUMN() - 4) / 2, 1) * 100 + MOD(COLUMN(), 2) * 30), 週間シフト!$DU:$DV, 2, FALSE), 0), "")</f>
        <v/>
      </c>
      <c r="P16" s="10" t="str">
        <f>IF(COUNTIFS(週間シフト!$B:$B, $A16, 週間シフト!$H:$H, $B16, 週間シフト!BL:BL, 1) + COUNTIFS(週間シフト!$B:$B, $A16, 週間シフト!$H:$H, $B16 - 1, 週間シフト!DH:DH, 1) &gt; 0, _xlfn.IFNA(VLOOKUP(_xlfn.TEXTJOIN(":", TRUE, $AZ16, FLOOR((COLUMN() - 4) / 2, 1) * 100 + MOD(COLUMN(), 2) * 30), 週間シフト!$DU:$DV, 2, FALSE), 0), "")</f>
        <v/>
      </c>
      <c r="Q16" s="10" t="str">
        <f>IF(COUNTIFS(週間シフト!$B:$B, $A16, 週間シフト!$H:$H, $B16, 週間シフト!BM:BM, 1) + COUNTIFS(週間シフト!$B:$B, $A16, 週間シフト!$H:$H, $B16 - 1, 週間シフト!DI:DI, 1) &gt; 0, _xlfn.IFNA(VLOOKUP(_xlfn.TEXTJOIN(":", TRUE, $AZ16, FLOOR((COLUMN() - 4) / 2, 1) * 100 + MOD(COLUMN(), 2) * 30), 週間シフト!$DU:$DV, 2, FALSE), 0), "")</f>
        <v/>
      </c>
      <c r="R16" s="10" t="str">
        <f>IF(COUNTIFS(週間シフト!$B:$B, $A16, 週間シフト!$H:$H, $B16, 週間シフト!BN:BN, 1) + COUNTIFS(週間シフト!$B:$B, $A16, 週間シフト!$H:$H, $B16 - 1, 週間シフト!DJ:DJ, 1) &gt; 0, _xlfn.IFNA(VLOOKUP(_xlfn.TEXTJOIN(":", TRUE, $AZ16, FLOOR((COLUMN() - 4) / 2, 1) * 100 + MOD(COLUMN(), 2) * 30), 週間シフト!$DU:$DV, 2, FALSE), 0), "")</f>
        <v/>
      </c>
      <c r="S16" s="10" t="str">
        <f>IF(COUNTIFS(週間シフト!$B:$B, $A16, 週間シフト!$H:$H, $B16, 週間シフト!BO:BO, 1) + COUNTIFS(週間シフト!$B:$B, $A16, 週間シフト!$H:$H, $B16 - 1, 週間シフト!DK:DK, 1) &gt; 0, _xlfn.IFNA(VLOOKUP(_xlfn.TEXTJOIN(":", TRUE, $AZ16, FLOOR((COLUMN() - 4) / 2, 1) * 100 + MOD(COLUMN(), 2) * 30), 週間シフト!$DU:$DV, 2, FALSE), 0), "")</f>
        <v/>
      </c>
      <c r="T16" s="10" t="str">
        <f>IF(COUNTIFS(週間シフト!$B:$B, $A16, 週間シフト!$H:$H, $B16, 週間シフト!BP:BP, 1) + COUNTIFS(週間シフト!$B:$B, $A16, 週間シフト!$H:$H, $B16 - 1, 週間シフト!DL:DL, 1) &gt; 0, _xlfn.IFNA(VLOOKUP(_xlfn.TEXTJOIN(":", TRUE, $AZ16, FLOOR((COLUMN() - 4) / 2, 1) * 100 + MOD(COLUMN(), 2) * 30), 週間シフト!$DU:$DV, 2, FALSE), 0), "")</f>
        <v/>
      </c>
      <c r="U16" s="10" t="str">
        <f>IF(COUNTIFS(週間シフト!$B:$B, $A16, 週間シフト!$H:$H, $B16, 週間シフト!BQ:BQ, 1) + COUNTIFS(週間シフト!$B:$B, $A16, 週間シフト!$H:$H, $B16 - 1, 週間シフト!DM:DM, 1) &gt; 0, _xlfn.IFNA(VLOOKUP(_xlfn.TEXTJOIN(":", TRUE, $AZ16, FLOOR((COLUMN() - 4) / 2, 1) * 100 + MOD(COLUMN(), 2) * 30), 週間シフト!$DU:$DV, 2, FALSE), 0), "")</f>
        <v/>
      </c>
      <c r="V16" s="10" t="str">
        <f>IF(COUNTIFS(週間シフト!$B:$B, $A16, 週間シフト!$H:$H, $B16, 週間シフト!BR:BR, 1) + COUNTIFS(週間シフト!$B:$B, $A16, 週間シフト!$H:$H, $B16 - 1, 週間シフト!DN:DN, 1) &gt; 0, _xlfn.IFNA(VLOOKUP(_xlfn.TEXTJOIN(":", TRUE, $AZ16, FLOOR((COLUMN() - 4) / 2, 1) * 100 + MOD(COLUMN(), 2) * 30), 週間シフト!$DU:$DV, 2, FALSE), 0), "")</f>
        <v/>
      </c>
      <c r="W16" s="10" t="str">
        <f>IF(COUNTIFS(週間シフト!$B:$B, $A16, 週間シフト!$H:$H, $B16, 週間シフト!BS:BS, 1) + COUNTIFS(週間シフト!$B:$B, $A16, 週間シフト!$H:$H, $B16 - 1, 週間シフト!DO:DO, 1) &gt; 0, _xlfn.IFNA(VLOOKUP(_xlfn.TEXTJOIN(":", TRUE, $AZ16, FLOOR((COLUMN() - 4) / 2, 1) * 100 + MOD(COLUMN(), 2) * 30), 週間シフト!$DU:$DV, 2, FALSE), 0), "")</f>
        <v/>
      </c>
      <c r="X16" s="10" t="str">
        <f>IF(COUNTIFS(週間シフト!$B:$B, $A16, 週間シフト!$H:$H, $B16, 週間シフト!BT:BT, 1) + COUNTIFS(週間シフト!$B:$B, $A16, 週間シフト!$H:$H, $B16 - 1, 週間シフト!DP:DP, 1) &gt; 0, _xlfn.IFNA(VLOOKUP(_xlfn.TEXTJOIN(":", TRUE, $AZ16, FLOOR((COLUMN() - 4) / 2, 1) * 100 + MOD(COLUMN(), 2) * 30), 週間シフト!$DU:$DV, 2, FALSE), 0), "")</f>
        <v/>
      </c>
      <c r="Y16" s="10" t="str">
        <f>IF(COUNTIFS(週間シフト!$B:$B, $A16, 週間シフト!$H:$H, $B16, 週間シフト!BU:BU, 1) + COUNTIFS(週間シフト!$B:$B, $A16, 週間シフト!$H:$H, $B16 - 1, 週間シフト!DQ:DQ, 1) &gt; 0, _xlfn.IFNA(VLOOKUP(_xlfn.TEXTJOIN(":", TRUE, $AZ16, FLOOR((COLUMN() - 4) / 2, 1) * 100 + MOD(COLUMN(), 2) * 30), 週間シフト!$DU:$DV, 2, FALSE), 0), "")</f>
        <v/>
      </c>
      <c r="Z16" s="10" t="str">
        <f>IF(COUNTIFS(週間シフト!$B:$B, $A16, 週間シフト!$H:$H, $B16, 週間シフト!BV:BV, 1) + COUNTIFS(週間シフト!$B:$B, $A16, 週間シフト!$H:$H, $B16 - 1, 週間シフト!DR:DR, 1) &gt; 0, _xlfn.IFNA(VLOOKUP(_xlfn.TEXTJOIN(":", TRUE, $AZ16, FLOOR((COLUMN() - 4) / 2, 1) * 100 + MOD(COLUMN(), 2) * 30), 週間シフト!$DU:$DV, 2, FALSE), 0), "")</f>
        <v/>
      </c>
      <c r="AA16" s="10" t="str">
        <f>IF(COUNTIFS(週間シフト!$B:$B, $A16, 週間シフト!$H:$H, $B16, 週間シフト!BW:BW, 1) + COUNTIFS(週間シフト!$B:$B, $A16, 週間シフト!$H:$H, $B16 - 1, 週間シフト!DS:DS, 1) &gt; 0, _xlfn.IFNA(VLOOKUP(_xlfn.TEXTJOIN(":", TRUE, $AZ16, FLOOR((COLUMN() - 4) / 2, 1) * 100 + MOD(COLUMN(), 2) * 30), 週間シフト!$DU:$DV, 2, FALSE), 0), "")</f>
        <v/>
      </c>
      <c r="AB16" s="10" t="str">
        <f>IF(COUNTIFS(週間シフト!$B:$B, $A16, 週間シフト!$H:$H, $B16, 週間シフト!BX:BX, 1) + COUNTIFS(週間シフト!$B:$B, $A16, 週間シフト!$H:$H, $B16, 週間シフト!DT:DT, 1) &gt; 0, _xlfn.IFNA(VLOOKUP(_xlfn.TEXTJOIN(":", TRUE, $AZ16, FLOOR((COLUMN() - 4) / 2, 1) * 100 + MOD(COLUMN(), 2) * 30), 週間シフト!$DU:$DV, 2, FALSE), 0), "")</f>
        <v/>
      </c>
      <c r="AC16" s="10" t="str">
        <f>IF(COUNTIFS(週間シフト!$B:$B, $A16, 週間シフト!$H:$H, $B16, 週間シフト!BY:BY, 1) + COUNTIFS(週間シフト!$B:$B, $A16, 週間シフト!$H:$H, $B16, 週間シフト!DU:DU, 1) &gt; 0, _xlfn.IFNA(VLOOKUP(_xlfn.TEXTJOIN(":", TRUE, $AZ16, FLOOR((COLUMN() - 4) / 2, 1) * 100 + MOD(COLUMN(), 2) * 30), 週間シフト!$DU:$DV, 2, FALSE), 0), "")</f>
        <v/>
      </c>
      <c r="AD16" s="10" t="str">
        <f>IF(COUNTIFS(週間シフト!$B:$B, $A16, 週間シフト!$H:$H, $B16, 週間シフト!BZ:BZ, 1) + COUNTIFS(週間シフト!$B:$B, $A16, 週間シフト!$H:$H, $B16, 週間シフト!DV:DV, 1) &gt; 0, _xlfn.IFNA(VLOOKUP(_xlfn.TEXTJOIN(":", TRUE, $AZ16, FLOOR((COLUMN() - 4) / 2, 1) * 100 + MOD(COLUMN(), 2) * 30), 週間シフト!$DU:$DV, 2, FALSE), 0), "")</f>
        <v/>
      </c>
      <c r="AE16" s="10" t="str">
        <f>IF(COUNTIFS(週間シフト!$B:$B, $A16, 週間シフト!$H:$H, $B16, 週間シフト!CA:CA, 1) + COUNTIFS(週間シフト!$B:$B, $A16, 週間シフト!$H:$H, $B16, 週間シフト!DW:DW, 1) &gt; 0, _xlfn.IFNA(VLOOKUP(_xlfn.TEXTJOIN(":", TRUE, $AZ16, FLOOR((COLUMN() - 4) / 2, 1) * 100 + MOD(COLUMN(), 2) * 30), 週間シフト!$DU:$DV, 2, FALSE), 0), "")</f>
        <v/>
      </c>
      <c r="AF16" s="10" t="str">
        <f>IF(COUNTIFS(週間シフト!$B:$B, $A16, 週間シフト!$H:$H, $B16, 週間シフト!CB:CB, 1) + COUNTIFS(週間シフト!$B:$B, $A16, 週間シフト!$H:$H, $B16, 週間シフト!DX:DX, 1) &gt; 0, _xlfn.IFNA(VLOOKUP(_xlfn.TEXTJOIN(":", TRUE, $AZ16, FLOOR((COLUMN() - 4) / 2, 1) * 100 + MOD(COLUMN(), 2) * 30), 週間シフト!$DU:$DV, 2, FALSE), 0), "")</f>
        <v/>
      </c>
      <c r="AG16" s="10" t="str">
        <f>IF(COUNTIFS(週間シフト!$B:$B, $A16, 週間シフト!$H:$H, $B16, 週間シフト!CC:CC, 1) + COUNTIFS(週間シフト!$B:$B, $A16, 週間シフト!$H:$H, $B16, 週間シフト!DY:DY, 1) &gt; 0, _xlfn.IFNA(VLOOKUP(_xlfn.TEXTJOIN(":", TRUE, $AZ16, FLOOR((COLUMN() - 4) / 2, 1) * 100 + MOD(COLUMN(), 2) * 30), 週間シフト!$DU:$DV, 2, FALSE), 0), "")</f>
        <v/>
      </c>
      <c r="AH16" s="10" t="str">
        <f>IF(COUNTIFS(週間シフト!$B:$B, $A16, 週間シフト!$H:$H, $B16, 週間シフト!CD:CD, 1) + COUNTIFS(週間シフト!$B:$B, $A16, 週間シフト!$H:$H, $B16, 週間シフト!DZ:DZ, 1) &gt; 0, _xlfn.IFNA(VLOOKUP(_xlfn.TEXTJOIN(":", TRUE, $AZ16, FLOOR((COLUMN() - 4) / 2, 1) * 100 + MOD(COLUMN(), 2) * 30), 週間シフト!$DU:$DV, 2, FALSE), 0), "")</f>
        <v/>
      </c>
      <c r="AI16" s="10" t="str">
        <f>IF(COUNTIFS(週間シフト!$B:$B, $A16, 週間シフト!$H:$H, $B16, 週間シフト!CE:CE, 1) + COUNTIFS(週間シフト!$B:$B, $A16, 週間シフト!$H:$H, $B16, 週間シフト!EA:EA, 1) &gt; 0, _xlfn.IFNA(VLOOKUP(_xlfn.TEXTJOIN(":", TRUE, $AZ16, FLOOR((COLUMN() - 4) / 2, 1) * 100 + MOD(COLUMN(), 2) * 30), 週間シフト!$DU:$DV, 2, FALSE), 0), "")</f>
        <v/>
      </c>
      <c r="AJ16" s="10" t="str">
        <f>IF(COUNTIFS(週間シフト!$B:$B, $A16, 週間シフト!$H:$H, $B16, 週間シフト!CF:CF, 1) + COUNTIFS(週間シフト!$B:$B, $A16, 週間シフト!$H:$H, $B16, 週間シフト!EB:EB, 1) &gt; 0, _xlfn.IFNA(VLOOKUP(_xlfn.TEXTJOIN(":", TRUE, $AZ16, FLOOR((COLUMN() - 4) / 2, 1) * 100 + MOD(COLUMN(), 2) * 30), 週間シフト!$DU:$DV, 2, FALSE), 0), "")</f>
        <v/>
      </c>
      <c r="AK16" s="10" t="str">
        <f>IF(COUNTIFS(週間シフト!$B:$B, $A16, 週間シフト!$H:$H, $B16, 週間シフト!CG:CG, 1) + COUNTIFS(週間シフト!$B:$B, $A16, 週間シフト!$H:$H, $B16, 週間シフト!EC:EC, 1) &gt; 0, _xlfn.IFNA(VLOOKUP(_xlfn.TEXTJOIN(":", TRUE, $AZ16, FLOOR((COLUMN() - 4) / 2, 1) * 100 + MOD(COLUMN(), 2) * 30), 週間シフト!$DU:$DV, 2, FALSE), 0), "")</f>
        <v/>
      </c>
      <c r="AL16" s="10" t="str">
        <f>IF(COUNTIFS(週間シフト!$B:$B, $A16, 週間シフト!$H:$H, $B16, 週間シフト!CH:CH, 1) + COUNTIFS(週間シフト!$B:$B, $A16, 週間シフト!$H:$H, $B16, 週間シフト!ED:ED, 1) &gt; 0, _xlfn.IFNA(VLOOKUP(_xlfn.TEXTJOIN(":", TRUE, $AZ16, FLOOR((COLUMN() - 4) / 2, 1) * 100 + MOD(COLUMN(), 2) * 30), 週間シフト!$DU:$DV, 2, FALSE), 0), "")</f>
        <v/>
      </c>
      <c r="AM16" s="10" t="str">
        <f>IF(COUNTIFS(週間シフト!$B:$B, $A16, 週間シフト!$H:$H, $B16, 週間シフト!CI:CI, 1) + COUNTIFS(週間シフト!$B:$B, $A16, 週間シフト!$H:$H, $B16, 週間シフト!EE:EE, 1) &gt; 0, _xlfn.IFNA(VLOOKUP(_xlfn.TEXTJOIN(":", TRUE, $AZ16, FLOOR((COLUMN() - 4) / 2, 1) * 100 + MOD(COLUMN(), 2) * 30), 週間シフト!$DU:$DV, 2, FALSE), 0), "")</f>
        <v/>
      </c>
      <c r="AN16" s="10" t="str">
        <f>IF(COUNTIFS(週間シフト!$B:$B, $A16, 週間シフト!$H:$H, $B16, 週間シフト!CJ:CJ, 1) + COUNTIFS(週間シフト!$B:$B, $A16, 週間シフト!$H:$H, $B16, 週間シフト!EF:EF, 1) &gt; 0, _xlfn.IFNA(VLOOKUP(_xlfn.TEXTJOIN(":", TRUE, $AZ16, FLOOR((COLUMN() - 4) / 2, 1) * 100 + MOD(COLUMN(), 2) * 30), 週間シフト!$DU:$DV, 2, FALSE), 0), "")</f>
        <v>木田あさみ様（アセスメント）</v>
      </c>
      <c r="AO16" s="10">
        <f>IF(COUNTIFS(週間シフト!$B:$B, $A16, 週間シフト!$H:$H, $B16, 週間シフト!CK:CK, 1) + COUNTIFS(週間シフト!$B:$B, $A16, 週間シフト!$H:$H, $B16, 週間シフト!EG:EG, 1) &gt; 0, _xlfn.IFNA(VLOOKUP(_xlfn.TEXTJOIN(":", TRUE, $AZ16, FLOOR((COLUMN() - 4) / 2, 1) * 100 + MOD(COLUMN(), 2) * 30), 週間シフト!$DU:$DV, 2, FALSE), 0), "")</f>
        <v>0</v>
      </c>
      <c r="AP16" s="10" t="str">
        <f>IF(COUNTIFS(週間シフト!$B:$B, $A16, 週間シフト!$H:$H, $B16, 週間シフト!CL:CL, 1) + COUNTIFS(週間シフト!$B:$B, $A16, 週間シフト!$H:$H, $B16, 週間シフト!EH:EH, 1) &gt; 0, _xlfn.IFNA(VLOOKUP(_xlfn.TEXTJOIN(":", TRUE, $AZ16, FLOOR((COLUMN() - 4) / 2, 1) * 100 + MOD(COLUMN(), 2) * 30), 週間シフト!$DU:$DV, 2, FALSE), 0), "")</f>
        <v/>
      </c>
      <c r="AQ16" s="10" t="str">
        <f>IF(COUNTIFS(週間シフト!$B:$B, $A16, 週間シフト!$H:$H, $B16, 週間シフト!CM:CM, 1) + COUNTIFS(週間シフト!$B:$B, $A16, 週間シフト!$H:$H, $B16, 週間シフト!EI:EI, 1) &gt; 0, _xlfn.IFNA(VLOOKUP(_xlfn.TEXTJOIN(":", TRUE, $AZ16, FLOOR((COLUMN() - 4) / 2, 1) * 100 + MOD(COLUMN(), 2) * 30), 週間シフト!$DU:$DV, 2, FALSE), 0), "")</f>
        <v/>
      </c>
      <c r="AR16" s="10" t="str">
        <f>IF(COUNTIFS(週間シフト!$B:$B, $A16, 週間シフト!$H:$H, $B16, 週間シフト!CN:CN, 1) + COUNTIFS(週間シフト!$B:$B, $A16, 週間シフト!$H:$H, $B16, 週間シフト!EJ:EJ, 1) &gt; 0, _xlfn.IFNA(VLOOKUP(_xlfn.TEXTJOIN(":", TRUE, $AZ16, FLOOR((COLUMN() - 4) / 2, 1) * 100 + MOD(COLUMN(), 2) * 30), 週間シフト!$DU:$DV, 2, FALSE), 0), "")</f>
        <v/>
      </c>
      <c r="AS16" s="10" t="str">
        <f>IF(COUNTIFS(週間シフト!$B:$B, $A16, 週間シフト!$H:$H, $B16, 週間シフト!CO:CO, 1) + COUNTIFS(週間シフト!$B:$B, $A16, 週間シフト!$H:$H, $B16, 週間シフト!EK:EK, 1) &gt; 0, _xlfn.IFNA(VLOOKUP(_xlfn.TEXTJOIN(":", TRUE, $AZ16, FLOOR((COLUMN() - 4) / 2, 1) * 100 + MOD(COLUMN(), 2) * 30), 週間シフト!$DU:$DV, 2, FALSE), 0), "")</f>
        <v/>
      </c>
      <c r="AT16" s="10" t="str">
        <f>IF(COUNTIFS(週間シフト!$B:$B, $A16, 週間シフト!$H:$H, $B16, 週間シフト!CP:CP, 1) + COUNTIFS(週間シフト!$B:$B, $A16, 週間シフト!$H:$H, $B16, 週間シフト!EL:EL, 1) &gt; 0, _xlfn.IFNA(VLOOKUP(_xlfn.TEXTJOIN(":", TRUE, $AZ16, FLOOR((COLUMN() - 4) / 2, 1) * 100 + MOD(COLUMN(), 2) * 30), 週間シフト!$DU:$DV, 2, FALSE), 0), "")</f>
        <v/>
      </c>
      <c r="AU16" s="10" t="str">
        <f>IF(COUNTIFS(週間シフト!$B:$B, $A16, 週間シフト!$H:$H, $B16, 週間シフト!CQ:CQ, 1) + COUNTIFS(週間シフト!$B:$B, $A16, 週間シフト!$H:$H, $B16, 週間シフト!EM:EM, 1) &gt; 0, _xlfn.IFNA(VLOOKUP(_xlfn.TEXTJOIN(":", TRUE, $AZ16, FLOOR((COLUMN() - 4) / 2, 1) * 100 + MOD(COLUMN(), 2) * 30), 週間シフト!$DU:$DV, 2, FALSE), 0), "")</f>
        <v/>
      </c>
      <c r="AV16" s="10" t="str">
        <f>IF(COUNTIFS(週間シフト!$B:$B, $A16, 週間シフト!$H:$H, $B16, 週間シフト!CR:CR, 1) + COUNTIFS(週間シフト!$B:$B, $A16, 週間シフト!$H:$H, $B16, 週間シフト!EN:EN, 1) &gt; 0, _xlfn.IFNA(VLOOKUP(_xlfn.TEXTJOIN(":", TRUE, $AZ16, FLOOR((COLUMN() - 4) / 2, 1) * 100 + MOD(COLUMN(), 2) * 30), 週間シフト!$DU:$DV, 2, FALSE), 0), "")</f>
        <v/>
      </c>
      <c r="AW16" s="10" t="str">
        <f>IF(COUNTIFS(週間シフト!$B:$B, $A16, 週間シフト!$H:$H, $B16, 週間シフト!CS:CS, 1) + COUNTIFS(週間シフト!$B:$B, $A16, 週間シフト!$H:$H, $B16, 週間シフト!EO:EO, 1) &gt; 0, _xlfn.IFNA(VLOOKUP(_xlfn.TEXTJOIN(":", TRUE, $AZ16, FLOOR((COLUMN() - 4) / 2, 1) * 100 + MOD(COLUMN(), 2) * 30), 週間シフト!$DU:$DV, 2, FALSE), 0), "")</f>
        <v/>
      </c>
      <c r="AX16" s="10" t="str">
        <f>IF(COUNTIFS(週間シフト!$B:$B, $A16, 週間シフト!$H:$H, $B16, 週間シフト!CT:CT, 1) + COUNTIFS(週間シフト!$B:$B, $A16, 週間シフト!$H:$H, $B16, 週間シフト!EP:EP, 1) &gt; 0, _xlfn.IFNA(VLOOKUP(_xlfn.TEXTJOIN(":", TRUE, $AZ16, FLOOR((COLUMN() - 4) / 2, 1) * 100 + MOD(COLUMN(), 2) * 30), 週間シフト!$DU:$DV, 2, FALSE), 0), "")</f>
        <v/>
      </c>
      <c r="AY16" s="10" t="str">
        <f>IF(COUNTIFS(週間シフト!$B:$B, $A16, 週間シフト!$H:$H, $B16, 週間シフト!CU:CU, 1) + COUNTIFS(週間シフト!$B:$B, $A16, 週間シフト!$H:$H, $B16, 週間シフト!EQ:EQ, 1) &gt; 0, _xlfn.IFNA(VLOOKUP(_xlfn.TEXTJOIN(":", TRUE, $AZ16, FLOOR((COLUMN() - 4) / 2, 1) * 100 + MOD(COLUMN(), 2) * 30), 週間シフト!$DU:$DV, 2, FALSE), 0), "")</f>
        <v/>
      </c>
      <c r="AZ16" s="2" t="str">
        <f>_xlfn.TEXTJOIN(":", TRUE, VLOOKUP(A16, スタッフ一覧!A:D, 4, FALSE), YEAR(B16), MONTH(B16), DAY(B16))</f>
        <v>1:2019:11:12</v>
      </c>
    </row>
    <row r="17" spans="1:52" ht="22">
      <c r="A17" s="11" t="s">
        <v>199</v>
      </c>
      <c r="B17" s="5">
        <v>43782</v>
      </c>
      <c r="C17" s="12">
        <f t="shared" si="0"/>
        <v>43782</v>
      </c>
      <c r="D17" s="10" t="str">
        <f>IF(COUNTIFS(週間シフト!$B:$B, $A17, 週間シフト!$H:$H, $B17, 週間シフト!AZ:AZ, 1) + COUNTIFS(週間シフト!$B:$B, $A17, 週間シフト!$H:$H, $B17 - 1, 週間シフト!CV:CV, 1) &gt; 0, _xlfn.IFNA(VLOOKUP(_xlfn.TEXTJOIN(":", TRUE, $AZ17, FLOOR((COLUMN() - 4) / 2, 1) * 100 + MOD(COLUMN(), 2) * 30), 週間シフト!$DU:$DV, 2, FALSE), 0), "")</f>
        <v/>
      </c>
      <c r="E17" s="10" t="str">
        <f>IF(COUNTIFS(週間シフト!$B:$B, $A17, 週間シフト!$H:$H, $B17, 週間シフト!BA:BA, 1) + COUNTIFS(週間シフト!$B:$B, $A17, 週間シフト!$H:$H, $B17 - 1, 週間シフト!CW:CW, 1) &gt; 0, _xlfn.IFNA(VLOOKUP(_xlfn.TEXTJOIN(":", TRUE, $AZ17, FLOOR((COLUMN() - 4) / 2, 1) * 100 + MOD(COLUMN(), 2) * 30), 週間シフト!$DU:$DV, 2, FALSE), 0), "")</f>
        <v/>
      </c>
      <c r="F17" s="10" t="str">
        <f>IF(COUNTIFS(週間シフト!$B:$B, $A17, 週間シフト!$H:$H, $B17, 週間シフト!BB:BB, 1) + COUNTIFS(週間シフト!$B:$B, $A17, 週間シフト!$H:$H, $B17 - 1, 週間シフト!CX:CX, 1) &gt; 0, _xlfn.IFNA(VLOOKUP(_xlfn.TEXTJOIN(":", TRUE, $AZ17, FLOOR((COLUMN() - 4) / 2, 1) * 100 + MOD(COLUMN(), 2) * 30), 週間シフト!$DU:$DV, 2, FALSE), 0), "")</f>
        <v/>
      </c>
      <c r="G17" s="10" t="str">
        <f>IF(COUNTIFS(週間シフト!$B:$B, $A17, 週間シフト!$H:$H, $B17, 週間シフト!BC:BC, 1) + COUNTIFS(週間シフト!$B:$B, $A17, 週間シフト!$H:$H, $B17 - 1, 週間シフト!CY:CY, 1) &gt; 0, _xlfn.IFNA(VLOOKUP(_xlfn.TEXTJOIN(":", TRUE, $AZ17, FLOOR((COLUMN() - 4) / 2, 1) * 100 + MOD(COLUMN(), 2) * 30), 週間シフト!$DU:$DV, 2, FALSE), 0), "")</f>
        <v/>
      </c>
      <c r="H17" s="10" t="str">
        <f>IF(COUNTIFS(週間シフト!$B:$B, $A17, 週間シフト!$H:$H, $B17, 週間シフト!BD:BD, 1) + COUNTIFS(週間シフト!$B:$B, $A17, 週間シフト!$H:$H, $B17 - 1, 週間シフト!CZ:CZ, 1) &gt; 0, _xlfn.IFNA(VLOOKUP(_xlfn.TEXTJOIN(":", TRUE, $AZ17, FLOOR((COLUMN() - 4) / 2, 1) * 100 + MOD(COLUMN(), 2) * 30), 週間シフト!$DU:$DV, 2, FALSE), 0), "")</f>
        <v/>
      </c>
      <c r="I17" s="10" t="str">
        <f>IF(COUNTIFS(週間シフト!$B:$B, $A17, 週間シフト!$H:$H, $B17, 週間シフト!BE:BE, 1) + COUNTIFS(週間シフト!$B:$B, $A17, 週間シフト!$H:$H, $B17 - 1, 週間シフト!DA:DA, 1) &gt; 0, _xlfn.IFNA(VLOOKUP(_xlfn.TEXTJOIN(":", TRUE, $AZ17, FLOOR((COLUMN() - 4) / 2, 1) * 100 + MOD(COLUMN(), 2) * 30), 週間シフト!$DU:$DV, 2, FALSE), 0), "")</f>
        <v/>
      </c>
      <c r="J17" s="10" t="str">
        <f>IF(COUNTIFS(週間シフト!$B:$B, $A17, 週間シフト!$H:$H, $B17, 週間シフト!BF:BF, 1) + COUNTIFS(週間シフト!$B:$B, $A17, 週間シフト!$H:$H, $B17 - 1, 週間シフト!DB:DB, 1) &gt; 0, _xlfn.IFNA(VLOOKUP(_xlfn.TEXTJOIN(":", TRUE, $AZ17, FLOOR((COLUMN() - 4) / 2, 1) * 100 + MOD(COLUMN(), 2) * 30), 週間シフト!$DU:$DV, 2, FALSE), 0), "")</f>
        <v/>
      </c>
      <c r="K17" s="10" t="str">
        <f>IF(COUNTIFS(週間シフト!$B:$B, $A17, 週間シフト!$H:$H, $B17, 週間シフト!BG:BG, 1) + COUNTIFS(週間シフト!$B:$B, $A17, 週間シフト!$H:$H, $B17 - 1, 週間シフト!DC:DC, 1) &gt; 0, _xlfn.IFNA(VLOOKUP(_xlfn.TEXTJOIN(":", TRUE, $AZ17, FLOOR((COLUMN() - 4) / 2, 1) * 100 + MOD(COLUMN(), 2) * 30), 週間シフト!$DU:$DV, 2, FALSE), 0), "")</f>
        <v/>
      </c>
      <c r="L17" s="10" t="str">
        <f>IF(COUNTIFS(週間シフト!$B:$B, $A17, 週間シフト!$H:$H, $B17, 週間シフト!BH:BH, 1) + COUNTIFS(週間シフト!$B:$B, $A17, 週間シフト!$H:$H, $B17 - 1, 週間シフト!DD:DD, 1) &gt; 0, _xlfn.IFNA(VLOOKUP(_xlfn.TEXTJOIN(":", TRUE, $AZ17, FLOOR((COLUMN() - 4) / 2, 1) * 100 + MOD(COLUMN(), 2) * 30), 週間シフト!$DU:$DV, 2, FALSE), 0), "")</f>
        <v/>
      </c>
      <c r="M17" s="10" t="str">
        <f>IF(COUNTIFS(週間シフト!$B:$B, $A17, 週間シフト!$H:$H, $B17, 週間シフト!BI:BI, 1) + COUNTIFS(週間シフト!$B:$B, $A17, 週間シフト!$H:$H, $B17 - 1, 週間シフト!DE:DE, 1) &gt; 0, _xlfn.IFNA(VLOOKUP(_xlfn.TEXTJOIN(":", TRUE, $AZ17, FLOOR((COLUMN() - 4) / 2, 1) * 100 + MOD(COLUMN(), 2) * 30), 週間シフト!$DU:$DV, 2, FALSE), 0), "")</f>
        <v/>
      </c>
      <c r="N17" s="10" t="str">
        <f>IF(COUNTIFS(週間シフト!$B:$B, $A17, 週間シフト!$H:$H, $B17, 週間シフト!BJ:BJ, 1) + COUNTIFS(週間シフト!$B:$B, $A17, 週間シフト!$H:$H, $B17 - 1, 週間シフト!DF:DF, 1) &gt; 0, _xlfn.IFNA(VLOOKUP(_xlfn.TEXTJOIN(":", TRUE, $AZ17, FLOOR((COLUMN() - 4) / 2, 1) * 100 + MOD(COLUMN(), 2) * 30), 週間シフト!$DU:$DV, 2, FALSE), 0), "")</f>
        <v/>
      </c>
      <c r="O17" s="10" t="str">
        <f>IF(COUNTIFS(週間シフト!$B:$B, $A17, 週間シフト!$H:$H, $B17, 週間シフト!BK:BK, 1) + COUNTIFS(週間シフト!$B:$B, $A17, 週間シフト!$H:$H, $B17 - 1, 週間シフト!DG:DG, 1) &gt; 0, _xlfn.IFNA(VLOOKUP(_xlfn.TEXTJOIN(":", TRUE, $AZ17, FLOOR((COLUMN() - 4) / 2, 1) * 100 + MOD(COLUMN(), 2) * 30), 週間シフト!$DU:$DV, 2, FALSE), 0), "")</f>
        <v/>
      </c>
      <c r="P17" s="10" t="str">
        <f>IF(COUNTIFS(週間シフト!$B:$B, $A17, 週間シフト!$H:$H, $B17, 週間シフト!BL:BL, 1) + COUNTIFS(週間シフト!$B:$B, $A17, 週間シフト!$H:$H, $B17 - 1, 週間シフト!DH:DH, 1) &gt; 0, _xlfn.IFNA(VLOOKUP(_xlfn.TEXTJOIN(":", TRUE, $AZ17, FLOOR((COLUMN() - 4) / 2, 1) * 100 + MOD(COLUMN(), 2) * 30), 週間シフト!$DU:$DV, 2, FALSE), 0), "")</f>
        <v/>
      </c>
      <c r="Q17" s="10" t="str">
        <f>IF(COUNTIFS(週間シフト!$B:$B, $A17, 週間シフト!$H:$H, $B17, 週間シフト!BM:BM, 1) + COUNTIFS(週間シフト!$B:$B, $A17, 週間シフト!$H:$H, $B17 - 1, 週間シフト!DI:DI, 1) &gt; 0, _xlfn.IFNA(VLOOKUP(_xlfn.TEXTJOIN(":", TRUE, $AZ17, FLOOR((COLUMN() - 4) / 2, 1) * 100 + MOD(COLUMN(), 2) * 30), 週間シフト!$DU:$DV, 2, FALSE), 0), "")</f>
        <v/>
      </c>
      <c r="R17" s="10" t="str">
        <f>IF(COUNTIFS(週間シフト!$B:$B, $A17, 週間シフト!$H:$H, $B17, 週間シフト!BN:BN, 1) + COUNTIFS(週間シフト!$B:$B, $A17, 週間シフト!$H:$H, $B17 - 1, 週間シフト!DJ:DJ, 1) &gt; 0, _xlfn.IFNA(VLOOKUP(_xlfn.TEXTJOIN(":", TRUE, $AZ17, FLOOR((COLUMN() - 4) / 2, 1) * 100 + MOD(COLUMN(), 2) * 30), 週間シフト!$DU:$DV, 2, FALSE), 0), "")</f>
        <v/>
      </c>
      <c r="S17" s="10" t="str">
        <f>IF(COUNTIFS(週間シフト!$B:$B, $A17, 週間シフト!$H:$H, $B17, 週間シフト!BO:BO, 1) + COUNTIFS(週間シフト!$B:$B, $A17, 週間シフト!$H:$H, $B17 - 1, 週間シフト!DK:DK, 1) &gt; 0, _xlfn.IFNA(VLOOKUP(_xlfn.TEXTJOIN(":", TRUE, $AZ17, FLOOR((COLUMN() - 4) / 2, 1) * 100 + MOD(COLUMN(), 2) * 30), 週間シフト!$DU:$DV, 2, FALSE), 0), "")</f>
        <v/>
      </c>
      <c r="T17" s="10" t="str">
        <f>IF(COUNTIFS(週間シフト!$B:$B, $A17, 週間シフト!$H:$H, $B17, 週間シフト!BP:BP, 1) + COUNTIFS(週間シフト!$B:$B, $A17, 週間シフト!$H:$H, $B17 - 1, 週間シフト!DL:DL, 1) &gt; 0, _xlfn.IFNA(VLOOKUP(_xlfn.TEXTJOIN(":", TRUE, $AZ17, FLOOR((COLUMN() - 4) / 2, 1) * 100 + MOD(COLUMN(), 2) * 30), 週間シフト!$DU:$DV, 2, FALSE), 0), "")</f>
        <v/>
      </c>
      <c r="U17" s="10" t="str">
        <f>IF(COUNTIFS(週間シフト!$B:$B, $A17, 週間シフト!$H:$H, $B17, 週間シフト!BQ:BQ, 1) + COUNTIFS(週間シフト!$B:$B, $A17, 週間シフト!$H:$H, $B17 - 1, 週間シフト!DM:DM, 1) &gt; 0, _xlfn.IFNA(VLOOKUP(_xlfn.TEXTJOIN(":", TRUE, $AZ17, FLOOR((COLUMN() - 4) / 2, 1) * 100 + MOD(COLUMN(), 2) * 30), 週間シフト!$DU:$DV, 2, FALSE), 0), "")</f>
        <v/>
      </c>
      <c r="V17" s="10" t="str">
        <f>IF(COUNTIFS(週間シフト!$B:$B, $A17, 週間シフト!$H:$H, $B17, 週間シフト!BR:BR, 1) + COUNTIFS(週間シフト!$B:$B, $A17, 週間シフト!$H:$H, $B17 - 1, 週間シフト!DN:DN, 1) &gt; 0, _xlfn.IFNA(VLOOKUP(_xlfn.TEXTJOIN(":", TRUE, $AZ17, FLOOR((COLUMN() - 4) / 2, 1) * 100 + MOD(COLUMN(), 2) * 30), 週間シフト!$DU:$DV, 2, FALSE), 0), "")</f>
        <v/>
      </c>
      <c r="W17" s="10" t="str">
        <f>IF(COUNTIFS(週間シフト!$B:$B, $A17, 週間シフト!$H:$H, $B17, 週間シフト!BS:BS, 1) + COUNTIFS(週間シフト!$B:$B, $A17, 週間シフト!$H:$H, $B17 - 1, 週間シフト!DO:DO, 1) &gt; 0, _xlfn.IFNA(VLOOKUP(_xlfn.TEXTJOIN(":", TRUE, $AZ17, FLOOR((COLUMN() - 4) / 2, 1) * 100 + MOD(COLUMN(), 2) * 30), 週間シフト!$DU:$DV, 2, FALSE), 0), "")</f>
        <v/>
      </c>
      <c r="X17" s="10" t="str">
        <f>IF(COUNTIFS(週間シフト!$B:$B, $A17, 週間シフト!$H:$H, $B17, 週間シフト!BT:BT, 1) + COUNTIFS(週間シフト!$B:$B, $A17, 週間シフト!$H:$H, $B17 - 1, 週間シフト!DP:DP, 1) &gt; 0, _xlfn.IFNA(VLOOKUP(_xlfn.TEXTJOIN(":", TRUE, $AZ17, FLOOR((COLUMN() - 4) / 2, 1) * 100 + MOD(COLUMN(), 2) * 30), 週間シフト!$DU:$DV, 2, FALSE), 0), "")</f>
        <v/>
      </c>
      <c r="Y17" s="10" t="str">
        <f>IF(COUNTIFS(週間シフト!$B:$B, $A17, 週間シフト!$H:$H, $B17, 週間シフト!BU:BU, 1) + COUNTIFS(週間シフト!$B:$B, $A17, 週間シフト!$H:$H, $B17 - 1, 週間シフト!DQ:DQ, 1) &gt; 0, _xlfn.IFNA(VLOOKUP(_xlfn.TEXTJOIN(":", TRUE, $AZ17, FLOOR((COLUMN() - 4) / 2, 1) * 100 + MOD(COLUMN(), 2) * 30), 週間シフト!$DU:$DV, 2, FALSE), 0), "")</f>
        <v/>
      </c>
      <c r="Z17" s="10" t="str">
        <f>IF(COUNTIFS(週間シフト!$B:$B, $A17, 週間シフト!$H:$H, $B17, 週間シフト!BV:BV, 1) + COUNTIFS(週間シフト!$B:$B, $A17, 週間シフト!$H:$H, $B17 - 1, 週間シフト!DR:DR, 1) &gt; 0, _xlfn.IFNA(VLOOKUP(_xlfn.TEXTJOIN(":", TRUE, $AZ17, FLOOR((COLUMN() - 4) / 2, 1) * 100 + MOD(COLUMN(), 2) * 30), 週間シフト!$DU:$DV, 2, FALSE), 0), "")</f>
        <v>木田あさみ様（その他往訪）</v>
      </c>
      <c r="AA17" s="10">
        <f>IF(COUNTIFS(週間シフト!$B:$B, $A17, 週間シフト!$H:$H, $B17, 週間シフト!BW:BW, 1) + COUNTIFS(週間シフト!$B:$B, $A17, 週間シフト!$H:$H, $B17 - 1, 週間シフト!DS:DS, 1) &gt; 0, _xlfn.IFNA(VLOOKUP(_xlfn.TEXTJOIN(":", TRUE, $AZ17, FLOOR((COLUMN() - 4) / 2, 1) * 100 + MOD(COLUMN(), 2) * 30), 週間シフト!$DU:$DV, 2, FALSE), 0), "")</f>
        <v>0</v>
      </c>
      <c r="AB17" s="10" t="str">
        <f>IF(COUNTIFS(週間シフト!$B:$B, $A17, 週間シフト!$H:$H, $B17, 週間シフト!BX:BX, 1) + COUNTIFS(週間シフト!$B:$B, $A17, 週間シフト!$H:$H, $B17, 週間シフト!DT:DT, 1) &gt; 0, _xlfn.IFNA(VLOOKUP(_xlfn.TEXTJOIN(":", TRUE, $AZ17, FLOOR((COLUMN() - 4) / 2, 1) * 100 + MOD(COLUMN(), 2) * 30), 週間シフト!$DU:$DV, 2, FALSE), 0), "")</f>
        <v/>
      </c>
      <c r="AC17" s="10" t="str">
        <f>IF(COUNTIFS(週間シフト!$B:$B, $A17, 週間シフト!$H:$H, $B17, 週間シフト!BY:BY, 1) + COUNTIFS(週間シフト!$B:$B, $A17, 週間シフト!$H:$H, $B17, 週間シフト!DU:DU, 1) &gt; 0, _xlfn.IFNA(VLOOKUP(_xlfn.TEXTJOIN(":", TRUE, $AZ17, FLOOR((COLUMN() - 4) / 2, 1) * 100 + MOD(COLUMN(), 2) * 30), 週間シフト!$DU:$DV, 2, FALSE), 0), "")</f>
        <v/>
      </c>
      <c r="AD17" s="10" t="str">
        <f>IF(COUNTIFS(週間シフト!$B:$B, $A17, 週間シフト!$H:$H, $B17, 週間シフト!BZ:BZ, 1) + COUNTIFS(週間シフト!$B:$B, $A17, 週間シフト!$H:$H, $B17, 週間シフト!DV:DV, 1) &gt; 0, _xlfn.IFNA(VLOOKUP(_xlfn.TEXTJOIN(":", TRUE, $AZ17, FLOOR((COLUMN() - 4) / 2, 1) * 100 + MOD(COLUMN(), 2) * 30), 週間シフト!$DU:$DV, 2, FALSE), 0), "")</f>
        <v/>
      </c>
      <c r="AE17" s="10" t="str">
        <f>IF(COUNTIFS(週間シフト!$B:$B, $A17, 週間シフト!$H:$H, $B17, 週間シフト!CA:CA, 1) + COUNTIFS(週間シフト!$B:$B, $A17, 週間シフト!$H:$H, $B17, 週間シフト!DW:DW, 1) &gt; 0, _xlfn.IFNA(VLOOKUP(_xlfn.TEXTJOIN(":", TRUE, $AZ17, FLOOR((COLUMN() - 4) / 2, 1) * 100 + MOD(COLUMN(), 2) * 30), 週間シフト!$DU:$DV, 2, FALSE), 0), "")</f>
        <v/>
      </c>
      <c r="AF17" s="10" t="str">
        <f>IF(COUNTIFS(週間シフト!$B:$B, $A17, 週間シフト!$H:$H, $B17, 週間シフト!CB:CB, 1) + COUNTIFS(週間シフト!$B:$B, $A17, 週間シフト!$H:$H, $B17, 週間シフト!DX:DX, 1) &gt; 0, _xlfn.IFNA(VLOOKUP(_xlfn.TEXTJOIN(":", TRUE, $AZ17, FLOOR((COLUMN() - 4) / 2, 1) * 100 + MOD(COLUMN(), 2) * 30), 週間シフト!$DU:$DV, 2, FALSE), 0), "")</f>
        <v/>
      </c>
      <c r="AG17" s="10" t="str">
        <f>IF(COUNTIFS(週間シフト!$B:$B, $A17, 週間シフト!$H:$H, $B17, 週間シフト!CC:CC, 1) + COUNTIFS(週間シフト!$B:$B, $A17, 週間シフト!$H:$H, $B17, 週間シフト!DY:DY, 1) &gt; 0, _xlfn.IFNA(VLOOKUP(_xlfn.TEXTJOIN(":", TRUE, $AZ17, FLOOR((COLUMN() - 4) / 2, 1) * 100 + MOD(COLUMN(), 2) * 30), 週間シフト!$DU:$DV, 2, FALSE), 0), "")</f>
        <v/>
      </c>
      <c r="AH17" s="10" t="str">
        <f>IF(COUNTIFS(週間シフト!$B:$B, $A17, 週間シフト!$H:$H, $B17, 週間シフト!CD:CD, 1) + COUNTIFS(週間シフト!$B:$B, $A17, 週間シフト!$H:$H, $B17, 週間シフト!DZ:DZ, 1) &gt; 0, _xlfn.IFNA(VLOOKUP(_xlfn.TEXTJOIN(":", TRUE, $AZ17, FLOOR((COLUMN() - 4) / 2, 1) * 100 + MOD(COLUMN(), 2) * 30), 週間シフト!$DU:$DV, 2, FALSE), 0), "")</f>
        <v/>
      </c>
      <c r="AI17" s="10" t="str">
        <f>IF(COUNTIFS(週間シフト!$B:$B, $A17, 週間シフト!$H:$H, $B17, 週間シフト!CE:CE, 1) + COUNTIFS(週間シフト!$B:$B, $A17, 週間シフト!$H:$H, $B17, 週間シフト!EA:EA, 1) &gt; 0, _xlfn.IFNA(VLOOKUP(_xlfn.TEXTJOIN(":", TRUE, $AZ17, FLOOR((COLUMN() - 4) / 2, 1) * 100 + MOD(COLUMN(), 2) * 30), 週間シフト!$DU:$DV, 2, FALSE), 0), "")</f>
        <v/>
      </c>
      <c r="AJ17" s="10" t="str">
        <f>IF(COUNTIFS(週間シフト!$B:$B, $A17, 週間シフト!$H:$H, $B17, 週間シフト!CF:CF, 1) + COUNTIFS(週間シフト!$B:$B, $A17, 週間シフト!$H:$H, $B17, 週間シフト!EB:EB, 1) &gt; 0, _xlfn.IFNA(VLOOKUP(_xlfn.TEXTJOIN(":", TRUE, $AZ17, FLOOR((COLUMN() - 4) / 2, 1) * 100 + MOD(COLUMN(), 2) * 30), 週間シフト!$DU:$DV, 2, FALSE), 0), "")</f>
        <v/>
      </c>
      <c r="AK17" s="10" t="str">
        <f>IF(COUNTIFS(週間シフト!$B:$B, $A17, 週間シフト!$H:$H, $B17, 週間シフト!CG:CG, 1) + COUNTIFS(週間シフト!$B:$B, $A17, 週間シフト!$H:$H, $B17, 週間シフト!EC:EC, 1) &gt; 0, _xlfn.IFNA(VLOOKUP(_xlfn.TEXTJOIN(":", TRUE, $AZ17, FLOOR((COLUMN() - 4) / 2, 1) * 100 + MOD(COLUMN(), 2) * 30), 週間シフト!$DU:$DV, 2, FALSE), 0), "")</f>
        <v/>
      </c>
      <c r="AL17" s="10" t="str">
        <f>IF(COUNTIFS(週間シフト!$B:$B, $A17, 週間シフト!$H:$H, $B17, 週間シフト!CH:CH, 1) + COUNTIFS(週間シフト!$B:$B, $A17, 週間シフト!$H:$H, $B17, 週間シフト!ED:ED, 1) &gt; 0, _xlfn.IFNA(VLOOKUP(_xlfn.TEXTJOIN(":", TRUE, $AZ17, FLOOR((COLUMN() - 4) / 2, 1) * 100 + MOD(COLUMN(), 2) * 30), 週間シフト!$DU:$DV, 2, FALSE), 0), "")</f>
        <v/>
      </c>
      <c r="AM17" s="10" t="str">
        <f>IF(COUNTIFS(週間シフト!$B:$B, $A17, 週間シフト!$H:$H, $B17, 週間シフト!CI:CI, 1) + COUNTIFS(週間シフト!$B:$B, $A17, 週間シフト!$H:$H, $B17, 週間シフト!EE:EE, 1) &gt; 0, _xlfn.IFNA(VLOOKUP(_xlfn.TEXTJOIN(":", TRUE, $AZ17, FLOOR((COLUMN() - 4) / 2, 1) * 100 + MOD(COLUMN(), 2) * 30), 週間シフト!$DU:$DV, 2, FALSE), 0), "")</f>
        <v/>
      </c>
      <c r="AN17" s="10" t="str">
        <f>IF(COUNTIFS(週間シフト!$B:$B, $A17, 週間シフト!$H:$H, $B17, 週間シフト!CJ:CJ, 1) + COUNTIFS(週間シフト!$B:$B, $A17, 週間シフト!$H:$H, $B17, 週間シフト!EF:EF, 1) &gt; 0, _xlfn.IFNA(VLOOKUP(_xlfn.TEXTJOIN(":", TRUE, $AZ17, FLOOR((COLUMN() - 4) / 2, 1) * 100 + MOD(COLUMN(), 2) * 30), 週間シフト!$DU:$DV, 2, FALSE), 0), "")</f>
        <v/>
      </c>
      <c r="AO17" s="10" t="str">
        <f>IF(COUNTIFS(週間シフト!$B:$B, $A17, 週間シフト!$H:$H, $B17, 週間シフト!CK:CK, 1) + COUNTIFS(週間シフト!$B:$B, $A17, 週間シフト!$H:$H, $B17, 週間シフト!EG:EG, 1) &gt; 0, _xlfn.IFNA(VLOOKUP(_xlfn.TEXTJOIN(":", TRUE, $AZ17, FLOOR((COLUMN() - 4) / 2, 1) * 100 + MOD(COLUMN(), 2) * 30), 週間シフト!$DU:$DV, 2, FALSE), 0), "")</f>
        <v/>
      </c>
      <c r="AP17" s="10" t="str">
        <f>IF(COUNTIFS(週間シフト!$B:$B, $A17, 週間シフト!$H:$H, $B17, 週間シフト!CL:CL, 1) + COUNTIFS(週間シフト!$B:$B, $A17, 週間シフト!$H:$H, $B17, 週間シフト!EH:EH, 1) &gt; 0, _xlfn.IFNA(VLOOKUP(_xlfn.TEXTJOIN(":", TRUE, $AZ17, FLOOR((COLUMN() - 4) / 2, 1) * 100 + MOD(COLUMN(), 2) * 30), 週間シフト!$DU:$DV, 2, FALSE), 0), "")</f>
        <v/>
      </c>
      <c r="AQ17" s="10" t="str">
        <f>IF(COUNTIFS(週間シフト!$B:$B, $A17, 週間シフト!$H:$H, $B17, 週間シフト!CM:CM, 1) + COUNTIFS(週間シフト!$B:$B, $A17, 週間シフト!$H:$H, $B17, 週間シフト!EI:EI, 1) &gt; 0, _xlfn.IFNA(VLOOKUP(_xlfn.TEXTJOIN(":", TRUE, $AZ17, FLOOR((COLUMN() - 4) / 2, 1) * 100 + MOD(COLUMN(), 2) * 30), 週間シフト!$DU:$DV, 2, FALSE), 0), "")</f>
        <v/>
      </c>
      <c r="AR17" s="10" t="str">
        <f>IF(COUNTIFS(週間シフト!$B:$B, $A17, 週間シフト!$H:$H, $B17, 週間シフト!CN:CN, 1) + COUNTIFS(週間シフト!$B:$B, $A17, 週間シフト!$H:$H, $B17, 週間シフト!EJ:EJ, 1) &gt; 0, _xlfn.IFNA(VLOOKUP(_xlfn.TEXTJOIN(":", TRUE, $AZ17, FLOOR((COLUMN() - 4) / 2, 1) * 100 + MOD(COLUMN(), 2) * 30), 週間シフト!$DU:$DV, 2, FALSE), 0), "")</f>
        <v/>
      </c>
      <c r="AS17" s="10" t="str">
        <f>IF(COUNTIFS(週間シフト!$B:$B, $A17, 週間シフト!$H:$H, $B17, 週間シフト!CO:CO, 1) + COUNTIFS(週間シフト!$B:$B, $A17, 週間シフト!$H:$H, $B17, 週間シフト!EK:EK, 1) &gt; 0, _xlfn.IFNA(VLOOKUP(_xlfn.TEXTJOIN(":", TRUE, $AZ17, FLOOR((COLUMN() - 4) / 2, 1) * 100 + MOD(COLUMN(), 2) * 30), 週間シフト!$DU:$DV, 2, FALSE), 0), "")</f>
        <v/>
      </c>
      <c r="AT17" s="10" t="str">
        <f>IF(COUNTIFS(週間シフト!$B:$B, $A17, 週間シフト!$H:$H, $B17, 週間シフト!CP:CP, 1) + COUNTIFS(週間シフト!$B:$B, $A17, 週間シフト!$H:$H, $B17, 週間シフト!EL:EL, 1) &gt; 0, _xlfn.IFNA(VLOOKUP(_xlfn.TEXTJOIN(":", TRUE, $AZ17, FLOOR((COLUMN() - 4) / 2, 1) * 100 + MOD(COLUMN(), 2) * 30), 週間シフト!$DU:$DV, 2, FALSE), 0), "")</f>
        <v/>
      </c>
      <c r="AU17" s="10" t="str">
        <f>IF(COUNTIFS(週間シフト!$B:$B, $A17, 週間シフト!$H:$H, $B17, 週間シフト!CQ:CQ, 1) + COUNTIFS(週間シフト!$B:$B, $A17, 週間シフト!$H:$H, $B17, 週間シフト!EM:EM, 1) &gt; 0, _xlfn.IFNA(VLOOKUP(_xlfn.TEXTJOIN(":", TRUE, $AZ17, FLOOR((COLUMN() - 4) / 2, 1) * 100 + MOD(COLUMN(), 2) * 30), 週間シフト!$DU:$DV, 2, FALSE), 0), "")</f>
        <v/>
      </c>
      <c r="AV17" s="10" t="str">
        <f>IF(COUNTIFS(週間シフト!$B:$B, $A17, 週間シフト!$H:$H, $B17, 週間シフト!CR:CR, 1) + COUNTIFS(週間シフト!$B:$B, $A17, 週間シフト!$H:$H, $B17, 週間シフト!EN:EN, 1) &gt; 0, _xlfn.IFNA(VLOOKUP(_xlfn.TEXTJOIN(":", TRUE, $AZ17, FLOOR((COLUMN() - 4) / 2, 1) * 100 + MOD(COLUMN(), 2) * 30), 週間シフト!$DU:$DV, 2, FALSE), 0), "")</f>
        <v/>
      </c>
      <c r="AW17" s="10" t="str">
        <f>IF(COUNTIFS(週間シフト!$B:$B, $A17, 週間シフト!$H:$H, $B17, 週間シフト!CS:CS, 1) + COUNTIFS(週間シフト!$B:$B, $A17, 週間シフト!$H:$H, $B17, 週間シフト!EO:EO, 1) &gt; 0, _xlfn.IFNA(VLOOKUP(_xlfn.TEXTJOIN(":", TRUE, $AZ17, FLOOR((COLUMN() - 4) / 2, 1) * 100 + MOD(COLUMN(), 2) * 30), 週間シフト!$DU:$DV, 2, FALSE), 0), "")</f>
        <v/>
      </c>
      <c r="AX17" s="10" t="str">
        <f>IF(COUNTIFS(週間シフト!$B:$B, $A17, 週間シフト!$H:$H, $B17, 週間シフト!CT:CT, 1) + COUNTIFS(週間シフト!$B:$B, $A17, 週間シフト!$H:$H, $B17, 週間シフト!EP:EP, 1) &gt; 0, _xlfn.IFNA(VLOOKUP(_xlfn.TEXTJOIN(":", TRUE, $AZ17, FLOOR((COLUMN() - 4) / 2, 1) * 100 + MOD(COLUMN(), 2) * 30), 週間シフト!$DU:$DV, 2, FALSE), 0), "")</f>
        <v/>
      </c>
      <c r="AY17" s="10" t="str">
        <f>IF(COUNTIFS(週間シフト!$B:$B, $A17, 週間シフト!$H:$H, $B17, 週間シフト!CU:CU, 1) + COUNTIFS(週間シフト!$B:$B, $A17, 週間シフト!$H:$H, $B17, 週間シフト!EQ:EQ, 1) &gt; 0, _xlfn.IFNA(VLOOKUP(_xlfn.TEXTJOIN(":", TRUE, $AZ17, FLOOR((COLUMN() - 4) / 2, 1) * 100 + MOD(COLUMN(), 2) * 30), 週間シフト!$DU:$DV, 2, FALSE), 0), "")</f>
        <v/>
      </c>
      <c r="AZ17" s="2" t="str">
        <f>_xlfn.TEXTJOIN(":", TRUE, VLOOKUP(A17, スタッフ一覧!A:D, 4, FALSE), YEAR(B17), MONTH(B17), DAY(B17))</f>
        <v>1:2019:11:13</v>
      </c>
    </row>
    <row r="18" spans="1:52" ht="20">
      <c r="A18" s="11" t="s">
        <v>199</v>
      </c>
      <c r="B18" s="5">
        <v>43783</v>
      </c>
      <c r="C18" s="12">
        <f t="shared" si="0"/>
        <v>43783</v>
      </c>
      <c r="D18" s="10" t="str">
        <f>IF(COUNTIFS(週間シフト!$B:$B, $A18, 週間シフト!$H:$H, $B18, 週間シフト!AZ:AZ, 1) + COUNTIFS(週間シフト!$B:$B, $A18, 週間シフト!$H:$H, $B18 - 1, 週間シフト!CV:CV, 1) &gt; 0, _xlfn.IFNA(VLOOKUP(_xlfn.TEXTJOIN(":", TRUE, $AZ18, FLOOR((COLUMN() - 4) / 2, 1) * 100 + MOD(COLUMN(), 2) * 30), 週間シフト!$DU:$DV, 2, FALSE), 0), "")</f>
        <v/>
      </c>
      <c r="E18" s="10" t="str">
        <f>IF(COUNTIFS(週間シフト!$B:$B, $A18, 週間シフト!$H:$H, $B18, 週間シフト!BA:BA, 1) + COUNTIFS(週間シフト!$B:$B, $A18, 週間シフト!$H:$H, $B18 - 1, 週間シフト!CW:CW, 1) &gt; 0, _xlfn.IFNA(VLOOKUP(_xlfn.TEXTJOIN(":", TRUE, $AZ18, FLOOR((COLUMN() - 4) / 2, 1) * 100 + MOD(COLUMN(), 2) * 30), 週間シフト!$DU:$DV, 2, FALSE), 0), "")</f>
        <v/>
      </c>
      <c r="F18" s="10" t="str">
        <f>IF(COUNTIFS(週間シフト!$B:$B, $A18, 週間シフト!$H:$H, $B18, 週間シフト!BB:BB, 1) + COUNTIFS(週間シフト!$B:$B, $A18, 週間シフト!$H:$H, $B18 - 1, 週間シフト!CX:CX, 1) &gt; 0, _xlfn.IFNA(VLOOKUP(_xlfn.TEXTJOIN(":", TRUE, $AZ18, FLOOR((COLUMN() - 4) / 2, 1) * 100 + MOD(COLUMN(), 2) * 30), 週間シフト!$DU:$DV, 2, FALSE), 0), "")</f>
        <v/>
      </c>
      <c r="G18" s="10" t="str">
        <f>IF(COUNTIFS(週間シフト!$B:$B, $A18, 週間シフト!$H:$H, $B18, 週間シフト!BC:BC, 1) + COUNTIFS(週間シフト!$B:$B, $A18, 週間シフト!$H:$H, $B18 - 1, 週間シフト!CY:CY, 1) &gt; 0, _xlfn.IFNA(VLOOKUP(_xlfn.TEXTJOIN(":", TRUE, $AZ18, FLOOR((COLUMN() - 4) / 2, 1) * 100 + MOD(COLUMN(), 2) * 30), 週間シフト!$DU:$DV, 2, FALSE), 0), "")</f>
        <v/>
      </c>
      <c r="H18" s="10" t="str">
        <f>IF(COUNTIFS(週間シフト!$B:$B, $A18, 週間シフト!$H:$H, $B18, 週間シフト!BD:BD, 1) + COUNTIFS(週間シフト!$B:$B, $A18, 週間シフト!$H:$H, $B18 - 1, 週間シフト!CZ:CZ, 1) &gt; 0, _xlfn.IFNA(VLOOKUP(_xlfn.TEXTJOIN(":", TRUE, $AZ18, FLOOR((COLUMN() - 4) / 2, 1) * 100 + MOD(COLUMN(), 2) * 30), 週間シフト!$DU:$DV, 2, FALSE), 0), "")</f>
        <v/>
      </c>
      <c r="I18" s="10" t="str">
        <f>IF(COUNTIFS(週間シフト!$B:$B, $A18, 週間シフト!$H:$H, $B18, 週間シフト!BE:BE, 1) + COUNTIFS(週間シフト!$B:$B, $A18, 週間シフト!$H:$H, $B18 - 1, 週間シフト!DA:DA, 1) &gt; 0, _xlfn.IFNA(VLOOKUP(_xlfn.TEXTJOIN(":", TRUE, $AZ18, FLOOR((COLUMN() - 4) / 2, 1) * 100 + MOD(COLUMN(), 2) * 30), 週間シフト!$DU:$DV, 2, FALSE), 0), "")</f>
        <v/>
      </c>
      <c r="J18" s="10" t="str">
        <f>IF(COUNTIFS(週間シフト!$B:$B, $A18, 週間シフト!$H:$H, $B18, 週間シフト!BF:BF, 1) + COUNTIFS(週間シフト!$B:$B, $A18, 週間シフト!$H:$H, $B18 - 1, 週間シフト!DB:DB, 1) &gt; 0, _xlfn.IFNA(VLOOKUP(_xlfn.TEXTJOIN(":", TRUE, $AZ18, FLOOR((COLUMN() - 4) / 2, 1) * 100 + MOD(COLUMN(), 2) * 30), 週間シフト!$DU:$DV, 2, FALSE), 0), "")</f>
        <v/>
      </c>
      <c r="K18" s="10" t="str">
        <f>IF(COUNTIFS(週間シフト!$B:$B, $A18, 週間シフト!$H:$H, $B18, 週間シフト!BG:BG, 1) + COUNTIFS(週間シフト!$B:$B, $A18, 週間シフト!$H:$H, $B18 - 1, 週間シフト!DC:DC, 1) &gt; 0, _xlfn.IFNA(VLOOKUP(_xlfn.TEXTJOIN(":", TRUE, $AZ18, FLOOR((COLUMN() - 4) / 2, 1) * 100 + MOD(COLUMN(), 2) * 30), 週間シフト!$DU:$DV, 2, FALSE), 0), "")</f>
        <v/>
      </c>
      <c r="L18" s="10" t="str">
        <f>IF(COUNTIFS(週間シフト!$B:$B, $A18, 週間シフト!$H:$H, $B18, 週間シフト!BH:BH, 1) + COUNTIFS(週間シフト!$B:$B, $A18, 週間シフト!$H:$H, $B18 - 1, 週間シフト!DD:DD, 1) &gt; 0, _xlfn.IFNA(VLOOKUP(_xlfn.TEXTJOIN(":", TRUE, $AZ18, FLOOR((COLUMN() - 4) / 2, 1) * 100 + MOD(COLUMN(), 2) * 30), 週間シフト!$DU:$DV, 2, FALSE), 0), "")</f>
        <v/>
      </c>
      <c r="M18" s="10" t="str">
        <f>IF(COUNTIFS(週間シフト!$B:$B, $A18, 週間シフト!$H:$H, $B18, 週間シフト!BI:BI, 1) + COUNTIFS(週間シフト!$B:$B, $A18, 週間シフト!$H:$H, $B18 - 1, 週間シフト!DE:DE, 1) &gt; 0, _xlfn.IFNA(VLOOKUP(_xlfn.TEXTJOIN(":", TRUE, $AZ18, FLOOR((COLUMN() - 4) / 2, 1) * 100 + MOD(COLUMN(), 2) * 30), 週間シフト!$DU:$DV, 2, FALSE), 0), "")</f>
        <v/>
      </c>
      <c r="N18" s="10" t="str">
        <f>IF(COUNTIFS(週間シフト!$B:$B, $A18, 週間シフト!$H:$H, $B18, 週間シフト!BJ:BJ, 1) + COUNTIFS(週間シフト!$B:$B, $A18, 週間シフト!$H:$H, $B18 - 1, 週間シフト!DF:DF, 1) &gt; 0, _xlfn.IFNA(VLOOKUP(_xlfn.TEXTJOIN(":", TRUE, $AZ18, FLOOR((COLUMN() - 4) / 2, 1) * 100 + MOD(COLUMN(), 2) * 30), 週間シフト!$DU:$DV, 2, FALSE), 0), "")</f>
        <v/>
      </c>
      <c r="O18" s="10" t="str">
        <f>IF(COUNTIFS(週間シフト!$B:$B, $A18, 週間シフト!$H:$H, $B18, 週間シフト!BK:BK, 1) + COUNTIFS(週間シフト!$B:$B, $A18, 週間シフト!$H:$H, $B18 - 1, 週間シフト!DG:DG, 1) &gt; 0, _xlfn.IFNA(VLOOKUP(_xlfn.TEXTJOIN(":", TRUE, $AZ18, FLOOR((COLUMN() - 4) / 2, 1) * 100 + MOD(COLUMN(), 2) * 30), 週間シフト!$DU:$DV, 2, FALSE), 0), "")</f>
        <v/>
      </c>
      <c r="P18" s="10" t="str">
        <f>IF(COUNTIFS(週間シフト!$B:$B, $A18, 週間シフト!$H:$H, $B18, 週間シフト!BL:BL, 1) + COUNTIFS(週間シフト!$B:$B, $A18, 週間シフト!$H:$H, $B18 - 1, 週間シフト!DH:DH, 1) &gt; 0, _xlfn.IFNA(VLOOKUP(_xlfn.TEXTJOIN(":", TRUE, $AZ18, FLOOR((COLUMN() - 4) / 2, 1) * 100 + MOD(COLUMN(), 2) * 30), 週間シフト!$DU:$DV, 2, FALSE), 0), "")</f>
        <v/>
      </c>
      <c r="Q18" s="10" t="str">
        <f>IF(COUNTIFS(週間シフト!$B:$B, $A18, 週間シフト!$H:$H, $B18, 週間シフト!BM:BM, 1) + COUNTIFS(週間シフト!$B:$B, $A18, 週間シフト!$H:$H, $B18 - 1, 週間シフト!DI:DI, 1) &gt; 0, _xlfn.IFNA(VLOOKUP(_xlfn.TEXTJOIN(":", TRUE, $AZ18, FLOOR((COLUMN() - 4) / 2, 1) * 100 + MOD(COLUMN(), 2) * 30), 週間シフト!$DU:$DV, 2, FALSE), 0), "")</f>
        <v/>
      </c>
      <c r="R18" s="10" t="str">
        <f>IF(COUNTIFS(週間シフト!$B:$B, $A18, 週間シフト!$H:$H, $B18, 週間シフト!BN:BN, 1) + COUNTIFS(週間シフト!$B:$B, $A18, 週間シフト!$H:$H, $B18 - 1, 週間シフト!DJ:DJ, 1) &gt; 0, _xlfn.IFNA(VLOOKUP(_xlfn.TEXTJOIN(":", TRUE, $AZ18, FLOOR((COLUMN() - 4) / 2, 1) * 100 + MOD(COLUMN(), 2) * 30), 週間シフト!$DU:$DV, 2, FALSE), 0), "")</f>
        <v/>
      </c>
      <c r="S18" s="10" t="str">
        <f>IF(COUNTIFS(週間シフト!$B:$B, $A18, 週間シフト!$H:$H, $B18, 週間シフト!BO:BO, 1) + COUNTIFS(週間シフト!$B:$B, $A18, 週間シフト!$H:$H, $B18 - 1, 週間シフト!DK:DK, 1) &gt; 0, _xlfn.IFNA(VLOOKUP(_xlfn.TEXTJOIN(":", TRUE, $AZ18, FLOOR((COLUMN() - 4) / 2, 1) * 100 + MOD(COLUMN(), 2) * 30), 週間シフト!$DU:$DV, 2, FALSE), 0), "")</f>
        <v/>
      </c>
      <c r="T18" s="10" t="str">
        <f>IF(COUNTIFS(週間シフト!$B:$B, $A18, 週間シフト!$H:$H, $B18, 週間シフト!BP:BP, 1) + COUNTIFS(週間シフト!$B:$B, $A18, 週間シフト!$H:$H, $B18 - 1, 週間シフト!DL:DL, 1) &gt; 0, _xlfn.IFNA(VLOOKUP(_xlfn.TEXTJOIN(":", TRUE, $AZ18, FLOOR((COLUMN() - 4) / 2, 1) * 100 + MOD(COLUMN(), 2) * 30), 週間シフト!$DU:$DV, 2, FALSE), 0), "")</f>
        <v/>
      </c>
      <c r="U18" s="10" t="str">
        <f>IF(COUNTIFS(週間シフト!$B:$B, $A18, 週間シフト!$H:$H, $B18, 週間シフト!BQ:BQ, 1) + COUNTIFS(週間シフト!$B:$B, $A18, 週間シフト!$H:$H, $B18 - 1, 週間シフト!DM:DM, 1) &gt; 0, _xlfn.IFNA(VLOOKUP(_xlfn.TEXTJOIN(":", TRUE, $AZ18, FLOOR((COLUMN() - 4) / 2, 1) * 100 + MOD(COLUMN(), 2) * 30), 週間シフト!$DU:$DV, 2, FALSE), 0), "")</f>
        <v/>
      </c>
      <c r="V18" s="10" t="str">
        <f>IF(COUNTIFS(週間シフト!$B:$B, $A18, 週間シフト!$H:$H, $B18, 週間シフト!BR:BR, 1) + COUNTIFS(週間シフト!$B:$B, $A18, 週間シフト!$H:$H, $B18 - 1, 週間シフト!DN:DN, 1) &gt; 0, _xlfn.IFNA(VLOOKUP(_xlfn.TEXTJOIN(":", TRUE, $AZ18, FLOOR((COLUMN() - 4) / 2, 1) * 100 + MOD(COLUMN(), 2) * 30), 週間シフト!$DU:$DV, 2, FALSE), 0), "")</f>
        <v/>
      </c>
      <c r="W18" s="10" t="str">
        <f>IF(COUNTIFS(週間シフト!$B:$B, $A18, 週間シフト!$H:$H, $B18, 週間シフト!BS:BS, 1) + COUNTIFS(週間シフト!$B:$B, $A18, 週間シフト!$H:$H, $B18 - 1, 週間シフト!DO:DO, 1) &gt; 0, _xlfn.IFNA(VLOOKUP(_xlfn.TEXTJOIN(":", TRUE, $AZ18, FLOOR((COLUMN() - 4) / 2, 1) * 100 + MOD(COLUMN(), 2) * 30), 週間シフト!$DU:$DV, 2, FALSE), 0), "")</f>
        <v/>
      </c>
      <c r="X18" s="10" t="str">
        <f>IF(COUNTIFS(週間シフト!$B:$B, $A18, 週間シフト!$H:$H, $B18, 週間シフト!BT:BT, 1) + COUNTIFS(週間シフト!$B:$B, $A18, 週間シフト!$H:$H, $B18 - 1, 週間シフト!DP:DP, 1) &gt; 0, _xlfn.IFNA(VLOOKUP(_xlfn.TEXTJOIN(":", TRUE, $AZ18, FLOOR((COLUMN() - 4) / 2, 1) * 100 + MOD(COLUMN(), 2) * 30), 週間シフト!$DU:$DV, 2, FALSE), 0), "")</f>
        <v/>
      </c>
      <c r="Y18" s="10" t="str">
        <f>IF(COUNTIFS(週間シフト!$B:$B, $A18, 週間シフト!$H:$H, $B18, 週間シフト!BU:BU, 1) + COUNTIFS(週間シフト!$B:$B, $A18, 週間シフト!$H:$H, $B18 - 1, 週間シフト!DQ:DQ, 1) &gt; 0, _xlfn.IFNA(VLOOKUP(_xlfn.TEXTJOIN(":", TRUE, $AZ18, FLOOR((COLUMN() - 4) / 2, 1) * 100 + MOD(COLUMN(), 2) * 30), 週間シフト!$DU:$DV, 2, FALSE), 0), "")</f>
        <v/>
      </c>
      <c r="Z18" s="10" t="str">
        <f>IF(COUNTIFS(週間シフト!$B:$B, $A18, 週間シフト!$H:$H, $B18, 週間シフト!BV:BV, 1) + COUNTIFS(週間シフト!$B:$B, $A18, 週間シフト!$H:$H, $B18 - 1, 週間シフト!DR:DR, 1) &gt; 0, _xlfn.IFNA(VLOOKUP(_xlfn.TEXTJOIN(":", TRUE, $AZ18, FLOOR((COLUMN() - 4) / 2, 1) * 100 + MOD(COLUMN(), 2) * 30), 週間シフト!$DU:$DV, 2, FALSE), 0), "")</f>
        <v/>
      </c>
      <c r="AA18" s="10" t="str">
        <f>IF(COUNTIFS(週間シフト!$B:$B, $A18, 週間シフト!$H:$H, $B18, 週間シフト!BW:BW, 1) + COUNTIFS(週間シフト!$B:$B, $A18, 週間シフト!$H:$H, $B18 - 1, 週間シフト!DS:DS, 1) &gt; 0, _xlfn.IFNA(VLOOKUP(_xlfn.TEXTJOIN(":", TRUE, $AZ18, FLOOR((COLUMN() - 4) / 2, 1) * 100 + MOD(COLUMN(), 2) * 30), 週間シフト!$DU:$DV, 2, FALSE), 0), "")</f>
        <v/>
      </c>
      <c r="AB18" s="10" t="str">
        <f>IF(COUNTIFS(週間シフト!$B:$B, $A18, 週間シフト!$H:$H, $B18, 週間シフト!BX:BX, 1) + COUNTIFS(週間シフト!$B:$B, $A18, 週間シフト!$H:$H, $B18, 週間シフト!DT:DT, 1) &gt; 0, _xlfn.IFNA(VLOOKUP(_xlfn.TEXTJOIN(":", TRUE, $AZ18, FLOOR((COLUMN() - 4) / 2, 1) * 100 + MOD(COLUMN(), 2) * 30), 週間シフト!$DU:$DV, 2, FALSE), 0), "")</f>
        <v/>
      </c>
      <c r="AC18" s="10" t="str">
        <f>IF(COUNTIFS(週間シフト!$B:$B, $A18, 週間シフト!$H:$H, $B18, 週間シフト!BY:BY, 1) + COUNTIFS(週間シフト!$B:$B, $A18, 週間シフト!$H:$H, $B18, 週間シフト!DU:DU, 1) &gt; 0, _xlfn.IFNA(VLOOKUP(_xlfn.TEXTJOIN(":", TRUE, $AZ18, FLOOR((COLUMN() - 4) / 2, 1) * 100 + MOD(COLUMN(), 2) * 30), 週間シフト!$DU:$DV, 2, FALSE), 0), "")</f>
        <v/>
      </c>
      <c r="AD18" s="10" t="str">
        <f>IF(COUNTIFS(週間シフト!$B:$B, $A18, 週間シフト!$H:$H, $B18, 週間シフト!BZ:BZ, 1) + COUNTIFS(週間シフト!$B:$B, $A18, 週間シフト!$H:$H, $B18, 週間シフト!DV:DV, 1) &gt; 0, _xlfn.IFNA(VLOOKUP(_xlfn.TEXTJOIN(":", TRUE, $AZ18, FLOOR((COLUMN() - 4) / 2, 1) * 100 + MOD(COLUMN(), 2) * 30), 週間シフト!$DU:$DV, 2, FALSE), 0), "")</f>
        <v/>
      </c>
      <c r="AE18" s="10" t="str">
        <f>IF(COUNTIFS(週間シフト!$B:$B, $A18, 週間シフト!$H:$H, $B18, 週間シフト!CA:CA, 1) + COUNTIFS(週間シフト!$B:$B, $A18, 週間シフト!$H:$H, $B18, 週間シフト!DW:DW, 1) &gt; 0, _xlfn.IFNA(VLOOKUP(_xlfn.TEXTJOIN(":", TRUE, $AZ18, FLOOR((COLUMN() - 4) / 2, 1) * 100 + MOD(COLUMN(), 2) * 30), 週間シフト!$DU:$DV, 2, FALSE), 0), "")</f>
        <v/>
      </c>
      <c r="AF18" s="10" t="str">
        <f>IF(COUNTIFS(週間シフト!$B:$B, $A18, 週間シフト!$H:$H, $B18, 週間シフト!CB:CB, 1) + COUNTIFS(週間シフト!$B:$B, $A18, 週間シフト!$H:$H, $B18, 週間シフト!DX:DX, 1) &gt; 0, _xlfn.IFNA(VLOOKUP(_xlfn.TEXTJOIN(":", TRUE, $AZ18, FLOOR((COLUMN() - 4) / 2, 1) * 100 + MOD(COLUMN(), 2) * 30), 週間シフト!$DU:$DV, 2, FALSE), 0), "")</f>
        <v/>
      </c>
      <c r="AG18" s="10" t="str">
        <f>IF(COUNTIFS(週間シフト!$B:$B, $A18, 週間シフト!$H:$H, $B18, 週間シフト!CC:CC, 1) + COUNTIFS(週間シフト!$B:$B, $A18, 週間シフト!$H:$H, $B18, 週間シフト!DY:DY, 1) &gt; 0, _xlfn.IFNA(VLOOKUP(_xlfn.TEXTJOIN(":", TRUE, $AZ18, FLOOR((COLUMN() - 4) / 2, 1) * 100 + MOD(COLUMN(), 2) * 30), 週間シフト!$DU:$DV, 2, FALSE), 0), "")</f>
        <v/>
      </c>
      <c r="AH18" s="10" t="str">
        <f>IF(COUNTIFS(週間シフト!$B:$B, $A18, 週間シフト!$H:$H, $B18, 週間シフト!CD:CD, 1) + COUNTIFS(週間シフト!$B:$B, $A18, 週間シフト!$H:$H, $B18, 週間シフト!DZ:DZ, 1) &gt; 0, _xlfn.IFNA(VLOOKUP(_xlfn.TEXTJOIN(":", TRUE, $AZ18, FLOOR((COLUMN() - 4) / 2, 1) * 100 + MOD(COLUMN(), 2) * 30), 週間シフト!$DU:$DV, 2, FALSE), 0), "")</f>
        <v>事務</v>
      </c>
      <c r="AI18" s="10">
        <f>IF(COUNTIFS(週間シフト!$B:$B, $A18, 週間シフト!$H:$H, $B18, 週間シフト!CE:CE, 1) + COUNTIFS(週間シフト!$B:$B, $A18, 週間シフト!$H:$H, $B18, 週間シフト!EA:EA, 1) &gt; 0, _xlfn.IFNA(VLOOKUP(_xlfn.TEXTJOIN(":", TRUE, $AZ18, FLOOR((COLUMN() - 4) / 2, 1) * 100 + MOD(COLUMN(), 2) * 30), 週間シフト!$DU:$DV, 2, FALSE), 0), "")</f>
        <v>0</v>
      </c>
      <c r="AJ18" s="10">
        <f>IF(COUNTIFS(週間シフト!$B:$B, $A18, 週間シフト!$H:$H, $B18, 週間シフト!CF:CF, 1) + COUNTIFS(週間シフト!$B:$B, $A18, 週間シフト!$H:$H, $B18, 週間シフト!EB:EB, 1) &gt; 0, _xlfn.IFNA(VLOOKUP(_xlfn.TEXTJOIN(":", TRUE, $AZ18, FLOOR((COLUMN() - 4) / 2, 1) * 100 + MOD(COLUMN(), 2) * 30), 週間シフト!$DU:$DV, 2, FALSE), 0), "")</f>
        <v>0</v>
      </c>
      <c r="AK18" s="10">
        <f>IF(COUNTIFS(週間シフト!$B:$B, $A18, 週間シフト!$H:$H, $B18, 週間シフト!CG:CG, 1) + COUNTIFS(週間シフト!$B:$B, $A18, 週間シフト!$H:$H, $B18, 週間シフト!EC:EC, 1) &gt; 0, _xlfn.IFNA(VLOOKUP(_xlfn.TEXTJOIN(":", TRUE, $AZ18, FLOOR((COLUMN() - 4) / 2, 1) * 100 + MOD(COLUMN(), 2) * 30), 週間シフト!$DU:$DV, 2, FALSE), 0), "")</f>
        <v>0</v>
      </c>
      <c r="AL18" s="10" t="str">
        <f>IF(COUNTIFS(週間シフト!$B:$B, $A18, 週間シフト!$H:$H, $B18, 週間シフト!CH:CH, 1) + COUNTIFS(週間シフト!$B:$B, $A18, 週間シフト!$H:$H, $B18, 週間シフト!ED:ED, 1) &gt; 0, _xlfn.IFNA(VLOOKUP(_xlfn.TEXTJOIN(":", TRUE, $AZ18, FLOOR((COLUMN() - 4) / 2, 1) * 100 + MOD(COLUMN(), 2) * 30), 週間シフト!$DU:$DV, 2, FALSE), 0), "")</f>
        <v/>
      </c>
      <c r="AM18" s="10" t="str">
        <f>IF(COUNTIFS(週間シフト!$B:$B, $A18, 週間シフト!$H:$H, $B18, 週間シフト!CI:CI, 1) + COUNTIFS(週間シフト!$B:$B, $A18, 週間シフト!$H:$H, $B18, 週間シフト!EE:EE, 1) &gt; 0, _xlfn.IFNA(VLOOKUP(_xlfn.TEXTJOIN(":", TRUE, $AZ18, FLOOR((COLUMN() - 4) / 2, 1) * 100 + MOD(COLUMN(), 2) * 30), 週間シフト!$DU:$DV, 2, FALSE), 0), "")</f>
        <v/>
      </c>
      <c r="AN18" s="10" t="str">
        <f>IF(COUNTIFS(週間シフト!$B:$B, $A18, 週間シフト!$H:$H, $B18, 週間シフト!CJ:CJ, 1) + COUNTIFS(週間シフト!$B:$B, $A18, 週間シフト!$H:$H, $B18, 週間シフト!EF:EF, 1) &gt; 0, _xlfn.IFNA(VLOOKUP(_xlfn.TEXTJOIN(":", TRUE, $AZ18, FLOOR((COLUMN() - 4) / 2, 1) * 100 + MOD(COLUMN(), 2) * 30), 週間シフト!$DU:$DV, 2, FALSE), 0), "")</f>
        <v/>
      </c>
      <c r="AO18" s="10" t="str">
        <f>IF(COUNTIFS(週間シフト!$B:$B, $A18, 週間シフト!$H:$H, $B18, 週間シフト!CK:CK, 1) + COUNTIFS(週間シフト!$B:$B, $A18, 週間シフト!$H:$H, $B18, 週間シフト!EG:EG, 1) &gt; 0, _xlfn.IFNA(VLOOKUP(_xlfn.TEXTJOIN(":", TRUE, $AZ18, FLOOR((COLUMN() - 4) / 2, 1) * 100 + MOD(COLUMN(), 2) * 30), 週間シフト!$DU:$DV, 2, FALSE), 0), "")</f>
        <v/>
      </c>
      <c r="AP18" s="10" t="str">
        <f>IF(COUNTIFS(週間シフト!$B:$B, $A18, 週間シフト!$H:$H, $B18, 週間シフト!CL:CL, 1) + COUNTIFS(週間シフト!$B:$B, $A18, 週間シフト!$H:$H, $B18, 週間シフト!EH:EH, 1) &gt; 0, _xlfn.IFNA(VLOOKUP(_xlfn.TEXTJOIN(":", TRUE, $AZ18, FLOOR((COLUMN() - 4) / 2, 1) * 100 + MOD(COLUMN(), 2) * 30), 週間シフト!$DU:$DV, 2, FALSE), 0), "")</f>
        <v/>
      </c>
      <c r="AQ18" s="10" t="str">
        <f>IF(COUNTIFS(週間シフト!$B:$B, $A18, 週間シフト!$H:$H, $B18, 週間シフト!CM:CM, 1) + COUNTIFS(週間シフト!$B:$B, $A18, 週間シフト!$H:$H, $B18, 週間シフト!EI:EI, 1) &gt; 0, _xlfn.IFNA(VLOOKUP(_xlfn.TEXTJOIN(":", TRUE, $AZ18, FLOOR((COLUMN() - 4) / 2, 1) * 100 + MOD(COLUMN(), 2) * 30), 週間シフト!$DU:$DV, 2, FALSE), 0), "")</f>
        <v/>
      </c>
      <c r="AR18" s="10" t="str">
        <f>IF(COUNTIFS(週間シフト!$B:$B, $A18, 週間シフト!$H:$H, $B18, 週間シフト!CN:CN, 1) + COUNTIFS(週間シフト!$B:$B, $A18, 週間シフト!$H:$H, $B18, 週間シフト!EJ:EJ, 1) &gt; 0, _xlfn.IFNA(VLOOKUP(_xlfn.TEXTJOIN(":", TRUE, $AZ18, FLOOR((COLUMN() - 4) / 2, 1) * 100 + MOD(COLUMN(), 2) * 30), 週間シフト!$DU:$DV, 2, FALSE), 0), "")</f>
        <v/>
      </c>
      <c r="AS18" s="10" t="str">
        <f>IF(COUNTIFS(週間シフト!$B:$B, $A18, 週間シフト!$H:$H, $B18, 週間シフト!CO:CO, 1) + COUNTIFS(週間シフト!$B:$B, $A18, 週間シフト!$H:$H, $B18, 週間シフト!EK:EK, 1) &gt; 0, _xlfn.IFNA(VLOOKUP(_xlfn.TEXTJOIN(":", TRUE, $AZ18, FLOOR((COLUMN() - 4) / 2, 1) * 100 + MOD(COLUMN(), 2) * 30), 週間シフト!$DU:$DV, 2, FALSE), 0), "")</f>
        <v/>
      </c>
      <c r="AT18" s="10" t="str">
        <f>IF(COUNTIFS(週間シフト!$B:$B, $A18, 週間シフト!$H:$H, $B18, 週間シフト!CP:CP, 1) + COUNTIFS(週間シフト!$B:$B, $A18, 週間シフト!$H:$H, $B18, 週間シフト!EL:EL, 1) &gt; 0, _xlfn.IFNA(VLOOKUP(_xlfn.TEXTJOIN(":", TRUE, $AZ18, FLOOR((COLUMN() - 4) / 2, 1) * 100 + MOD(COLUMN(), 2) * 30), 週間シフト!$DU:$DV, 2, FALSE), 0), "")</f>
        <v/>
      </c>
      <c r="AU18" s="10" t="str">
        <f>IF(COUNTIFS(週間シフト!$B:$B, $A18, 週間シフト!$H:$H, $B18, 週間シフト!CQ:CQ, 1) + COUNTIFS(週間シフト!$B:$B, $A18, 週間シフト!$H:$H, $B18, 週間シフト!EM:EM, 1) &gt; 0, _xlfn.IFNA(VLOOKUP(_xlfn.TEXTJOIN(":", TRUE, $AZ18, FLOOR((COLUMN() - 4) / 2, 1) * 100 + MOD(COLUMN(), 2) * 30), 週間シフト!$DU:$DV, 2, FALSE), 0), "")</f>
        <v/>
      </c>
      <c r="AV18" s="10" t="str">
        <f>IF(COUNTIFS(週間シフト!$B:$B, $A18, 週間シフト!$H:$H, $B18, 週間シフト!CR:CR, 1) + COUNTIFS(週間シフト!$B:$B, $A18, 週間シフト!$H:$H, $B18, 週間シフト!EN:EN, 1) &gt; 0, _xlfn.IFNA(VLOOKUP(_xlfn.TEXTJOIN(":", TRUE, $AZ18, FLOOR((COLUMN() - 4) / 2, 1) * 100 + MOD(COLUMN(), 2) * 30), 週間シフト!$DU:$DV, 2, FALSE), 0), "")</f>
        <v/>
      </c>
      <c r="AW18" s="10" t="str">
        <f>IF(COUNTIFS(週間シフト!$B:$B, $A18, 週間シフト!$H:$H, $B18, 週間シフト!CS:CS, 1) + COUNTIFS(週間シフト!$B:$B, $A18, 週間シフト!$H:$H, $B18, 週間シフト!EO:EO, 1) &gt; 0, _xlfn.IFNA(VLOOKUP(_xlfn.TEXTJOIN(":", TRUE, $AZ18, FLOOR((COLUMN() - 4) / 2, 1) * 100 + MOD(COLUMN(), 2) * 30), 週間シフト!$DU:$DV, 2, FALSE), 0), "")</f>
        <v/>
      </c>
      <c r="AX18" s="10" t="str">
        <f>IF(COUNTIFS(週間シフト!$B:$B, $A18, 週間シフト!$H:$H, $B18, 週間シフト!CT:CT, 1) + COUNTIFS(週間シフト!$B:$B, $A18, 週間シフト!$H:$H, $B18, 週間シフト!EP:EP, 1) &gt; 0, _xlfn.IFNA(VLOOKUP(_xlfn.TEXTJOIN(":", TRUE, $AZ18, FLOOR((COLUMN() - 4) / 2, 1) * 100 + MOD(COLUMN(), 2) * 30), 週間シフト!$DU:$DV, 2, FALSE), 0), "")</f>
        <v/>
      </c>
      <c r="AY18" s="10" t="str">
        <f>IF(COUNTIFS(週間シフト!$B:$B, $A18, 週間シフト!$H:$H, $B18, 週間シフト!CU:CU, 1) + COUNTIFS(週間シフト!$B:$B, $A18, 週間シフト!$H:$H, $B18, 週間シフト!EQ:EQ, 1) &gt; 0, _xlfn.IFNA(VLOOKUP(_xlfn.TEXTJOIN(":", TRUE, $AZ18, FLOOR((COLUMN() - 4) / 2, 1) * 100 + MOD(COLUMN(), 2) * 30), 週間シフト!$DU:$DV, 2, FALSE), 0), "")</f>
        <v/>
      </c>
      <c r="AZ18" s="2" t="str">
        <f>_xlfn.TEXTJOIN(":", TRUE, VLOOKUP(A18, スタッフ一覧!A:D, 4, FALSE), YEAR(B18), MONTH(B18), DAY(B18))</f>
        <v>1:2019:11:14</v>
      </c>
    </row>
    <row r="19" spans="1:52" ht="20">
      <c r="A19" s="11" t="s">
        <v>199</v>
      </c>
      <c r="B19" s="5">
        <v>43784</v>
      </c>
      <c r="C19" s="12">
        <f t="shared" si="0"/>
        <v>43784</v>
      </c>
      <c r="D19" s="10" t="str">
        <f>IF(COUNTIFS(週間シフト!$B:$B, $A19, 週間シフト!$H:$H, $B19, 週間シフト!AZ:AZ, 1) + COUNTIFS(週間シフト!$B:$B, $A19, 週間シフト!$H:$H, $B19 - 1, 週間シフト!CV:CV, 1) &gt; 0, _xlfn.IFNA(VLOOKUP(_xlfn.TEXTJOIN(":", TRUE, $AZ19, FLOOR((COLUMN() - 4) / 2, 1) * 100 + MOD(COLUMN(), 2) * 30), 週間シフト!$DU:$DV, 2, FALSE), 0), "")</f>
        <v/>
      </c>
      <c r="E19" s="10" t="str">
        <f>IF(COUNTIFS(週間シフト!$B:$B, $A19, 週間シフト!$H:$H, $B19, 週間シフト!BA:BA, 1) + COUNTIFS(週間シフト!$B:$B, $A19, 週間シフト!$H:$H, $B19 - 1, 週間シフト!CW:CW, 1) &gt; 0, _xlfn.IFNA(VLOOKUP(_xlfn.TEXTJOIN(":", TRUE, $AZ19, FLOOR((COLUMN() - 4) / 2, 1) * 100 + MOD(COLUMN(), 2) * 30), 週間シフト!$DU:$DV, 2, FALSE), 0), "")</f>
        <v/>
      </c>
      <c r="F19" s="10" t="str">
        <f>IF(COUNTIFS(週間シフト!$B:$B, $A19, 週間シフト!$H:$H, $B19, 週間シフト!BB:BB, 1) + COUNTIFS(週間シフト!$B:$B, $A19, 週間シフト!$H:$H, $B19 - 1, 週間シフト!CX:CX, 1) &gt; 0, _xlfn.IFNA(VLOOKUP(_xlfn.TEXTJOIN(":", TRUE, $AZ19, FLOOR((COLUMN() - 4) / 2, 1) * 100 + MOD(COLUMN(), 2) * 30), 週間シフト!$DU:$DV, 2, FALSE), 0), "")</f>
        <v/>
      </c>
      <c r="G19" s="10" t="str">
        <f>IF(COUNTIFS(週間シフト!$B:$B, $A19, 週間シフト!$H:$H, $B19, 週間シフト!BC:BC, 1) + COUNTIFS(週間シフト!$B:$B, $A19, 週間シフト!$H:$H, $B19 - 1, 週間シフト!CY:CY, 1) &gt; 0, _xlfn.IFNA(VLOOKUP(_xlfn.TEXTJOIN(":", TRUE, $AZ19, FLOOR((COLUMN() - 4) / 2, 1) * 100 + MOD(COLUMN(), 2) * 30), 週間シフト!$DU:$DV, 2, FALSE), 0), "")</f>
        <v/>
      </c>
      <c r="H19" s="10" t="str">
        <f>IF(COUNTIFS(週間シフト!$B:$B, $A19, 週間シフト!$H:$H, $B19, 週間シフト!BD:BD, 1) + COUNTIFS(週間シフト!$B:$B, $A19, 週間シフト!$H:$H, $B19 - 1, 週間シフト!CZ:CZ, 1) &gt; 0, _xlfn.IFNA(VLOOKUP(_xlfn.TEXTJOIN(":", TRUE, $AZ19, FLOOR((COLUMN() - 4) / 2, 1) * 100 + MOD(COLUMN(), 2) * 30), 週間シフト!$DU:$DV, 2, FALSE), 0), "")</f>
        <v/>
      </c>
      <c r="I19" s="10" t="str">
        <f>IF(COUNTIFS(週間シフト!$B:$B, $A19, 週間シフト!$H:$H, $B19, 週間シフト!BE:BE, 1) + COUNTIFS(週間シフト!$B:$B, $A19, 週間シフト!$H:$H, $B19 - 1, 週間シフト!DA:DA, 1) &gt; 0, _xlfn.IFNA(VLOOKUP(_xlfn.TEXTJOIN(":", TRUE, $AZ19, FLOOR((COLUMN() - 4) / 2, 1) * 100 + MOD(COLUMN(), 2) * 30), 週間シフト!$DU:$DV, 2, FALSE), 0), "")</f>
        <v/>
      </c>
      <c r="J19" s="10" t="str">
        <f>IF(COUNTIFS(週間シフト!$B:$B, $A19, 週間シフト!$H:$H, $B19, 週間シフト!BF:BF, 1) + COUNTIFS(週間シフト!$B:$B, $A19, 週間シフト!$H:$H, $B19 - 1, 週間シフト!DB:DB, 1) &gt; 0, _xlfn.IFNA(VLOOKUP(_xlfn.TEXTJOIN(":", TRUE, $AZ19, FLOOR((COLUMN() - 4) / 2, 1) * 100 + MOD(COLUMN(), 2) * 30), 週間シフト!$DU:$DV, 2, FALSE), 0), "")</f>
        <v/>
      </c>
      <c r="K19" s="10" t="str">
        <f>IF(COUNTIFS(週間シフト!$B:$B, $A19, 週間シフト!$H:$H, $B19, 週間シフト!BG:BG, 1) + COUNTIFS(週間シフト!$B:$B, $A19, 週間シフト!$H:$H, $B19 - 1, 週間シフト!DC:DC, 1) &gt; 0, _xlfn.IFNA(VLOOKUP(_xlfn.TEXTJOIN(":", TRUE, $AZ19, FLOOR((COLUMN() - 4) / 2, 1) * 100 + MOD(COLUMN(), 2) * 30), 週間シフト!$DU:$DV, 2, FALSE), 0), "")</f>
        <v/>
      </c>
      <c r="L19" s="10" t="str">
        <f>IF(COUNTIFS(週間シフト!$B:$B, $A19, 週間シフト!$H:$H, $B19, 週間シフト!BH:BH, 1) + COUNTIFS(週間シフト!$B:$B, $A19, 週間シフト!$H:$H, $B19 - 1, 週間シフト!DD:DD, 1) &gt; 0, _xlfn.IFNA(VLOOKUP(_xlfn.TEXTJOIN(":", TRUE, $AZ19, FLOOR((COLUMN() - 4) / 2, 1) * 100 + MOD(COLUMN(), 2) * 30), 週間シフト!$DU:$DV, 2, FALSE), 0), "")</f>
        <v/>
      </c>
      <c r="M19" s="10" t="str">
        <f>IF(COUNTIFS(週間シフト!$B:$B, $A19, 週間シフト!$H:$H, $B19, 週間シフト!BI:BI, 1) + COUNTIFS(週間シフト!$B:$B, $A19, 週間シフト!$H:$H, $B19 - 1, 週間シフト!DE:DE, 1) &gt; 0, _xlfn.IFNA(VLOOKUP(_xlfn.TEXTJOIN(":", TRUE, $AZ19, FLOOR((COLUMN() - 4) / 2, 1) * 100 + MOD(COLUMN(), 2) * 30), 週間シフト!$DU:$DV, 2, FALSE), 0), "")</f>
        <v/>
      </c>
      <c r="N19" s="10" t="str">
        <f>IF(COUNTIFS(週間シフト!$B:$B, $A19, 週間シフト!$H:$H, $B19, 週間シフト!BJ:BJ, 1) + COUNTIFS(週間シフト!$B:$B, $A19, 週間シフト!$H:$H, $B19 - 1, 週間シフト!DF:DF, 1) &gt; 0, _xlfn.IFNA(VLOOKUP(_xlfn.TEXTJOIN(":", TRUE, $AZ19, FLOOR((COLUMN() - 4) / 2, 1) * 100 + MOD(COLUMN(), 2) * 30), 週間シフト!$DU:$DV, 2, FALSE), 0), "")</f>
        <v/>
      </c>
      <c r="O19" s="10" t="str">
        <f>IF(COUNTIFS(週間シフト!$B:$B, $A19, 週間シフト!$H:$H, $B19, 週間シフト!BK:BK, 1) + COUNTIFS(週間シフト!$B:$B, $A19, 週間シフト!$H:$H, $B19 - 1, 週間シフト!DG:DG, 1) &gt; 0, _xlfn.IFNA(VLOOKUP(_xlfn.TEXTJOIN(":", TRUE, $AZ19, FLOOR((COLUMN() - 4) / 2, 1) * 100 + MOD(COLUMN(), 2) * 30), 週間シフト!$DU:$DV, 2, FALSE), 0), "")</f>
        <v/>
      </c>
      <c r="P19" s="10" t="str">
        <f>IF(COUNTIFS(週間シフト!$B:$B, $A19, 週間シフト!$H:$H, $B19, 週間シフト!BL:BL, 1) + COUNTIFS(週間シフト!$B:$B, $A19, 週間シフト!$H:$H, $B19 - 1, 週間シフト!DH:DH, 1) &gt; 0, _xlfn.IFNA(VLOOKUP(_xlfn.TEXTJOIN(":", TRUE, $AZ19, FLOOR((COLUMN() - 4) / 2, 1) * 100 + MOD(COLUMN(), 2) * 30), 週間シフト!$DU:$DV, 2, FALSE), 0), "")</f>
        <v/>
      </c>
      <c r="Q19" s="10" t="str">
        <f>IF(COUNTIFS(週間シフト!$B:$B, $A19, 週間シフト!$H:$H, $B19, 週間シフト!BM:BM, 1) + COUNTIFS(週間シフト!$B:$B, $A19, 週間シフト!$H:$H, $B19 - 1, 週間シフト!DI:DI, 1) &gt; 0, _xlfn.IFNA(VLOOKUP(_xlfn.TEXTJOIN(":", TRUE, $AZ19, FLOOR((COLUMN() - 4) / 2, 1) * 100 + MOD(COLUMN(), 2) * 30), 週間シフト!$DU:$DV, 2, FALSE), 0), "")</f>
        <v/>
      </c>
      <c r="R19" s="10" t="str">
        <f>IF(COUNTIFS(週間シフト!$B:$B, $A19, 週間シフト!$H:$H, $B19, 週間シフト!BN:BN, 1) + COUNTIFS(週間シフト!$B:$B, $A19, 週間シフト!$H:$H, $B19 - 1, 週間シフト!DJ:DJ, 1) &gt; 0, _xlfn.IFNA(VLOOKUP(_xlfn.TEXTJOIN(":", TRUE, $AZ19, FLOOR((COLUMN() - 4) / 2, 1) * 100 + MOD(COLUMN(), 2) * 30), 週間シフト!$DU:$DV, 2, FALSE), 0), "")</f>
        <v/>
      </c>
      <c r="S19" s="10" t="str">
        <f>IF(COUNTIFS(週間シフト!$B:$B, $A19, 週間シフト!$H:$H, $B19, 週間シフト!BO:BO, 1) + COUNTIFS(週間シフト!$B:$B, $A19, 週間シフト!$H:$H, $B19 - 1, 週間シフト!DK:DK, 1) &gt; 0, _xlfn.IFNA(VLOOKUP(_xlfn.TEXTJOIN(":", TRUE, $AZ19, FLOOR((COLUMN() - 4) / 2, 1) * 100 + MOD(COLUMN(), 2) * 30), 週間シフト!$DU:$DV, 2, FALSE), 0), "")</f>
        <v/>
      </c>
      <c r="T19" s="10" t="str">
        <f>IF(COUNTIFS(週間シフト!$B:$B, $A19, 週間シフト!$H:$H, $B19, 週間シフト!BP:BP, 1) + COUNTIFS(週間シフト!$B:$B, $A19, 週間シフト!$H:$H, $B19 - 1, 週間シフト!DL:DL, 1) &gt; 0, _xlfn.IFNA(VLOOKUP(_xlfn.TEXTJOIN(":", TRUE, $AZ19, FLOOR((COLUMN() - 4) / 2, 1) * 100 + MOD(COLUMN(), 2) * 30), 週間シフト!$DU:$DV, 2, FALSE), 0), "")</f>
        <v/>
      </c>
      <c r="U19" s="10" t="str">
        <f>IF(COUNTIFS(週間シフト!$B:$B, $A19, 週間シフト!$H:$H, $B19, 週間シフト!BQ:BQ, 1) + COUNTIFS(週間シフト!$B:$B, $A19, 週間シフト!$H:$H, $B19 - 1, 週間シフト!DM:DM, 1) &gt; 0, _xlfn.IFNA(VLOOKUP(_xlfn.TEXTJOIN(":", TRUE, $AZ19, FLOOR((COLUMN() - 4) / 2, 1) * 100 + MOD(COLUMN(), 2) * 30), 週間シフト!$DU:$DV, 2, FALSE), 0), "")</f>
        <v/>
      </c>
      <c r="V19" s="10" t="str">
        <f>IF(COUNTIFS(週間シフト!$B:$B, $A19, 週間シフト!$H:$H, $B19, 週間シフト!BR:BR, 1) + COUNTIFS(週間シフト!$B:$B, $A19, 週間シフト!$H:$H, $B19 - 1, 週間シフト!DN:DN, 1) &gt; 0, _xlfn.IFNA(VLOOKUP(_xlfn.TEXTJOIN(":", TRUE, $AZ19, FLOOR((COLUMN() - 4) / 2, 1) * 100 + MOD(COLUMN(), 2) * 30), 週間シフト!$DU:$DV, 2, FALSE), 0), "")</f>
        <v/>
      </c>
      <c r="W19" s="10" t="str">
        <f>IF(COUNTIFS(週間シフト!$B:$B, $A19, 週間シフト!$H:$H, $B19, 週間シフト!BS:BS, 1) + COUNTIFS(週間シフト!$B:$B, $A19, 週間シフト!$H:$H, $B19 - 1, 週間シフト!DO:DO, 1) &gt; 0, _xlfn.IFNA(VLOOKUP(_xlfn.TEXTJOIN(":", TRUE, $AZ19, FLOOR((COLUMN() - 4) / 2, 1) * 100 + MOD(COLUMN(), 2) * 30), 週間シフト!$DU:$DV, 2, FALSE), 0), "")</f>
        <v/>
      </c>
      <c r="X19" s="10" t="str">
        <f>IF(COUNTIFS(週間シフト!$B:$B, $A19, 週間シフト!$H:$H, $B19, 週間シフト!BT:BT, 1) + COUNTIFS(週間シフト!$B:$B, $A19, 週間シフト!$H:$H, $B19 - 1, 週間シフト!DP:DP, 1) &gt; 0, _xlfn.IFNA(VLOOKUP(_xlfn.TEXTJOIN(":", TRUE, $AZ19, FLOOR((COLUMN() - 4) / 2, 1) * 100 + MOD(COLUMN(), 2) * 30), 週間シフト!$DU:$DV, 2, FALSE), 0), "")</f>
        <v/>
      </c>
      <c r="Y19" s="10" t="str">
        <f>IF(COUNTIFS(週間シフト!$B:$B, $A19, 週間シフト!$H:$H, $B19, 週間シフト!BU:BU, 1) + COUNTIFS(週間シフト!$B:$B, $A19, 週間シフト!$H:$H, $B19 - 1, 週間シフト!DQ:DQ, 1) &gt; 0, _xlfn.IFNA(VLOOKUP(_xlfn.TEXTJOIN(":", TRUE, $AZ19, FLOOR((COLUMN() - 4) / 2, 1) * 100 + MOD(COLUMN(), 2) * 30), 週間シフト!$DU:$DV, 2, FALSE), 0), "")</f>
        <v/>
      </c>
      <c r="Z19" s="10" t="str">
        <f>IF(COUNTIFS(週間シフト!$B:$B, $A19, 週間シフト!$H:$H, $B19, 週間シフト!BV:BV, 1) + COUNTIFS(週間シフト!$B:$B, $A19, 週間シフト!$H:$H, $B19 - 1, 週間シフト!DR:DR, 1) &gt; 0, _xlfn.IFNA(VLOOKUP(_xlfn.TEXTJOIN(":", TRUE, $AZ19, FLOOR((COLUMN() - 4) / 2, 1) * 100 + MOD(COLUMN(), 2) * 30), 週間シフト!$DU:$DV, 2, FALSE), 0), "")</f>
        <v/>
      </c>
      <c r="AA19" s="10" t="str">
        <f>IF(COUNTIFS(週間シフト!$B:$B, $A19, 週間シフト!$H:$H, $B19, 週間シフト!BW:BW, 1) + COUNTIFS(週間シフト!$B:$B, $A19, 週間シフト!$H:$H, $B19 - 1, 週間シフト!DS:DS, 1) &gt; 0, _xlfn.IFNA(VLOOKUP(_xlfn.TEXTJOIN(":", TRUE, $AZ19, FLOOR((COLUMN() - 4) / 2, 1) * 100 + MOD(COLUMN(), 2) * 30), 週間シフト!$DU:$DV, 2, FALSE), 0), "")</f>
        <v/>
      </c>
      <c r="AB19" s="10" t="str">
        <f>IF(COUNTIFS(週間シフト!$B:$B, $A19, 週間シフト!$H:$H, $B19, 週間シフト!BX:BX, 1) + COUNTIFS(週間シフト!$B:$B, $A19, 週間シフト!$H:$H, $B19, 週間シフト!DT:DT, 1) &gt; 0, _xlfn.IFNA(VLOOKUP(_xlfn.TEXTJOIN(":", TRUE, $AZ19, FLOOR((COLUMN() - 4) / 2, 1) * 100 + MOD(COLUMN(), 2) * 30), 週間シフト!$DU:$DV, 2, FALSE), 0), "")</f>
        <v/>
      </c>
      <c r="AC19" s="10" t="str">
        <f>IF(COUNTIFS(週間シフト!$B:$B, $A19, 週間シフト!$H:$H, $B19, 週間シフト!BY:BY, 1) + COUNTIFS(週間シフト!$B:$B, $A19, 週間シフト!$H:$H, $B19, 週間シフト!DU:DU, 1) &gt; 0, _xlfn.IFNA(VLOOKUP(_xlfn.TEXTJOIN(":", TRUE, $AZ19, FLOOR((COLUMN() - 4) / 2, 1) * 100 + MOD(COLUMN(), 2) * 30), 週間シフト!$DU:$DV, 2, FALSE), 0), "")</f>
        <v/>
      </c>
      <c r="AD19" s="10" t="str">
        <f>IF(COUNTIFS(週間シフト!$B:$B, $A19, 週間シフト!$H:$H, $B19, 週間シフト!BZ:BZ, 1) + COUNTIFS(週間シフト!$B:$B, $A19, 週間シフト!$H:$H, $B19, 週間シフト!DV:DV, 1) &gt; 0, _xlfn.IFNA(VLOOKUP(_xlfn.TEXTJOIN(":", TRUE, $AZ19, FLOOR((COLUMN() - 4) / 2, 1) * 100 + MOD(COLUMN(), 2) * 30), 週間シフト!$DU:$DV, 2, FALSE), 0), "")</f>
        <v/>
      </c>
      <c r="AE19" s="10" t="str">
        <f>IF(COUNTIFS(週間シフト!$B:$B, $A19, 週間シフト!$H:$H, $B19, 週間シフト!CA:CA, 1) + COUNTIFS(週間シフト!$B:$B, $A19, 週間シフト!$H:$H, $B19, 週間シフト!DW:DW, 1) &gt; 0, _xlfn.IFNA(VLOOKUP(_xlfn.TEXTJOIN(":", TRUE, $AZ19, FLOOR((COLUMN() - 4) / 2, 1) * 100 + MOD(COLUMN(), 2) * 30), 週間シフト!$DU:$DV, 2, FALSE), 0), "")</f>
        <v/>
      </c>
      <c r="AF19" s="10" t="str">
        <f>IF(COUNTIFS(週間シフト!$B:$B, $A19, 週間シフト!$H:$H, $B19, 週間シフト!CB:CB, 1) + COUNTIFS(週間シフト!$B:$B, $A19, 週間シフト!$H:$H, $B19, 週間シフト!DX:DX, 1) &gt; 0, _xlfn.IFNA(VLOOKUP(_xlfn.TEXTJOIN(":", TRUE, $AZ19, FLOOR((COLUMN() - 4) / 2, 1) * 100 + MOD(COLUMN(), 2) * 30), 週間シフト!$DU:$DV, 2, FALSE), 0), "")</f>
        <v/>
      </c>
      <c r="AG19" s="10" t="str">
        <f>IF(COUNTIFS(週間シフト!$B:$B, $A19, 週間シフト!$H:$H, $B19, 週間シフト!CC:CC, 1) + COUNTIFS(週間シフト!$B:$B, $A19, 週間シフト!$H:$H, $B19, 週間シフト!DY:DY, 1) &gt; 0, _xlfn.IFNA(VLOOKUP(_xlfn.TEXTJOIN(":", TRUE, $AZ19, FLOOR((COLUMN() - 4) / 2, 1) * 100 + MOD(COLUMN(), 2) * 30), 週間シフト!$DU:$DV, 2, FALSE), 0), "")</f>
        <v/>
      </c>
      <c r="AH19" s="10" t="str">
        <f>IF(COUNTIFS(週間シフト!$B:$B, $A19, 週間シフト!$H:$H, $B19, 週間シフト!CD:CD, 1) + COUNTIFS(週間シフト!$B:$B, $A19, 週間シフト!$H:$H, $B19, 週間シフト!DZ:DZ, 1) &gt; 0, _xlfn.IFNA(VLOOKUP(_xlfn.TEXTJOIN(":", TRUE, $AZ19, FLOOR((COLUMN() - 4) / 2, 1) * 100 + MOD(COLUMN(), 2) * 30), 週間シフト!$DU:$DV, 2, FALSE), 0), "")</f>
        <v/>
      </c>
      <c r="AI19" s="10" t="str">
        <f>IF(COUNTIFS(週間シフト!$B:$B, $A19, 週間シフト!$H:$H, $B19, 週間シフト!CE:CE, 1) + COUNTIFS(週間シフト!$B:$B, $A19, 週間シフト!$H:$H, $B19, 週間シフト!EA:EA, 1) &gt; 0, _xlfn.IFNA(VLOOKUP(_xlfn.TEXTJOIN(":", TRUE, $AZ19, FLOOR((COLUMN() - 4) / 2, 1) * 100 + MOD(COLUMN(), 2) * 30), 週間シフト!$DU:$DV, 2, FALSE), 0), "")</f>
        <v/>
      </c>
      <c r="AJ19" s="10" t="str">
        <f>IF(COUNTIFS(週間シフト!$B:$B, $A19, 週間シフト!$H:$H, $B19, 週間シフト!CF:CF, 1) + COUNTIFS(週間シフト!$B:$B, $A19, 週間シフト!$H:$H, $B19, 週間シフト!EB:EB, 1) &gt; 0, _xlfn.IFNA(VLOOKUP(_xlfn.TEXTJOIN(":", TRUE, $AZ19, FLOOR((COLUMN() - 4) / 2, 1) * 100 + MOD(COLUMN(), 2) * 30), 週間シフト!$DU:$DV, 2, FALSE), 0), "")</f>
        <v/>
      </c>
      <c r="AK19" s="10" t="str">
        <f>IF(COUNTIFS(週間シフト!$B:$B, $A19, 週間シフト!$H:$H, $B19, 週間シフト!CG:CG, 1) + COUNTIFS(週間シフト!$B:$B, $A19, 週間シフト!$H:$H, $B19, 週間シフト!EC:EC, 1) &gt; 0, _xlfn.IFNA(VLOOKUP(_xlfn.TEXTJOIN(":", TRUE, $AZ19, FLOOR((COLUMN() - 4) / 2, 1) * 100 + MOD(COLUMN(), 2) * 30), 週間シフト!$DU:$DV, 2, FALSE), 0), "")</f>
        <v/>
      </c>
      <c r="AL19" s="10" t="str">
        <f>IF(COUNTIFS(週間シフト!$B:$B, $A19, 週間シフト!$H:$H, $B19, 週間シフト!CH:CH, 1) + COUNTIFS(週間シフト!$B:$B, $A19, 週間シフト!$H:$H, $B19, 週間シフト!ED:ED, 1) &gt; 0, _xlfn.IFNA(VLOOKUP(_xlfn.TEXTJOIN(":", TRUE, $AZ19, FLOOR((COLUMN() - 4) / 2, 1) * 100 + MOD(COLUMN(), 2) * 30), 週間シフト!$DU:$DV, 2, FALSE), 0), "")</f>
        <v/>
      </c>
      <c r="AM19" s="10" t="str">
        <f>IF(COUNTIFS(週間シフト!$B:$B, $A19, 週間シフト!$H:$H, $B19, 週間シフト!CI:CI, 1) + COUNTIFS(週間シフト!$B:$B, $A19, 週間シフト!$H:$H, $B19, 週間シフト!EE:EE, 1) &gt; 0, _xlfn.IFNA(VLOOKUP(_xlfn.TEXTJOIN(":", TRUE, $AZ19, FLOOR((COLUMN() - 4) / 2, 1) * 100 + MOD(COLUMN(), 2) * 30), 週間シフト!$DU:$DV, 2, FALSE), 0), "")</f>
        <v/>
      </c>
      <c r="AN19" s="10" t="str">
        <f>IF(COUNTIFS(週間シフト!$B:$B, $A19, 週間シフト!$H:$H, $B19, 週間シフト!CJ:CJ, 1) + COUNTIFS(週間シフト!$B:$B, $A19, 週間シフト!$H:$H, $B19, 週間シフト!EF:EF, 1) &gt; 0, _xlfn.IFNA(VLOOKUP(_xlfn.TEXTJOIN(":", TRUE, $AZ19, FLOOR((COLUMN() - 4) / 2, 1) * 100 + MOD(COLUMN(), 2) * 30), 週間シフト!$DU:$DV, 2, FALSE), 0), "")</f>
        <v>営業</v>
      </c>
      <c r="AO19" s="10">
        <f>IF(COUNTIFS(週間シフト!$B:$B, $A19, 週間シフト!$H:$H, $B19, 週間シフト!CK:CK, 1) + COUNTIFS(週間シフト!$B:$B, $A19, 週間シフト!$H:$H, $B19, 週間シフト!EG:EG, 1) &gt; 0, _xlfn.IFNA(VLOOKUP(_xlfn.TEXTJOIN(":", TRUE, $AZ19, FLOOR((COLUMN() - 4) / 2, 1) * 100 + MOD(COLUMN(), 2) * 30), 週間シフト!$DU:$DV, 2, FALSE), 0), "")</f>
        <v>0</v>
      </c>
      <c r="AP19" s="10" t="str">
        <f>IF(COUNTIFS(週間シフト!$B:$B, $A19, 週間シフト!$H:$H, $B19, 週間シフト!CL:CL, 1) + COUNTIFS(週間シフト!$B:$B, $A19, 週間シフト!$H:$H, $B19, 週間シフト!EH:EH, 1) &gt; 0, _xlfn.IFNA(VLOOKUP(_xlfn.TEXTJOIN(":", TRUE, $AZ19, FLOOR((COLUMN() - 4) / 2, 1) * 100 + MOD(COLUMN(), 2) * 30), 週間シフト!$DU:$DV, 2, FALSE), 0), "")</f>
        <v/>
      </c>
      <c r="AQ19" s="10" t="str">
        <f>IF(COUNTIFS(週間シフト!$B:$B, $A19, 週間シフト!$H:$H, $B19, 週間シフト!CM:CM, 1) + COUNTIFS(週間シフト!$B:$B, $A19, 週間シフト!$H:$H, $B19, 週間シフト!EI:EI, 1) &gt; 0, _xlfn.IFNA(VLOOKUP(_xlfn.TEXTJOIN(":", TRUE, $AZ19, FLOOR((COLUMN() - 4) / 2, 1) * 100 + MOD(COLUMN(), 2) * 30), 週間シフト!$DU:$DV, 2, FALSE), 0), "")</f>
        <v/>
      </c>
      <c r="AR19" s="10" t="str">
        <f>IF(COUNTIFS(週間シフト!$B:$B, $A19, 週間シフト!$H:$H, $B19, 週間シフト!CN:CN, 1) + COUNTIFS(週間シフト!$B:$B, $A19, 週間シフト!$H:$H, $B19, 週間シフト!EJ:EJ, 1) &gt; 0, _xlfn.IFNA(VLOOKUP(_xlfn.TEXTJOIN(":", TRUE, $AZ19, FLOOR((COLUMN() - 4) / 2, 1) * 100 + MOD(COLUMN(), 2) * 30), 週間シフト!$DU:$DV, 2, FALSE), 0), "")</f>
        <v/>
      </c>
      <c r="AS19" s="10" t="str">
        <f>IF(COUNTIFS(週間シフト!$B:$B, $A19, 週間シフト!$H:$H, $B19, 週間シフト!CO:CO, 1) + COUNTIFS(週間シフト!$B:$B, $A19, 週間シフト!$H:$H, $B19, 週間シフト!EK:EK, 1) &gt; 0, _xlfn.IFNA(VLOOKUP(_xlfn.TEXTJOIN(":", TRUE, $AZ19, FLOOR((COLUMN() - 4) / 2, 1) * 100 + MOD(COLUMN(), 2) * 30), 週間シフト!$DU:$DV, 2, FALSE), 0), "")</f>
        <v/>
      </c>
      <c r="AT19" s="10" t="str">
        <f>IF(COUNTIFS(週間シフト!$B:$B, $A19, 週間シフト!$H:$H, $B19, 週間シフト!CP:CP, 1) + COUNTIFS(週間シフト!$B:$B, $A19, 週間シフト!$H:$H, $B19, 週間シフト!EL:EL, 1) &gt; 0, _xlfn.IFNA(VLOOKUP(_xlfn.TEXTJOIN(":", TRUE, $AZ19, FLOOR((COLUMN() - 4) / 2, 1) * 100 + MOD(COLUMN(), 2) * 30), 週間シフト!$DU:$DV, 2, FALSE), 0), "")</f>
        <v/>
      </c>
      <c r="AU19" s="10" t="str">
        <f>IF(COUNTIFS(週間シフト!$B:$B, $A19, 週間シフト!$H:$H, $B19, 週間シフト!CQ:CQ, 1) + COUNTIFS(週間シフト!$B:$B, $A19, 週間シフト!$H:$H, $B19, 週間シフト!EM:EM, 1) &gt; 0, _xlfn.IFNA(VLOOKUP(_xlfn.TEXTJOIN(":", TRUE, $AZ19, FLOOR((COLUMN() - 4) / 2, 1) * 100 + MOD(COLUMN(), 2) * 30), 週間シフト!$DU:$DV, 2, FALSE), 0), "")</f>
        <v/>
      </c>
      <c r="AV19" s="10" t="str">
        <f>IF(COUNTIFS(週間シフト!$B:$B, $A19, 週間シフト!$H:$H, $B19, 週間シフト!CR:CR, 1) + COUNTIFS(週間シフト!$B:$B, $A19, 週間シフト!$H:$H, $B19, 週間シフト!EN:EN, 1) &gt; 0, _xlfn.IFNA(VLOOKUP(_xlfn.TEXTJOIN(":", TRUE, $AZ19, FLOOR((COLUMN() - 4) / 2, 1) * 100 + MOD(COLUMN(), 2) * 30), 週間シフト!$DU:$DV, 2, FALSE), 0), "")</f>
        <v/>
      </c>
      <c r="AW19" s="10" t="str">
        <f>IF(COUNTIFS(週間シフト!$B:$B, $A19, 週間シフト!$H:$H, $B19, 週間シフト!CS:CS, 1) + COUNTIFS(週間シフト!$B:$B, $A19, 週間シフト!$H:$H, $B19, 週間シフト!EO:EO, 1) &gt; 0, _xlfn.IFNA(VLOOKUP(_xlfn.TEXTJOIN(":", TRUE, $AZ19, FLOOR((COLUMN() - 4) / 2, 1) * 100 + MOD(COLUMN(), 2) * 30), 週間シフト!$DU:$DV, 2, FALSE), 0), "")</f>
        <v/>
      </c>
      <c r="AX19" s="10" t="str">
        <f>IF(COUNTIFS(週間シフト!$B:$B, $A19, 週間シフト!$H:$H, $B19, 週間シフト!CT:CT, 1) + COUNTIFS(週間シフト!$B:$B, $A19, 週間シフト!$H:$H, $B19, 週間シフト!EP:EP, 1) &gt; 0, _xlfn.IFNA(VLOOKUP(_xlfn.TEXTJOIN(":", TRUE, $AZ19, FLOOR((COLUMN() - 4) / 2, 1) * 100 + MOD(COLUMN(), 2) * 30), 週間シフト!$DU:$DV, 2, FALSE), 0), "")</f>
        <v/>
      </c>
      <c r="AY19" s="10" t="str">
        <f>IF(COUNTIFS(週間シフト!$B:$B, $A19, 週間シフト!$H:$H, $B19, 週間シフト!CU:CU, 1) + COUNTIFS(週間シフト!$B:$B, $A19, 週間シフト!$H:$H, $B19, 週間シフト!EQ:EQ, 1) &gt; 0, _xlfn.IFNA(VLOOKUP(_xlfn.TEXTJOIN(":", TRUE, $AZ19, FLOOR((COLUMN() - 4) / 2, 1) * 100 + MOD(COLUMN(), 2) * 30), 週間シフト!$DU:$DV, 2, FALSE), 0), "")</f>
        <v/>
      </c>
      <c r="AZ19" s="2" t="str">
        <f>_xlfn.TEXTJOIN(":", TRUE, VLOOKUP(A19, スタッフ一覧!A:D, 4, FALSE), YEAR(B19), MONTH(B19), DAY(B19))</f>
        <v>1:2019:11:15</v>
      </c>
    </row>
    <row r="20" spans="1:52" ht="21">
      <c r="A20" s="11" t="s">
        <v>199</v>
      </c>
      <c r="B20" s="5">
        <v>43785</v>
      </c>
      <c r="C20" s="12">
        <f t="shared" si="0"/>
        <v>43785</v>
      </c>
      <c r="D20" s="10" t="str">
        <f>IF(COUNTIFS(週間シフト!$B:$B, $A20, 週間シフト!$H:$H, $B20, 週間シフト!AZ:AZ, 1) + COUNTIFS(週間シフト!$B:$B, $A20, 週間シフト!$H:$H, $B20 - 1, 週間シフト!CV:CV, 1) &gt; 0, _xlfn.IFNA(VLOOKUP(_xlfn.TEXTJOIN(":", TRUE, $AZ20, FLOOR((COLUMN() - 4) / 2, 1) * 100 + MOD(COLUMN(), 2) * 30), 週間シフト!$DU:$DV, 2, FALSE), 0), "")</f>
        <v/>
      </c>
      <c r="E20" s="10" t="str">
        <f>IF(COUNTIFS(週間シフト!$B:$B, $A20, 週間シフト!$H:$H, $B20, 週間シフト!BA:BA, 1) + COUNTIFS(週間シフト!$B:$B, $A20, 週間シフト!$H:$H, $B20 - 1, 週間シフト!CW:CW, 1) &gt; 0, _xlfn.IFNA(VLOOKUP(_xlfn.TEXTJOIN(":", TRUE, $AZ20, FLOOR((COLUMN() - 4) / 2, 1) * 100 + MOD(COLUMN(), 2) * 30), 週間シフト!$DU:$DV, 2, FALSE), 0), "")</f>
        <v/>
      </c>
      <c r="F20" s="10" t="str">
        <f>IF(COUNTIFS(週間シフト!$B:$B, $A20, 週間シフト!$H:$H, $B20, 週間シフト!BB:BB, 1) + COUNTIFS(週間シフト!$B:$B, $A20, 週間シフト!$H:$H, $B20 - 1, 週間シフト!CX:CX, 1) &gt; 0, _xlfn.IFNA(VLOOKUP(_xlfn.TEXTJOIN(":", TRUE, $AZ20, FLOOR((COLUMN() - 4) / 2, 1) * 100 + MOD(COLUMN(), 2) * 30), 週間シフト!$DU:$DV, 2, FALSE), 0), "")</f>
        <v/>
      </c>
      <c r="G20" s="10" t="str">
        <f>IF(COUNTIFS(週間シフト!$B:$B, $A20, 週間シフト!$H:$H, $B20, 週間シフト!BC:BC, 1) + COUNTIFS(週間シフト!$B:$B, $A20, 週間シフト!$H:$H, $B20 - 1, 週間シフト!CY:CY, 1) &gt; 0, _xlfn.IFNA(VLOOKUP(_xlfn.TEXTJOIN(":", TRUE, $AZ20, FLOOR((COLUMN() - 4) / 2, 1) * 100 + MOD(COLUMN(), 2) * 30), 週間シフト!$DU:$DV, 2, FALSE), 0), "")</f>
        <v/>
      </c>
      <c r="H20" s="10" t="str">
        <f>IF(COUNTIFS(週間シフト!$B:$B, $A20, 週間シフト!$H:$H, $B20, 週間シフト!BD:BD, 1) + COUNTIFS(週間シフト!$B:$B, $A20, 週間シフト!$H:$H, $B20 - 1, 週間シフト!CZ:CZ, 1) &gt; 0, _xlfn.IFNA(VLOOKUP(_xlfn.TEXTJOIN(":", TRUE, $AZ20, FLOOR((COLUMN() - 4) / 2, 1) * 100 + MOD(COLUMN(), 2) * 30), 週間シフト!$DU:$DV, 2, FALSE), 0), "")</f>
        <v/>
      </c>
      <c r="I20" s="10" t="str">
        <f>IF(COUNTIFS(週間シフト!$B:$B, $A20, 週間シフト!$H:$H, $B20, 週間シフト!BE:BE, 1) + COUNTIFS(週間シフト!$B:$B, $A20, 週間シフト!$H:$H, $B20 - 1, 週間シフト!DA:DA, 1) &gt; 0, _xlfn.IFNA(VLOOKUP(_xlfn.TEXTJOIN(":", TRUE, $AZ20, FLOOR((COLUMN() - 4) / 2, 1) * 100 + MOD(COLUMN(), 2) * 30), 週間シフト!$DU:$DV, 2, FALSE), 0), "")</f>
        <v/>
      </c>
      <c r="J20" s="10" t="str">
        <f>IF(COUNTIFS(週間シフト!$B:$B, $A20, 週間シフト!$H:$H, $B20, 週間シフト!BF:BF, 1) + COUNTIFS(週間シフト!$B:$B, $A20, 週間シフト!$H:$H, $B20 - 1, 週間シフト!DB:DB, 1) &gt; 0, _xlfn.IFNA(VLOOKUP(_xlfn.TEXTJOIN(":", TRUE, $AZ20, FLOOR((COLUMN() - 4) / 2, 1) * 100 + MOD(COLUMN(), 2) * 30), 週間シフト!$DU:$DV, 2, FALSE), 0), "")</f>
        <v/>
      </c>
      <c r="K20" s="10" t="str">
        <f>IF(COUNTIFS(週間シフト!$B:$B, $A20, 週間シフト!$H:$H, $B20, 週間シフト!BG:BG, 1) + COUNTIFS(週間シフト!$B:$B, $A20, 週間シフト!$H:$H, $B20 - 1, 週間シフト!DC:DC, 1) &gt; 0, _xlfn.IFNA(VLOOKUP(_xlfn.TEXTJOIN(":", TRUE, $AZ20, FLOOR((COLUMN() - 4) / 2, 1) * 100 + MOD(COLUMN(), 2) * 30), 週間シフト!$DU:$DV, 2, FALSE), 0), "")</f>
        <v/>
      </c>
      <c r="L20" s="10" t="str">
        <f>IF(COUNTIFS(週間シフト!$B:$B, $A20, 週間シフト!$H:$H, $B20, 週間シフト!BH:BH, 1) + COUNTIFS(週間シフト!$B:$B, $A20, 週間シフト!$H:$H, $B20 - 1, 週間シフト!DD:DD, 1) &gt; 0, _xlfn.IFNA(VLOOKUP(_xlfn.TEXTJOIN(":", TRUE, $AZ20, FLOOR((COLUMN() - 4) / 2, 1) * 100 + MOD(COLUMN(), 2) * 30), 週間シフト!$DU:$DV, 2, FALSE), 0), "")</f>
        <v/>
      </c>
      <c r="M20" s="10" t="str">
        <f>IF(COUNTIFS(週間シフト!$B:$B, $A20, 週間シフト!$H:$H, $B20, 週間シフト!BI:BI, 1) + COUNTIFS(週間シフト!$B:$B, $A20, 週間シフト!$H:$H, $B20 - 1, 週間シフト!DE:DE, 1) &gt; 0, _xlfn.IFNA(VLOOKUP(_xlfn.TEXTJOIN(":", TRUE, $AZ20, FLOOR((COLUMN() - 4) / 2, 1) * 100 + MOD(COLUMN(), 2) * 30), 週間シフト!$DU:$DV, 2, FALSE), 0), "")</f>
        <v/>
      </c>
      <c r="N20" s="10" t="str">
        <f>IF(COUNTIFS(週間シフト!$B:$B, $A20, 週間シフト!$H:$H, $B20, 週間シフト!BJ:BJ, 1) + COUNTIFS(週間シフト!$B:$B, $A20, 週間シフト!$H:$H, $B20 - 1, 週間シフト!DF:DF, 1) &gt; 0, _xlfn.IFNA(VLOOKUP(_xlfn.TEXTJOIN(":", TRUE, $AZ20, FLOOR((COLUMN() - 4) / 2, 1) * 100 + MOD(COLUMN(), 2) * 30), 週間シフト!$DU:$DV, 2, FALSE), 0), "")</f>
        <v/>
      </c>
      <c r="O20" s="10" t="str">
        <f>IF(COUNTIFS(週間シフト!$B:$B, $A20, 週間シフト!$H:$H, $B20, 週間シフト!BK:BK, 1) + COUNTIFS(週間シフト!$B:$B, $A20, 週間シフト!$H:$H, $B20 - 1, 週間シフト!DG:DG, 1) &gt; 0, _xlfn.IFNA(VLOOKUP(_xlfn.TEXTJOIN(":", TRUE, $AZ20, FLOOR((COLUMN() - 4) / 2, 1) * 100 + MOD(COLUMN(), 2) * 30), 週間シフト!$DU:$DV, 2, FALSE), 0), "")</f>
        <v/>
      </c>
      <c r="P20" s="10" t="str">
        <f>IF(COUNTIFS(週間シフト!$B:$B, $A20, 週間シフト!$H:$H, $B20, 週間シフト!BL:BL, 1) + COUNTIFS(週間シフト!$B:$B, $A20, 週間シフト!$H:$H, $B20 - 1, 週間シフト!DH:DH, 1) &gt; 0, _xlfn.IFNA(VLOOKUP(_xlfn.TEXTJOIN(":", TRUE, $AZ20, FLOOR((COLUMN() - 4) / 2, 1) * 100 + MOD(COLUMN(), 2) * 30), 週間シフト!$DU:$DV, 2, FALSE), 0), "")</f>
        <v/>
      </c>
      <c r="Q20" s="10" t="str">
        <f>IF(COUNTIFS(週間シフト!$B:$B, $A20, 週間シフト!$H:$H, $B20, 週間シフト!BM:BM, 1) + COUNTIFS(週間シフト!$B:$B, $A20, 週間シフト!$H:$H, $B20 - 1, 週間シフト!DI:DI, 1) &gt; 0, _xlfn.IFNA(VLOOKUP(_xlfn.TEXTJOIN(":", TRUE, $AZ20, FLOOR((COLUMN() - 4) / 2, 1) * 100 + MOD(COLUMN(), 2) * 30), 週間シフト!$DU:$DV, 2, FALSE), 0), "")</f>
        <v/>
      </c>
      <c r="R20" s="10" t="str">
        <f>IF(COUNTIFS(週間シフト!$B:$B, $A20, 週間シフト!$H:$H, $B20, 週間シフト!BN:BN, 1) + COUNTIFS(週間シフト!$B:$B, $A20, 週間シフト!$H:$H, $B20 - 1, 週間シフト!DJ:DJ, 1) &gt; 0, _xlfn.IFNA(VLOOKUP(_xlfn.TEXTJOIN(":", TRUE, $AZ20, FLOOR((COLUMN() - 4) / 2, 1) * 100 + MOD(COLUMN(), 2) * 30), 週間シフト!$DU:$DV, 2, FALSE), 0), "")</f>
        <v/>
      </c>
      <c r="S20" s="10" t="str">
        <f>IF(COUNTIFS(週間シフト!$B:$B, $A20, 週間シフト!$H:$H, $B20, 週間シフト!BO:BO, 1) + COUNTIFS(週間シフト!$B:$B, $A20, 週間シフト!$H:$H, $B20 - 1, 週間シフト!DK:DK, 1) &gt; 0, _xlfn.IFNA(VLOOKUP(_xlfn.TEXTJOIN(":", TRUE, $AZ20, FLOOR((COLUMN() - 4) / 2, 1) * 100 + MOD(COLUMN(), 2) * 30), 週間シフト!$DU:$DV, 2, FALSE), 0), "")</f>
        <v/>
      </c>
      <c r="T20" s="10" t="str">
        <f>IF(COUNTIFS(週間シフト!$B:$B, $A20, 週間シフト!$H:$H, $B20, 週間シフト!BP:BP, 1) + COUNTIFS(週間シフト!$B:$B, $A20, 週間シフト!$H:$H, $B20 - 1, 週間シフト!DL:DL, 1) &gt; 0, _xlfn.IFNA(VLOOKUP(_xlfn.TEXTJOIN(":", TRUE, $AZ20, FLOOR((COLUMN() - 4) / 2, 1) * 100 + MOD(COLUMN(), 2) * 30), 週間シフト!$DU:$DV, 2, FALSE), 0), "")</f>
        <v/>
      </c>
      <c r="U20" s="10" t="str">
        <f>IF(COUNTIFS(週間シフト!$B:$B, $A20, 週間シフト!$H:$H, $B20, 週間シフト!BQ:BQ, 1) + COUNTIFS(週間シフト!$B:$B, $A20, 週間シフト!$H:$H, $B20 - 1, 週間シフト!DM:DM, 1) &gt; 0, _xlfn.IFNA(VLOOKUP(_xlfn.TEXTJOIN(":", TRUE, $AZ20, FLOOR((COLUMN() - 4) / 2, 1) * 100 + MOD(COLUMN(), 2) * 30), 週間シフト!$DU:$DV, 2, FALSE), 0), "")</f>
        <v/>
      </c>
      <c r="V20" s="10" t="str">
        <f>IF(COUNTIFS(週間シフト!$B:$B, $A20, 週間シフト!$H:$H, $B20, 週間シフト!BR:BR, 1) + COUNTIFS(週間シフト!$B:$B, $A20, 週間シフト!$H:$H, $B20 - 1, 週間シフト!DN:DN, 1) &gt; 0, _xlfn.IFNA(VLOOKUP(_xlfn.TEXTJOIN(":", TRUE, $AZ20, FLOOR((COLUMN() - 4) / 2, 1) * 100 + MOD(COLUMN(), 2) * 30), 週間シフト!$DU:$DV, 2, FALSE), 0), "")</f>
        <v/>
      </c>
      <c r="W20" s="10" t="str">
        <f>IF(COUNTIFS(週間シフト!$B:$B, $A20, 週間シフト!$H:$H, $B20, 週間シフト!BS:BS, 1) + COUNTIFS(週間シフト!$B:$B, $A20, 週間シフト!$H:$H, $B20 - 1, 週間シフト!DO:DO, 1) &gt; 0, _xlfn.IFNA(VLOOKUP(_xlfn.TEXTJOIN(":", TRUE, $AZ20, FLOOR((COLUMN() - 4) / 2, 1) * 100 + MOD(COLUMN(), 2) * 30), 週間シフト!$DU:$DV, 2, FALSE), 0), "")</f>
        <v/>
      </c>
      <c r="X20" s="10" t="str">
        <f>IF(COUNTIFS(週間シフト!$B:$B, $A20, 週間シフト!$H:$H, $B20, 週間シフト!BT:BT, 1) + COUNTIFS(週間シフト!$B:$B, $A20, 週間シフト!$H:$H, $B20 - 1, 週間シフト!DP:DP, 1) &gt; 0, _xlfn.IFNA(VLOOKUP(_xlfn.TEXTJOIN(":", TRUE, $AZ20, FLOOR((COLUMN() - 4) / 2, 1) * 100 + MOD(COLUMN(), 2) * 30), 週間シフト!$DU:$DV, 2, FALSE), 0), "")</f>
        <v/>
      </c>
      <c r="Y20" s="10" t="str">
        <f>IF(COUNTIFS(週間シフト!$B:$B, $A20, 週間シフト!$H:$H, $B20, 週間シフト!BU:BU, 1) + COUNTIFS(週間シフト!$B:$B, $A20, 週間シフト!$H:$H, $B20 - 1, 週間シフト!DQ:DQ, 1) &gt; 0, _xlfn.IFNA(VLOOKUP(_xlfn.TEXTJOIN(":", TRUE, $AZ20, FLOOR((COLUMN() - 4) / 2, 1) * 100 + MOD(COLUMN(), 2) * 30), 週間シフト!$DU:$DV, 2, FALSE), 0), "")</f>
        <v/>
      </c>
      <c r="Z20" s="10" t="str">
        <f>IF(COUNTIFS(週間シフト!$B:$B, $A20, 週間シフト!$H:$H, $B20, 週間シフト!BV:BV, 1) + COUNTIFS(週間シフト!$B:$B, $A20, 週間シフト!$H:$H, $B20 - 1, 週間シフト!DR:DR, 1) &gt; 0, _xlfn.IFNA(VLOOKUP(_xlfn.TEXTJOIN(":", TRUE, $AZ20, FLOOR((COLUMN() - 4) / 2, 1) * 100 + MOD(COLUMN(), 2) * 30), 週間シフト!$DU:$DV, 2, FALSE), 0), "")</f>
        <v>ミーティング</v>
      </c>
      <c r="AA20" s="10">
        <f>IF(COUNTIFS(週間シフト!$B:$B, $A20, 週間シフト!$H:$H, $B20, 週間シフト!BW:BW, 1) + COUNTIFS(週間シフト!$B:$B, $A20, 週間シフト!$H:$H, $B20 - 1, 週間シフト!DS:DS, 1) &gt; 0, _xlfn.IFNA(VLOOKUP(_xlfn.TEXTJOIN(":", TRUE, $AZ20, FLOOR((COLUMN() - 4) / 2, 1) * 100 + MOD(COLUMN(), 2) * 30), 週間シフト!$DU:$DV, 2, FALSE), 0), "")</f>
        <v>0</v>
      </c>
      <c r="AB20" s="10" t="str">
        <f>IF(COUNTIFS(週間シフト!$B:$B, $A20, 週間シフト!$H:$H, $B20, 週間シフト!BX:BX, 1) + COUNTIFS(週間シフト!$B:$B, $A20, 週間シフト!$H:$H, $B20, 週間シフト!DT:DT, 1) &gt; 0, _xlfn.IFNA(VLOOKUP(_xlfn.TEXTJOIN(":", TRUE, $AZ20, FLOOR((COLUMN() - 4) / 2, 1) * 100 + MOD(COLUMN(), 2) * 30), 週間シフト!$DU:$DV, 2, FALSE), 0), "")</f>
        <v/>
      </c>
      <c r="AC20" s="10" t="str">
        <f>IF(COUNTIFS(週間シフト!$B:$B, $A20, 週間シフト!$H:$H, $B20, 週間シフト!BY:BY, 1) + COUNTIFS(週間シフト!$B:$B, $A20, 週間シフト!$H:$H, $B20, 週間シフト!DU:DU, 1) &gt; 0, _xlfn.IFNA(VLOOKUP(_xlfn.TEXTJOIN(":", TRUE, $AZ20, FLOOR((COLUMN() - 4) / 2, 1) * 100 + MOD(COLUMN(), 2) * 30), 週間シフト!$DU:$DV, 2, FALSE), 0), "")</f>
        <v/>
      </c>
      <c r="AD20" s="10" t="str">
        <f>IF(COUNTIFS(週間シフト!$B:$B, $A20, 週間シフト!$H:$H, $B20, 週間シフト!BZ:BZ, 1) + COUNTIFS(週間シフト!$B:$B, $A20, 週間シフト!$H:$H, $B20, 週間シフト!DV:DV, 1) &gt; 0, _xlfn.IFNA(VLOOKUP(_xlfn.TEXTJOIN(":", TRUE, $AZ20, FLOOR((COLUMN() - 4) / 2, 1) * 100 + MOD(COLUMN(), 2) * 30), 週間シフト!$DU:$DV, 2, FALSE), 0), "")</f>
        <v/>
      </c>
      <c r="AE20" s="10" t="str">
        <f>IF(COUNTIFS(週間シフト!$B:$B, $A20, 週間シフト!$H:$H, $B20, 週間シフト!CA:CA, 1) + COUNTIFS(週間シフト!$B:$B, $A20, 週間シフト!$H:$H, $B20, 週間シフト!DW:DW, 1) &gt; 0, _xlfn.IFNA(VLOOKUP(_xlfn.TEXTJOIN(":", TRUE, $AZ20, FLOOR((COLUMN() - 4) / 2, 1) * 100 + MOD(COLUMN(), 2) * 30), 週間シフト!$DU:$DV, 2, FALSE), 0), "")</f>
        <v/>
      </c>
      <c r="AF20" s="10" t="str">
        <f>IF(COUNTIFS(週間シフト!$B:$B, $A20, 週間シフト!$H:$H, $B20, 週間シフト!CB:CB, 1) + COUNTIFS(週間シフト!$B:$B, $A20, 週間シフト!$H:$H, $B20, 週間シフト!DX:DX, 1) &gt; 0, _xlfn.IFNA(VLOOKUP(_xlfn.TEXTJOIN(":", TRUE, $AZ20, FLOOR((COLUMN() - 4) / 2, 1) * 100 + MOD(COLUMN(), 2) * 30), 週間シフト!$DU:$DV, 2, FALSE), 0), "")</f>
        <v/>
      </c>
      <c r="AG20" s="10" t="str">
        <f>IF(COUNTIFS(週間シフト!$B:$B, $A20, 週間シフト!$H:$H, $B20, 週間シフト!CC:CC, 1) + COUNTIFS(週間シフト!$B:$B, $A20, 週間シフト!$H:$H, $B20, 週間シフト!DY:DY, 1) &gt; 0, _xlfn.IFNA(VLOOKUP(_xlfn.TEXTJOIN(":", TRUE, $AZ20, FLOOR((COLUMN() - 4) / 2, 1) * 100 + MOD(COLUMN(), 2) * 30), 週間シフト!$DU:$DV, 2, FALSE), 0), "")</f>
        <v/>
      </c>
      <c r="AH20" s="10" t="str">
        <f>IF(COUNTIFS(週間シフト!$B:$B, $A20, 週間シフト!$H:$H, $B20, 週間シフト!CD:CD, 1) + COUNTIFS(週間シフト!$B:$B, $A20, 週間シフト!$H:$H, $B20, 週間シフト!DZ:DZ, 1) &gt; 0, _xlfn.IFNA(VLOOKUP(_xlfn.TEXTJOIN(":", TRUE, $AZ20, FLOOR((COLUMN() - 4) / 2, 1) * 100 + MOD(COLUMN(), 2) * 30), 週間シフト!$DU:$DV, 2, FALSE), 0), "")</f>
        <v/>
      </c>
      <c r="AI20" s="10" t="str">
        <f>IF(COUNTIFS(週間シフト!$B:$B, $A20, 週間シフト!$H:$H, $B20, 週間シフト!CE:CE, 1) + COUNTIFS(週間シフト!$B:$B, $A20, 週間シフト!$H:$H, $B20, 週間シフト!EA:EA, 1) &gt; 0, _xlfn.IFNA(VLOOKUP(_xlfn.TEXTJOIN(":", TRUE, $AZ20, FLOOR((COLUMN() - 4) / 2, 1) * 100 + MOD(COLUMN(), 2) * 30), 週間シフト!$DU:$DV, 2, FALSE), 0), "")</f>
        <v/>
      </c>
      <c r="AJ20" s="10" t="str">
        <f>IF(COUNTIFS(週間シフト!$B:$B, $A20, 週間シフト!$H:$H, $B20, 週間シフト!CF:CF, 1) + COUNTIFS(週間シフト!$B:$B, $A20, 週間シフト!$H:$H, $B20, 週間シフト!EB:EB, 1) &gt; 0, _xlfn.IFNA(VLOOKUP(_xlfn.TEXTJOIN(":", TRUE, $AZ20, FLOOR((COLUMN() - 4) / 2, 1) * 100 + MOD(COLUMN(), 2) * 30), 週間シフト!$DU:$DV, 2, FALSE), 0), "")</f>
        <v/>
      </c>
      <c r="AK20" s="10" t="str">
        <f>IF(COUNTIFS(週間シフト!$B:$B, $A20, 週間シフト!$H:$H, $B20, 週間シフト!CG:CG, 1) + COUNTIFS(週間シフト!$B:$B, $A20, 週間シフト!$H:$H, $B20, 週間シフト!EC:EC, 1) &gt; 0, _xlfn.IFNA(VLOOKUP(_xlfn.TEXTJOIN(":", TRUE, $AZ20, FLOOR((COLUMN() - 4) / 2, 1) * 100 + MOD(COLUMN(), 2) * 30), 週間シフト!$DU:$DV, 2, FALSE), 0), "")</f>
        <v/>
      </c>
      <c r="AL20" s="10" t="str">
        <f>IF(COUNTIFS(週間シフト!$B:$B, $A20, 週間シフト!$H:$H, $B20, 週間シフト!CH:CH, 1) + COUNTIFS(週間シフト!$B:$B, $A20, 週間シフト!$H:$H, $B20, 週間シフト!ED:ED, 1) &gt; 0, _xlfn.IFNA(VLOOKUP(_xlfn.TEXTJOIN(":", TRUE, $AZ20, FLOOR((COLUMN() - 4) / 2, 1) * 100 + MOD(COLUMN(), 2) * 30), 週間シフト!$DU:$DV, 2, FALSE), 0), "")</f>
        <v/>
      </c>
      <c r="AM20" s="10" t="str">
        <f>IF(COUNTIFS(週間シフト!$B:$B, $A20, 週間シフト!$H:$H, $B20, 週間シフト!CI:CI, 1) + COUNTIFS(週間シフト!$B:$B, $A20, 週間シフト!$H:$H, $B20, 週間シフト!EE:EE, 1) &gt; 0, _xlfn.IFNA(VLOOKUP(_xlfn.TEXTJOIN(":", TRUE, $AZ20, FLOOR((COLUMN() - 4) / 2, 1) * 100 + MOD(COLUMN(), 2) * 30), 週間シフト!$DU:$DV, 2, FALSE), 0), "")</f>
        <v/>
      </c>
      <c r="AN20" s="10" t="str">
        <f>IF(COUNTIFS(週間シフト!$B:$B, $A20, 週間シフト!$H:$H, $B20, 週間シフト!CJ:CJ, 1) + COUNTIFS(週間シフト!$B:$B, $A20, 週間シフト!$H:$H, $B20, 週間シフト!EF:EF, 1) &gt; 0, _xlfn.IFNA(VLOOKUP(_xlfn.TEXTJOIN(":", TRUE, $AZ20, FLOOR((COLUMN() - 4) / 2, 1) * 100 + MOD(COLUMN(), 2) * 30), 週間シフト!$DU:$DV, 2, FALSE), 0), "")</f>
        <v/>
      </c>
      <c r="AO20" s="10" t="str">
        <f>IF(COUNTIFS(週間シフト!$B:$B, $A20, 週間シフト!$H:$H, $B20, 週間シフト!CK:CK, 1) + COUNTIFS(週間シフト!$B:$B, $A20, 週間シフト!$H:$H, $B20, 週間シフト!EG:EG, 1) &gt; 0, _xlfn.IFNA(VLOOKUP(_xlfn.TEXTJOIN(":", TRUE, $AZ20, FLOOR((COLUMN() - 4) / 2, 1) * 100 + MOD(COLUMN(), 2) * 30), 週間シフト!$DU:$DV, 2, FALSE), 0), "")</f>
        <v/>
      </c>
      <c r="AP20" s="10" t="str">
        <f>IF(COUNTIFS(週間シフト!$B:$B, $A20, 週間シフト!$H:$H, $B20, 週間シフト!CL:CL, 1) + COUNTIFS(週間シフト!$B:$B, $A20, 週間シフト!$H:$H, $B20, 週間シフト!EH:EH, 1) &gt; 0, _xlfn.IFNA(VLOOKUP(_xlfn.TEXTJOIN(":", TRUE, $AZ20, FLOOR((COLUMN() - 4) / 2, 1) * 100 + MOD(COLUMN(), 2) * 30), 週間シフト!$DU:$DV, 2, FALSE), 0), "")</f>
        <v/>
      </c>
      <c r="AQ20" s="10" t="str">
        <f>IF(COUNTIFS(週間シフト!$B:$B, $A20, 週間シフト!$H:$H, $B20, 週間シフト!CM:CM, 1) + COUNTIFS(週間シフト!$B:$B, $A20, 週間シフト!$H:$H, $B20, 週間シフト!EI:EI, 1) &gt; 0, _xlfn.IFNA(VLOOKUP(_xlfn.TEXTJOIN(":", TRUE, $AZ20, FLOOR((COLUMN() - 4) / 2, 1) * 100 + MOD(COLUMN(), 2) * 30), 週間シフト!$DU:$DV, 2, FALSE), 0), "")</f>
        <v/>
      </c>
      <c r="AR20" s="10" t="str">
        <f>IF(COUNTIFS(週間シフト!$B:$B, $A20, 週間シフト!$H:$H, $B20, 週間シフト!CN:CN, 1) + COUNTIFS(週間シフト!$B:$B, $A20, 週間シフト!$H:$H, $B20, 週間シフト!EJ:EJ, 1) &gt; 0, _xlfn.IFNA(VLOOKUP(_xlfn.TEXTJOIN(":", TRUE, $AZ20, FLOOR((COLUMN() - 4) / 2, 1) * 100 + MOD(COLUMN(), 2) * 30), 週間シフト!$DU:$DV, 2, FALSE), 0), "")</f>
        <v/>
      </c>
      <c r="AS20" s="10" t="str">
        <f>IF(COUNTIFS(週間シフト!$B:$B, $A20, 週間シフト!$H:$H, $B20, 週間シフト!CO:CO, 1) + COUNTIFS(週間シフト!$B:$B, $A20, 週間シフト!$H:$H, $B20, 週間シフト!EK:EK, 1) &gt; 0, _xlfn.IFNA(VLOOKUP(_xlfn.TEXTJOIN(":", TRUE, $AZ20, FLOOR((COLUMN() - 4) / 2, 1) * 100 + MOD(COLUMN(), 2) * 30), 週間シフト!$DU:$DV, 2, FALSE), 0), "")</f>
        <v/>
      </c>
      <c r="AT20" s="10" t="str">
        <f>IF(COUNTIFS(週間シフト!$B:$B, $A20, 週間シフト!$H:$H, $B20, 週間シフト!CP:CP, 1) + COUNTIFS(週間シフト!$B:$B, $A20, 週間シフト!$H:$H, $B20, 週間シフト!EL:EL, 1) &gt; 0, _xlfn.IFNA(VLOOKUP(_xlfn.TEXTJOIN(":", TRUE, $AZ20, FLOOR((COLUMN() - 4) / 2, 1) * 100 + MOD(COLUMN(), 2) * 30), 週間シフト!$DU:$DV, 2, FALSE), 0), "")</f>
        <v/>
      </c>
      <c r="AU20" s="10" t="str">
        <f>IF(COUNTIFS(週間シフト!$B:$B, $A20, 週間シフト!$H:$H, $B20, 週間シフト!CQ:CQ, 1) + COUNTIFS(週間シフト!$B:$B, $A20, 週間シフト!$H:$H, $B20, 週間シフト!EM:EM, 1) &gt; 0, _xlfn.IFNA(VLOOKUP(_xlfn.TEXTJOIN(":", TRUE, $AZ20, FLOOR((COLUMN() - 4) / 2, 1) * 100 + MOD(COLUMN(), 2) * 30), 週間シフト!$DU:$DV, 2, FALSE), 0), "")</f>
        <v/>
      </c>
      <c r="AV20" s="10" t="str">
        <f>IF(COUNTIFS(週間シフト!$B:$B, $A20, 週間シフト!$H:$H, $B20, 週間シフト!CR:CR, 1) + COUNTIFS(週間シフト!$B:$B, $A20, 週間シフト!$H:$H, $B20, 週間シフト!EN:EN, 1) &gt; 0, _xlfn.IFNA(VLOOKUP(_xlfn.TEXTJOIN(":", TRUE, $AZ20, FLOOR((COLUMN() - 4) / 2, 1) * 100 + MOD(COLUMN(), 2) * 30), 週間シフト!$DU:$DV, 2, FALSE), 0), "")</f>
        <v/>
      </c>
      <c r="AW20" s="10" t="str">
        <f>IF(COUNTIFS(週間シフト!$B:$B, $A20, 週間シフト!$H:$H, $B20, 週間シフト!CS:CS, 1) + COUNTIFS(週間シフト!$B:$B, $A20, 週間シフト!$H:$H, $B20, 週間シフト!EO:EO, 1) &gt; 0, _xlfn.IFNA(VLOOKUP(_xlfn.TEXTJOIN(":", TRUE, $AZ20, FLOOR((COLUMN() - 4) / 2, 1) * 100 + MOD(COLUMN(), 2) * 30), 週間シフト!$DU:$DV, 2, FALSE), 0), "")</f>
        <v/>
      </c>
      <c r="AX20" s="10" t="str">
        <f>IF(COUNTIFS(週間シフト!$B:$B, $A20, 週間シフト!$H:$H, $B20, 週間シフト!CT:CT, 1) + COUNTIFS(週間シフト!$B:$B, $A20, 週間シフト!$H:$H, $B20, 週間シフト!EP:EP, 1) &gt; 0, _xlfn.IFNA(VLOOKUP(_xlfn.TEXTJOIN(":", TRUE, $AZ20, FLOOR((COLUMN() - 4) / 2, 1) * 100 + MOD(COLUMN(), 2) * 30), 週間シフト!$DU:$DV, 2, FALSE), 0), "")</f>
        <v/>
      </c>
      <c r="AY20" s="10" t="str">
        <f>IF(COUNTIFS(週間シフト!$B:$B, $A20, 週間シフト!$H:$H, $B20, 週間シフト!CU:CU, 1) + COUNTIFS(週間シフト!$B:$B, $A20, 週間シフト!$H:$H, $B20, 週間シフト!EQ:EQ, 1) &gt; 0, _xlfn.IFNA(VLOOKUP(_xlfn.TEXTJOIN(":", TRUE, $AZ20, FLOOR((COLUMN() - 4) / 2, 1) * 100 + MOD(COLUMN(), 2) * 30), 週間シフト!$DU:$DV, 2, FALSE), 0), "")</f>
        <v/>
      </c>
      <c r="AZ20" s="2" t="str">
        <f>_xlfn.TEXTJOIN(":", TRUE, VLOOKUP(A20, スタッフ一覧!A:D, 4, FALSE), YEAR(B20), MONTH(B20), DAY(B20))</f>
        <v>1:2019:11:16</v>
      </c>
    </row>
  </sheetData>
  <phoneticPr fontId="1"/>
  <conditionalFormatting sqref="D2:AY20">
    <cfRule type="notContainsBlanks" dxfId="2" priority="3">
      <formula>LEN(TRIM(D2))&gt;0</formula>
    </cfRule>
  </conditionalFormatting>
  <conditionalFormatting sqref="D9:AY15">
    <cfRule type="notContainsBlanks" dxfId="1" priority="2">
      <formula>LEN(TRIM(D9))&gt;0</formula>
    </cfRule>
  </conditionalFormatting>
  <conditionalFormatting sqref="D2:AY20">
    <cfRule type="notContainsBlanks" dxfId="0" priority="1">
      <formula>LEN(TRIM(D2))&gt;0</formula>
    </cfRule>
  </conditionalFormatting>
  <dataValidations count="1">
    <dataValidation type="date" operator="greaterThanOrEqual" allowBlank="1" showInputMessage="1" showErrorMessage="1" sqref="C2:C20" xr:uid="{1A9F9B0F-24BE-2F40-807D-70176FF45D57}">
      <formula1>TODAY()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C368EB-0FFD-044D-9A7D-05FE82A92454}">
          <x14:formula1>
            <xm:f>スタッフ一覧!$A:$A</xm:f>
          </x14:formula1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BAB-254D-2749-9B21-CB2FABCD67FD}">
  <dimension ref="A1:B63"/>
  <sheetViews>
    <sheetView workbookViewId="0">
      <selection activeCell="F50" sqref="F50"/>
    </sheetView>
  </sheetViews>
  <sheetFormatPr baseColWidth="10" defaultRowHeight="20"/>
  <cols>
    <col min="1" max="1" width="23.28515625" style="14" bestFit="1" customWidth="1"/>
    <col min="2" max="2" width="3.7109375" style="14" bestFit="1" customWidth="1"/>
    <col min="3" max="16384" width="10.7109375" style="14"/>
  </cols>
  <sheetData>
    <row r="1" spans="1:2">
      <c r="A1" s="14" t="s">
        <v>426</v>
      </c>
      <c r="B1" s="14">
        <v>1</v>
      </c>
    </row>
    <row r="2" spans="1:2">
      <c r="A2" s="14" t="s">
        <v>427</v>
      </c>
      <c r="B2" s="14">
        <v>2</v>
      </c>
    </row>
    <row r="3" spans="1:2">
      <c r="A3" s="14" t="s">
        <v>428</v>
      </c>
      <c r="B3" s="14">
        <v>3</v>
      </c>
    </row>
    <row r="4" spans="1:2">
      <c r="A4" s="14" t="s">
        <v>429</v>
      </c>
      <c r="B4" s="14">
        <v>4</v>
      </c>
    </row>
    <row r="5" spans="1:2">
      <c r="A5" s="14" t="s">
        <v>430</v>
      </c>
      <c r="B5" s="14">
        <v>5</v>
      </c>
    </row>
    <row r="6" spans="1:2">
      <c r="A6" s="14" t="s">
        <v>431</v>
      </c>
      <c r="B6" s="14">
        <v>6</v>
      </c>
    </row>
    <row r="7" spans="1:2">
      <c r="A7" s="14" t="s">
        <v>432</v>
      </c>
      <c r="B7" s="14">
        <v>7</v>
      </c>
    </row>
    <row r="8" spans="1:2">
      <c r="A8" s="14" t="s">
        <v>433</v>
      </c>
      <c r="B8" s="14">
        <v>8</v>
      </c>
    </row>
    <row r="9" spans="1:2">
      <c r="A9" s="14" t="s">
        <v>434</v>
      </c>
      <c r="B9" s="14">
        <v>9</v>
      </c>
    </row>
    <row r="10" spans="1:2">
      <c r="A10" s="14" t="s">
        <v>435</v>
      </c>
      <c r="B10" s="14">
        <v>10</v>
      </c>
    </row>
    <row r="11" spans="1:2">
      <c r="A11" s="14" t="s">
        <v>436</v>
      </c>
      <c r="B11" s="14">
        <v>11</v>
      </c>
    </row>
    <row r="12" spans="1:2">
      <c r="A12" s="14" t="s">
        <v>437</v>
      </c>
      <c r="B12" s="14">
        <v>12</v>
      </c>
    </row>
    <row r="13" spans="1:2">
      <c r="A13" s="14" t="s">
        <v>438</v>
      </c>
      <c r="B13" s="14">
        <v>13</v>
      </c>
    </row>
    <row r="14" spans="1:2">
      <c r="A14" s="14" t="s">
        <v>439</v>
      </c>
      <c r="B14" s="14">
        <v>14</v>
      </c>
    </row>
    <row r="15" spans="1:2">
      <c r="A15" s="14" t="s">
        <v>440</v>
      </c>
      <c r="B15" s="14">
        <v>15</v>
      </c>
    </row>
    <row r="16" spans="1:2">
      <c r="A16" s="14" t="s">
        <v>441</v>
      </c>
      <c r="B16" s="14">
        <v>16</v>
      </c>
    </row>
    <row r="17" spans="1:2">
      <c r="A17" s="14" t="s">
        <v>442</v>
      </c>
      <c r="B17" s="14">
        <v>17</v>
      </c>
    </row>
    <row r="18" spans="1:2">
      <c r="A18" s="14" t="s">
        <v>443</v>
      </c>
      <c r="B18" s="14">
        <v>18</v>
      </c>
    </row>
    <row r="19" spans="1:2">
      <c r="A19" s="14" t="s">
        <v>444</v>
      </c>
      <c r="B19" s="14">
        <v>19</v>
      </c>
    </row>
    <row r="20" spans="1:2">
      <c r="A20" s="14" t="s">
        <v>445</v>
      </c>
      <c r="B20" s="14">
        <v>20</v>
      </c>
    </row>
    <row r="21" spans="1:2">
      <c r="A21" s="14" t="s">
        <v>446</v>
      </c>
      <c r="B21" s="14">
        <v>21</v>
      </c>
    </row>
    <row r="22" spans="1:2">
      <c r="A22" s="14" t="s">
        <v>447</v>
      </c>
      <c r="B22" s="14">
        <v>22</v>
      </c>
    </row>
    <row r="23" spans="1:2">
      <c r="A23" s="14" t="s">
        <v>448</v>
      </c>
      <c r="B23" s="14">
        <v>23</v>
      </c>
    </row>
    <row r="24" spans="1:2">
      <c r="A24" s="14" t="s">
        <v>449</v>
      </c>
      <c r="B24" s="14">
        <v>24</v>
      </c>
    </row>
    <row r="25" spans="1:2">
      <c r="A25" s="14" t="s">
        <v>450</v>
      </c>
      <c r="B25" s="14">
        <v>25</v>
      </c>
    </row>
    <row r="26" spans="1:2">
      <c r="A26" s="14" t="s">
        <v>451</v>
      </c>
      <c r="B26" s="14">
        <v>26</v>
      </c>
    </row>
    <row r="27" spans="1:2">
      <c r="A27" s="14" t="s">
        <v>452</v>
      </c>
      <c r="B27" s="14">
        <v>27</v>
      </c>
    </row>
    <row r="28" spans="1:2">
      <c r="A28" s="14" t="s">
        <v>453</v>
      </c>
      <c r="B28" s="14">
        <v>28</v>
      </c>
    </row>
    <row r="29" spans="1:2">
      <c r="A29" s="14" t="s">
        <v>454</v>
      </c>
      <c r="B29" s="14">
        <v>29</v>
      </c>
    </row>
    <row r="30" spans="1:2">
      <c r="A30" s="14" t="s">
        <v>455</v>
      </c>
      <c r="B30" s="14">
        <v>30</v>
      </c>
    </row>
    <row r="31" spans="1:2">
      <c r="A31" s="14" t="s">
        <v>456</v>
      </c>
      <c r="B31" s="14">
        <v>31</v>
      </c>
    </row>
    <row r="32" spans="1:2">
      <c r="A32" s="14" t="s">
        <v>457</v>
      </c>
      <c r="B32" s="14">
        <v>32</v>
      </c>
    </row>
    <row r="33" spans="1:2">
      <c r="A33" s="14" t="s">
        <v>458</v>
      </c>
      <c r="B33" s="14">
        <v>33</v>
      </c>
    </row>
    <row r="34" spans="1:2">
      <c r="A34" s="14" t="s">
        <v>459</v>
      </c>
      <c r="B34" s="14">
        <v>34</v>
      </c>
    </row>
    <row r="35" spans="1:2">
      <c r="A35" s="14" t="s">
        <v>460</v>
      </c>
      <c r="B35" s="14">
        <v>35</v>
      </c>
    </row>
    <row r="36" spans="1:2">
      <c r="A36" s="14" t="s">
        <v>461</v>
      </c>
      <c r="B36" s="14">
        <v>36</v>
      </c>
    </row>
    <row r="37" spans="1:2">
      <c r="A37" s="14" t="s">
        <v>462</v>
      </c>
      <c r="B37" s="14">
        <v>37</v>
      </c>
    </row>
    <row r="38" spans="1:2">
      <c r="A38" s="14" t="s">
        <v>463</v>
      </c>
      <c r="B38" s="14">
        <v>38</v>
      </c>
    </row>
    <row r="39" spans="1:2">
      <c r="A39" s="14" t="s">
        <v>464</v>
      </c>
      <c r="B39" s="14">
        <v>39</v>
      </c>
    </row>
    <row r="40" spans="1:2">
      <c r="A40" s="14" t="s">
        <v>465</v>
      </c>
      <c r="B40" s="14">
        <v>40</v>
      </c>
    </row>
    <row r="41" spans="1:2">
      <c r="A41" s="14" t="s">
        <v>466</v>
      </c>
      <c r="B41" s="14">
        <v>41</v>
      </c>
    </row>
    <row r="42" spans="1:2">
      <c r="A42" s="14" t="s">
        <v>467</v>
      </c>
      <c r="B42" s="14">
        <v>42</v>
      </c>
    </row>
    <row r="43" spans="1:2">
      <c r="A43" s="14" t="s">
        <v>468</v>
      </c>
      <c r="B43" s="14">
        <v>43</v>
      </c>
    </row>
    <row r="44" spans="1:2">
      <c r="A44" s="14" t="s">
        <v>469</v>
      </c>
      <c r="B44" s="14">
        <v>44</v>
      </c>
    </row>
    <row r="45" spans="1:2">
      <c r="A45" s="14" t="s">
        <v>470</v>
      </c>
      <c r="B45" s="14">
        <v>45</v>
      </c>
    </row>
    <row r="46" spans="1:2">
      <c r="A46" s="14" t="s">
        <v>471</v>
      </c>
      <c r="B46" s="14">
        <v>46</v>
      </c>
    </row>
    <row r="47" spans="1:2">
      <c r="A47" s="14" t="s">
        <v>472</v>
      </c>
      <c r="B47" s="14">
        <v>47</v>
      </c>
    </row>
    <row r="48" spans="1:2">
      <c r="A48" s="14" t="s">
        <v>473</v>
      </c>
      <c r="B48" s="14">
        <v>48</v>
      </c>
    </row>
    <row r="49" spans="1:2">
      <c r="A49" s="14" t="s">
        <v>474</v>
      </c>
      <c r="B49" s="14">
        <v>49</v>
      </c>
    </row>
    <row r="50" spans="1:2">
      <c r="A50" s="14" t="s">
        <v>475</v>
      </c>
      <c r="B50" s="14">
        <v>50</v>
      </c>
    </row>
    <row r="51" spans="1:2">
      <c r="A51" s="14" t="s">
        <v>476</v>
      </c>
      <c r="B51" s="14">
        <v>51</v>
      </c>
    </row>
    <row r="52" spans="1:2">
      <c r="A52" s="14" t="s">
        <v>477</v>
      </c>
      <c r="B52" s="14">
        <v>52</v>
      </c>
    </row>
    <row r="53" spans="1:2">
      <c r="A53" s="14" t="s">
        <v>478</v>
      </c>
      <c r="B53" s="14">
        <v>53</v>
      </c>
    </row>
    <row r="54" spans="1:2">
      <c r="A54" s="14" t="s">
        <v>479</v>
      </c>
      <c r="B54" s="14">
        <v>54</v>
      </c>
    </row>
    <row r="55" spans="1:2">
      <c r="A55" s="14" t="s">
        <v>480</v>
      </c>
      <c r="B55" s="14">
        <v>55</v>
      </c>
    </row>
    <row r="56" spans="1:2">
      <c r="A56" s="14" t="s">
        <v>481</v>
      </c>
      <c r="B56" s="14">
        <v>56</v>
      </c>
    </row>
    <row r="57" spans="1:2">
      <c r="A57" s="14" t="s">
        <v>482</v>
      </c>
      <c r="B57" s="14">
        <v>57</v>
      </c>
    </row>
    <row r="58" spans="1:2">
      <c r="A58" s="14" t="s">
        <v>483</v>
      </c>
      <c r="B58" s="14">
        <v>58</v>
      </c>
    </row>
    <row r="59" spans="1:2">
      <c r="A59" s="14" t="s">
        <v>484</v>
      </c>
      <c r="B59" s="14">
        <v>59</v>
      </c>
    </row>
    <row r="60" spans="1:2">
      <c r="A60" s="14" t="s">
        <v>485</v>
      </c>
      <c r="B60" s="14">
        <v>60</v>
      </c>
    </row>
    <row r="61" spans="1:2">
      <c r="A61" s="14" t="s">
        <v>486</v>
      </c>
      <c r="B61" s="14">
        <v>61</v>
      </c>
    </row>
    <row r="62" spans="1:2">
      <c r="A62" s="14" t="s">
        <v>487</v>
      </c>
      <c r="B62" s="14">
        <v>62</v>
      </c>
    </row>
    <row r="63" spans="1:2">
      <c r="A63" s="14" t="s">
        <v>488</v>
      </c>
      <c r="B63" s="14">
        <v>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232C-5EA8-C94D-B59B-301D5CEE972F}">
  <dimension ref="A1:D200"/>
  <sheetViews>
    <sheetView workbookViewId="0">
      <selection activeCell="F50" sqref="F50"/>
    </sheetView>
  </sheetViews>
  <sheetFormatPr baseColWidth="10" defaultRowHeight="19"/>
  <cols>
    <col min="1" max="1" width="11.7109375" style="1" bestFit="1" customWidth="1"/>
    <col min="2" max="3" width="6.42578125" style="1" bestFit="1" customWidth="1"/>
    <col min="4" max="4" width="4.7109375" style="1" bestFit="1" customWidth="1"/>
    <col min="5" max="16384" width="10.7109375" style="1"/>
  </cols>
  <sheetData>
    <row r="1" spans="1:4">
      <c r="A1" s="1" t="s">
        <v>0</v>
      </c>
      <c r="B1" s="1" t="s">
        <v>396</v>
      </c>
      <c r="C1" s="1" t="s">
        <v>492</v>
      </c>
      <c r="D1" s="1">
        <v>1</v>
      </c>
    </row>
    <row r="2" spans="1:4">
      <c r="A2" s="1" t="s">
        <v>1</v>
      </c>
      <c r="B2" s="1" t="s">
        <v>493</v>
      </c>
      <c r="C2" s="1" t="s">
        <v>494</v>
      </c>
      <c r="D2" s="1">
        <v>2</v>
      </c>
    </row>
    <row r="3" spans="1:4">
      <c r="A3" s="1" t="s">
        <v>2</v>
      </c>
      <c r="B3" s="1" t="s">
        <v>495</v>
      </c>
      <c r="C3" s="1" t="s">
        <v>496</v>
      </c>
      <c r="D3" s="1">
        <v>3</v>
      </c>
    </row>
    <row r="4" spans="1:4">
      <c r="A4" s="1" t="s">
        <v>3</v>
      </c>
      <c r="B4" s="1" t="s">
        <v>497</v>
      </c>
      <c r="C4" s="1" t="s">
        <v>496</v>
      </c>
      <c r="D4" s="1">
        <v>4</v>
      </c>
    </row>
    <row r="5" spans="1:4">
      <c r="A5" s="1" t="s">
        <v>4</v>
      </c>
      <c r="B5" s="1" t="s">
        <v>498</v>
      </c>
      <c r="C5" s="1" t="s">
        <v>499</v>
      </c>
      <c r="D5" s="1">
        <v>5</v>
      </c>
    </row>
    <row r="6" spans="1:4">
      <c r="A6" s="1" t="s">
        <v>5</v>
      </c>
      <c r="B6" s="1" t="s">
        <v>500</v>
      </c>
      <c r="C6" s="1" t="s">
        <v>501</v>
      </c>
      <c r="D6" s="1">
        <v>6</v>
      </c>
    </row>
    <row r="7" spans="1:4">
      <c r="A7" s="1" t="s">
        <v>6</v>
      </c>
      <c r="B7" s="1" t="s">
        <v>502</v>
      </c>
      <c r="C7" s="1" t="s">
        <v>503</v>
      </c>
      <c r="D7" s="1">
        <v>7</v>
      </c>
    </row>
    <row r="8" spans="1:4">
      <c r="A8" s="1" t="s">
        <v>7</v>
      </c>
      <c r="B8" s="1" t="s">
        <v>497</v>
      </c>
      <c r="C8" s="1" t="s">
        <v>504</v>
      </c>
      <c r="D8" s="1">
        <v>8</v>
      </c>
    </row>
    <row r="9" spans="1:4">
      <c r="A9" s="1" t="s">
        <v>8</v>
      </c>
      <c r="B9" s="1" t="s">
        <v>505</v>
      </c>
      <c r="C9" s="1" t="s">
        <v>506</v>
      </c>
      <c r="D9" s="1">
        <v>9</v>
      </c>
    </row>
    <row r="10" spans="1:4">
      <c r="A10" s="1" t="s">
        <v>9</v>
      </c>
      <c r="B10" s="1" t="s">
        <v>507</v>
      </c>
      <c r="C10" s="1" t="s">
        <v>508</v>
      </c>
      <c r="D10" s="1">
        <v>10</v>
      </c>
    </row>
    <row r="11" spans="1:4">
      <c r="A11" s="1" t="s">
        <v>10</v>
      </c>
      <c r="B11" s="1" t="s">
        <v>509</v>
      </c>
      <c r="C11" s="1" t="s">
        <v>510</v>
      </c>
      <c r="D11" s="1">
        <v>11</v>
      </c>
    </row>
    <row r="12" spans="1:4">
      <c r="A12" s="1" t="s">
        <v>11</v>
      </c>
      <c r="B12" s="1" t="s">
        <v>511</v>
      </c>
      <c r="C12" s="1" t="s">
        <v>512</v>
      </c>
      <c r="D12" s="1">
        <v>12</v>
      </c>
    </row>
    <row r="13" spans="1:4">
      <c r="A13" s="1" t="s">
        <v>12</v>
      </c>
      <c r="B13" s="1" t="s">
        <v>513</v>
      </c>
      <c r="C13" s="1" t="s">
        <v>514</v>
      </c>
      <c r="D13" s="1">
        <v>13</v>
      </c>
    </row>
    <row r="14" spans="1:4">
      <c r="A14" s="1" t="s">
        <v>13</v>
      </c>
      <c r="B14" s="1" t="s">
        <v>396</v>
      </c>
      <c r="C14" s="1" t="s">
        <v>506</v>
      </c>
      <c r="D14" s="1">
        <v>14</v>
      </c>
    </row>
    <row r="15" spans="1:4">
      <c r="A15" s="1" t="s">
        <v>14</v>
      </c>
      <c r="B15" s="1" t="s">
        <v>515</v>
      </c>
      <c r="C15" s="1" t="s">
        <v>492</v>
      </c>
      <c r="D15" s="1">
        <v>15</v>
      </c>
    </row>
    <row r="16" spans="1:4">
      <c r="A16" s="1" t="s">
        <v>15</v>
      </c>
      <c r="B16" s="1" t="s">
        <v>516</v>
      </c>
      <c r="C16" s="1" t="s">
        <v>517</v>
      </c>
      <c r="D16" s="1">
        <v>16</v>
      </c>
    </row>
    <row r="17" spans="1:4">
      <c r="A17" s="1" t="s">
        <v>16</v>
      </c>
      <c r="B17" s="1" t="s">
        <v>518</v>
      </c>
      <c r="C17" s="1" t="s">
        <v>519</v>
      </c>
      <c r="D17" s="1">
        <v>17</v>
      </c>
    </row>
    <row r="18" spans="1:4">
      <c r="A18" s="1" t="s">
        <v>17</v>
      </c>
      <c r="B18" s="1" t="s">
        <v>520</v>
      </c>
      <c r="C18" s="1" t="s">
        <v>521</v>
      </c>
      <c r="D18" s="1">
        <v>18</v>
      </c>
    </row>
    <row r="19" spans="1:4">
      <c r="A19" s="1" t="s">
        <v>18</v>
      </c>
      <c r="B19" s="1" t="s">
        <v>522</v>
      </c>
      <c r="C19" s="1" t="s">
        <v>523</v>
      </c>
      <c r="D19" s="1">
        <v>19</v>
      </c>
    </row>
    <row r="20" spans="1:4">
      <c r="A20" s="1" t="s">
        <v>19</v>
      </c>
      <c r="B20" s="1" t="s">
        <v>524</v>
      </c>
      <c r="C20" s="1" t="s">
        <v>525</v>
      </c>
      <c r="D20" s="1">
        <v>20</v>
      </c>
    </row>
    <row r="21" spans="1:4">
      <c r="A21" s="1" t="s">
        <v>20</v>
      </c>
      <c r="B21" s="1" t="s">
        <v>526</v>
      </c>
      <c r="C21" s="1" t="s">
        <v>527</v>
      </c>
      <c r="D21" s="1">
        <v>21</v>
      </c>
    </row>
    <row r="22" spans="1:4">
      <c r="A22" s="1" t="s">
        <v>21</v>
      </c>
      <c r="B22" s="1" t="s">
        <v>524</v>
      </c>
      <c r="C22" s="1" t="s">
        <v>521</v>
      </c>
      <c r="D22" s="1">
        <v>22</v>
      </c>
    </row>
    <row r="23" spans="1:4">
      <c r="A23" s="1" t="s">
        <v>22</v>
      </c>
      <c r="B23" s="1" t="s">
        <v>528</v>
      </c>
      <c r="C23" s="1" t="s">
        <v>529</v>
      </c>
      <c r="D23" s="1">
        <v>23</v>
      </c>
    </row>
    <row r="24" spans="1:4">
      <c r="A24" s="1" t="s">
        <v>23</v>
      </c>
      <c r="B24" s="1" t="s">
        <v>530</v>
      </c>
      <c r="C24" s="1" t="s">
        <v>531</v>
      </c>
      <c r="D24" s="1">
        <v>24</v>
      </c>
    </row>
    <row r="25" spans="1:4">
      <c r="A25" s="1" t="s">
        <v>24</v>
      </c>
      <c r="B25" s="1" t="s">
        <v>495</v>
      </c>
      <c r="C25" s="1" t="s">
        <v>532</v>
      </c>
      <c r="D25" s="1">
        <v>25</v>
      </c>
    </row>
    <row r="26" spans="1:4">
      <c r="A26" s="1" t="s">
        <v>25</v>
      </c>
      <c r="B26" s="1" t="s">
        <v>533</v>
      </c>
      <c r="C26" s="1" t="s">
        <v>534</v>
      </c>
      <c r="D26" s="1">
        <v>26</v>
      </c>
    </row>
    <row r="27" spans="1:4">
      <c r="A27" s="1" t="s">
        <v>26</v>
      </c>
      <c r="B27" s="1" t="s">
        <v>535</v>
      </c>
      <c r="C27" s="1" t="s">
        <v>536</v>
      </c>
      <c r="D27" s="1">
        <v>27</v>
      </c>
    </row>
    <row r="28" spans="1:4">
      <c r="A28" s="1" t="s">
        <v>27</v>
      </c>
      <c r="B28" s="1" t="s">
        <v>524</v>
      </c>
      <c r="C28" s="1" t="s">
        <v>537</v>
      </c>
      <c r="D28" s="1">
        <v>28</v>
      </c>
    </row>
    <row r="29" spans="1:4">
      <c r="A29" s="1" t="s">
        <v>28</v>
      </c>
      <c r="B29" s="1" t="s">
        <v>538</v>
      </c>
      <c r="C29" s="1" t="s">
        <v>539</v>
      </c>
      <c r="D29" s="1">
        <v>29</v>
      </c>
    </row>
    <row r="30" spans="1:4">
      <c r="A30" s="1" t="s">
        <v>29</v>
      </c>
      <c r="B30" s="1" t="s">
        <v>507</v>
      </c>
      <c r="C30" s="1" t="s">
        <v>540</v>
      </c>
      <c r="D30" s="1">
        <v>30</v>
      </c>
    </row>
    <row r="31" spans="1:4">
      <c r="A31" s="1" t="s">
        <v>30</v>
      </c>
      <c r="B31" s="1" t="s">
        <v>541</v>
      </c>
      <c r="C31" s="1" t="s">
        <v>531</v>
      </c>
      <c r="D31" s="1">
        <v>31</v>
      </c>
    </row>
    <row r="32" spans="1:4">
      <c r="A32" s="1" t="s">
        <v>31</v>
      </c>
      <c r="B32" s="1" t="s">
        <v>542</v>
      </c>
      <c r="C32" s="1" t="s">
        <v>543</v>
      </c>
      <c r="D32" s="1">
        <v>32</v>
      </c>
    </row>
    <row r="33" spans="1:4">
      <c r="A33" s="1" t="s">
        <v>32</v>
      </c>
      <c r="B33" s="1" t="s">
        <v>502</v>
      </c>
      <c r="C33" s="1" t="s">
        <v>544</v>
      </c>
      <c r="D33" s="1">
        <v>33</v>
      </c>
    </row>
    <row r="34" spans="1:4">
      <c r="A34" s="1" t="s">
        <v>33</v>
      </c>
      <c r="B34" s="1" t="s">
        <v>497</v>
      </c>
      <c r="C34" s="1" t="s">
        <v>545</v>
      </c>
      <c r="D34" s="1">
        <v>34</v>
      </c>
    </row>
    <row r="35" spans="1:4">
      <c r="A35" s="1" t="s">
        <v>34</v>
      </c>
      <c r="B35" s="1" t="s">
        <v>546</v>
      </c>
      <c r="C35" s="1" t="s">
        <v>547</v>
      </c>
      <c r="D35" s="1">
        <v>35</v>
      </c>
    </row>
    <row r="36" spans="1:4">
      <c r="A36" s="1" t="s">
        <v>35</v>
      </c>
      <c r="B36" s="1" t="s">
        <v>548</v>
      </c>
      <c r="C36" s="1" t="s">
        <v>549</v>
      </c>
      <c r="D36" s="1">
        <v>36</v>
      </c>
    </row>
    <row r="37" spans="1:4">
      <c r="A37" s="1" t="s">
        <v>36</v>
      </c>
      <c r="B37" s="1" t="s">
        <v>550</v>
      </c>
      <c r="C37" s="1" t="s">
        <v>551</v>
      </c>
      <c r="D37" s="1">
        <v>37</v>
      </c>
    </row>
    <row r="38" spans="1:4">
      <c r="A38" s="1" t="s">
        <v>37</v>
      </c>
      <c r="B38" s="1" t="s">
        <v>500</v>
      </c>
      <c r="C38" s="1" t="s">
        <v>552</v>
      </c>
      <c r="D38" s="1">
        <v>38</v>
      </c>
    </row>
    <row r="39" spans="1:4">
      <c r="A39" s="1" t="s">
        <v>38</v>
      </c>
      <c r="B39" s="1" t="s">
        <v>538</v>
      </c>
      <c r="C39" s="1" t="s">
        <v>553</v>
      </c>
      <c r="D39" s="1">
        <v>39</v>
      </c>
    </row>
    <row r="40" spans="1:4">
      <c r="A40" s="1" t="s">
        <v>39</v>
      </c>
      <c r="B40" s="1" t="s">
        <v>554</v>
      </c>
      <c r="C40" s="1" t="s">
        <v>544</v>
      </c>
      <c r="D40" s="1">
        <v>40</v>
      </c>
    </row>
    <row r="41" spans="1:4">
      <c r="A41" s="1" t="s">
        <v>40</v>
      </c>
      <c r="B41" s="1" t="s">
        <v>497</v>
      </c>
      <c r="C41" s="1" t="s">
        <v>555</v>
      </c>
      <c r="D41" s="1">
        <v>41</v>
      </c>
    </row>
    <row r="42" spans="1:4">
      <c r="A42" s="1" t="s">
        <v>41</v>
      </c>
      <c r="B42" s="1" t="s">
        <v>556</v>
      </c>
      <c r="C42" s="1" t="s">
        <v>521</v>
      </c>
      <c r="D42" s="1">
        <v>42</v>
      </c>
    </row>
    <row r="43" spans="1:4">
      <c r="A43" s="1" t="s">
        <v>42</v>
      </c>
      <c r="B43" s="1" t="s">
        <v>557</v>
      </c>
      <c r="C43" s="1" t="s">
        <v>544</v>
      </c>
      <c r="D43" s="1">
        <v>43</v>
      </c>
    </row>
    <row r="44" spans="1:4">
      <c r="A44" s="1" t="s">
        <v>43</v>
      </c>
      <c r="B44" s="1" t="s">
        <v>558</v>
      </c>
      <c r="C44" s="1" t="s">
        <v>551</v>
      </c>
      <c r="D44" s="1">
        <v>44</v>
      </c>
    </row>
    <row r="45" spans="1:4">
      <c r="A45" s="1" t="s">
        <v>44</v>
      </c>
      <c r="B45" s="1" t="s">
        <v>559</v>
      </c>
      <c r="C45" s="1" t="s">
        <v>560</v>
      </c>
      <c r="D45" s="1">
        <v>45</v>
      </c>
    </row>
    <row r="46" spans="1:4">
      <c r="A46" s="1" t="s">
        <v>45</v>
      </c>
      <c r="B46" s="1" t="s">
        <v>507</v>
      </c>
      <c r="C46" s="1" t="s">
        <v>531</v>
      </c>
      <c r="D46" s="1">
        <v>46</v>
      </c>
    </row>
    <row r="47" spans="1:4">
      <c r="A47" s="1" t="s">
        <v>46</v>
      </c>
      <c r="B47" s="1" t="s">
        <v>561</v>
      </c>
      <c r="C47" s="1" t="s">
        <v>562</v>
      </c>
      <c r="D47" s="1">
        <v>47</v>
      </c>
    </row>
    <row r="48" spans="1:4">
      <c r="A48" s="1" t="s">
        <v>47</v>
      </c>
      <c r="B48" s="1" t="s">
        <v>563</v>
      </c>
      <c r="C48" s="1" t="s">
        <v>564</v>
      </c>
      <c r="D48" s="1">
        <v>48</v>
      </c>
    </row>
    <row r="49" spans="1:4">
      <c r="A49" s="1" t="s">
        <v>48</v>
      </c>
      <c r="B49" s="1" t="s">
        <v>565</v>
      </c>
      <c r="C49" s="1" t="s">
        <v>501</v>
      </c>
      <c r="D49" s="1">
        <v>49</v>
      </c>
    </row>
    <row r="50" spans="1:4">
      <c r="A50" s="1" t="s">
        <v>49</v>
      </c>
      <c r="B50" s="1" t="s">
        <v>566</v>
      </c>
      <c r="C50" s="1" t="s">
        <v>567</v>
      </c>
      <c r="D50" s="1">
        <v>50</v>
      </c>
    </row>
    <row r="51" spans="1:4">
      <c r="A51" s="1" t="s">
        <v>50</v>
      </c>
      <c r="B51" s="1" t="s">
        <v>566</v>
      </c>
      <c r="C51" s="1" t="s">
        <v>531</v>
      </c>
      <c r="D51" s="1">
        <v>51</v>
      </c>
    </row>
    <row r="52" spans="1:4">
      <c r="A52" s="1" t="s">
        <v>51</v>
      </c>
      <c r="B52" s="1" t="s">
        <v>513</v>
      </c>
      <c r="C52" s="1" t="s">
        <v>568</v>
      </c>
      <c r="D52" s="1">
        <v>52</v>
      </c>
    </row>
    <row r="53" spans="1:4">
      <c r="A53" s="1" t="s">
        <v>52</v>
      </c>
      <c r="B53" s="1" t="s">
        <v>546</v>
      </c>
      <c r="C53" s="1" t="s">
        <v>569</v>
      </c>
      <c r="D53" s="1">
        <v>53</v>
      </c>
    </row>
    <row r="54" spans="1:4">
      <c r="A54" s="1" t="s">
        <v>53</v>
      </c>
      <c r="B54" s="1" t="s">
        <v>570</v>
      </c>
      <c r="C54" s="1" t="s">
        <v>571</v>
      </c>
      <c r="D54" s="1">
        <v>54</v>
      </c>
    </row>
    <row r="55" spans="1:4">
      <c r="A55" s="1" t="s">
        <v>54</v>
      </c>
      <c r="B55" s="1" t="s">
        <v>559</v>
      </c>
      <c r="C55" s="1" t="s">
        <v>567</v>
      </c>
      <c r="D55" s="1">
        <v>55</v>
      </c>
    </row>
    <row r="56" spans="1:4">
      <c r="A56" s="1" t="s">
        <v>55</v>
      </c>
      <c r="B56" s="1" t="s">
        <v>559</v>
      </c>
      <c r="C56" s="1" t="s">
        <v>572</v>
      </c>
      <c r="D56" s="1">
        <v>56</v>
      </c>
    </row>
    <row r="57" spans="1:4">
      <c r="A57" s="1" t="s">
        <v>56</v>
      </c>
      <c r="B57" s="1" t="s">
        <v>520</v>
      </c>
      <c r="C57" s="1" t="s">
        <v>573</v>
      </c>
      <c r="D57" s="1">
        <v>57</v>
      </c>
    </row>
    <row r="58" spans="1:4">
      <c r="A58" s="1" t="s">
        <v>57</v>
      </c>
      <c r="B58" s="1" t="s">
        <v>574</v>
      </c>
      <c r="C58" s="1" t="s">
        <v>519</v>
      </c>
      <c r="D58" s="1">
        <v>58</v>
      </c>
    </row>
    <row r="59" spans="1:4">
      <c r="A59" s="1" t="s">
        <v>58</v>
      </c>
      <c r="B59" s="1" t="s">
        <v>575</v>
      </c>
      <c r="C59" s="1" t="s">
        <v>576</v>
      </c>
      <c r="D59" s="1">
        <v>59</v>
      </c>
    </row>
    <row r="60" spans="1:4">
      <c r="A60" s="1" t="s">
        <v>59</v>
      </c>
      <c r="B60" s="1" t="s">
        <v>575</v>
      </c>
      <c r="C60" s="1" t="s">
        <v>567</v>
      </c>
      <c r="D60" s="1">
        <v>60</v>
      </c>
    </row>
    <row r="61" spans="1:4">
      <c r="A61" s="1" t="s">
        <v>60</v>
      </c>
      <c r="B61" s="1" t="s">
        <v>577</v>
      </c>
      <c r="C61" s="1" t="s">
        <v>551</v>
      </c>
      <c r="D61" s="1">
        <v>61</v>
      </c>
    </row>
    <row r="62" spans="1:4">
      <c r="A62" s="1" t="s">
        <v>61</v>
      </c>
      <c r="B62" s="1" t="s">
        <v>565</v>
      </c>
      <c r="C62" s="1" t="s">
        <v>531</v>
      </c>
      <c r="D62" s="1">
        <v>62</v>
      </c>
    </row>
    <row r="63" spans="1:4">
      <c r="A63" s="1" t="s">
        <v>62</v>
      </c>
      <c r="B63" s="1" t="s">
        <v>578</v>
      </c>
      <c r="C63" s="1" t="s">
        <v>525</v>
      </c>
      <c r="D63" s="1">
        <v>63</v>
      </c>
    </row>
    <row r="64" spans="1:4">
      <c r="A64" s="1" t="s">
        <v>63</v>
      </c>
      <c r="B64" s="1" t="s">
        <v>570</v>
      </c>
      <c r="C64" s="1" t="s">
        <v>579</v>
      </c>
      <c r="D64" s="1">
        <v>64</v>
      </c>
    </row>
    <row r="65" spans="1:4">
      <c r="A65" s="1" t="s">
        <v>64</v>
      </c>
      <c r="B65" s="1" t="s">
        <v>580</v>
      </c>
      <c r="C65" s="1" t="s">
        <v>529</v>
      </c>
      <c r="D65" s="1">
        <v>65</v>
      </c>
    </row>
    <row r="66" spans="1:4">
      <c r="A66" s="1" t="s">
        <v>65</v>
      </c>
      <c r="B66" s="1" t="s">
        <v>581</v>
      </c>
      <c r="C66" s="1" t="s">
        <v>582</v>
      </c>
      <c r="D66" s="1">
        <v>66</v>
      </c>
    </row>
    <row r="67" spans="1:4">
      <c r="A67" s="1" t="s">
        <v>66</v>
      </c>
      <c r="B67" s="1" t="s">
        <v>509</v>
      </c>
      <c r="C67" s="1" t="s">
        <v>583</v>
      </c>
      <c r="D67" s="1">
        <v>67</v>
      </c>
    </row>
    <row r="68" spans="1:4">
      <c r="A68" s="1" t="s">
        <v>67</v>
      </c>
      <c r="B68" s="1" t="s">
        <v>528</v>
      </c>
      <c r="C68" s="1" t="s">
        <v>584</v>
      </c>
      <c r="D68" s="1">
        <v>68</v>
      </c>
    </row>
    <row r="69" spans="1:4">
      <c r="A69" s="1" t="s">
        <v>68</v>
      </c>
      <c r="B69" s="1" t="s">
        <v>585</v>
      </c>
      <c r="C69" s="1" t="s">
        <v>586</v>
      </c>
      <c r="D69" s="1">
        <v>69</v>
      </c>
    </row>
    <row r="70" spans="1:4">
      <c r="A70" s="1" t="s">
        <v>69</v>
      </c>
      <c r="B70" s="1" t="s">
        <v>587</v>
      </c>
      <c r="C70" s="1" t="s">
        <v>588</v>
      </c>
      <c r="D70" s="1">
        <v>70</v>
      </c>
    </row>
    <row r="71" spans="1:4">
      <c r="A71" s="1" t="s">
        <v>70</v>
      </c>
      <c r="B71" s="1" t="s">
        <v>589</v>
      </c>
      <c r="C71" s="1" t="s">
        <v>551</v>
      </c>
      <c r="D71" s="1">
        <v>71</v>
      </c>
    </row>
    <row r="72" spans="1:4">
      <c r="A72" s="1" t="s">
        <v>71</v>
      </c>
      <c r="B72" s="1" t="s">
        <v>548</v>
      </c>
      <c r="C72" s="1" t="s">
        <v>590</v>
      </c>
      <c r="D72" s="1">
        <v>72</v>
      </c>
    </row>
    <row r="73" spans="1:4">
      <c r="A73" s="1" t="s">
        <v>72</v>
      </c>
      <c r="B73" s="1" t="s">
        <v>591</v>
      </c>
      <c r="C73" s="1" t="s">
        <v>592</v>
      </c>
      <c r="D73" s="1">
        <v>73</v>
      </c>
    </row>
    <row r="74" spans="1:4">
      <c r="A74" s="1" t="s">
        <v>73</v>
      </c>
      <c r="B74" s="1" t="s">
        <v>538</v>
      </c>
      <c r="C74" s="1" t="s">
        <v>593</v>
      </c>
      <c r="D74" s="1">
        <v>74</v>
      </c>
    </row>
    <row r="75" spans="1:4">
      <c r="A75" s="1" t="s">
        <v>74</v>
      </c>
      <c r="B75" s="1" t="s">
        <v>594</v>
      </c>
      <c r="C75" s="1" t="s">
        <v>584</v>
      </c>
      <c r="D75" s="1">
        <v>75</v>
      </c>
    </row>
    <row r="76" spans="1:4">
      <c r="A76" s="1" t="s">
        <v>75</v>
      </c>
      <c r="B76" s="1" t="s">
        <v>595</v>
      </c>
      <c r="C76" s="1" t="s">
        <v>540</v>
      </c>
      <c r="D76" s="1">
        <v>76</v>
      </c>
    </row>
    <row r="77" spans="1:4">
      <c r="A77" s="1" t="s">
        <v>76</v>
      </c>
      <c r="B77" s="1" t="s">
        <v>596</v>
      </c>
      <c r="C77" s="1" t="s">
        <v>597</v>
      </c>
      <c r="D77" s="1">
        <v>77</v>
      </c>
    </row>
    <row r="78" spans="1:4">
      <c r="A78" s="1" t="s">
        <v>77</v>
      </c>
      <c r="B78" s="1" t="s">
        <v>546</v>
      </c>
      <c r="C78" s="1" t="s">
        <v>598</v>
      </c>
      <c r="D78" s="1">
        <v>78</v>
      </c>
    </row>
    <row r="79" spans="1:4">
      <c r="A79" s="1" t="s">
        <v>78</v>
      </c>
      <c r="B79" s="1" t="s">
        <v>535</v>
      </c>
      <c r="C79" s="1" t="s">
        <v>599</v>
      </c>
      <c r="D79" s="1">
        <v>79</v>
      </c>
    </row>
    <row r="80" spans="1:4">
      <c r="A80" s="1" t="s">
        <v>79</v>
      </c>
      <c r="B80" s="1" t="s">
        <v>600</v>
      </c>
      <c r="C80" s="1" t="s">
        <v>571</v>
      </c>
      <c r="D80" s="1">
        <v>80</v>
      </c>
    </row>
    <row r="81" spans="1:4">
      <c r="A81" s="1" t="s">
        <v>80</v>
      </c>
      <c r="B81" s="1" t="s">
        <v>578</v>
      </c>
      <c r="C81" s="1" t="s">
        <v>510</v>
      </c>
      <c r="D81" s="1">
        <v>81</v>
      </c>
    </row>
    <row r="82" spans="1:4">
      <c r="A82" s="1" t="s">
        <v>81</v>
      </c>
      <c r="B82" s="1" t="s">
        <v>601</v>
      </c>
      <c r="C82" s="1" t="s">
        <v>534</v>
      </c>
      <c r="D82" s="1">
        <v>82</v>
      </c>
    </row>
    <row r="83" spans="1:4">
      <c r="A83" s="1" t="s">
        <v>82</v>
      </c>
      <c r="B83" s="1" t="s">
        <v>554</v>
      </c>
      <c r="C83" s="1" t="s">
        <v>584</v>
      </c>
      <c r="D83" s="1">
        <v>83</v>
      </c>
    </row>
    <row r="84" spans="1:4">
      <c r="A84" s="1" t="s">
        <v>83</v>
      </c>
      <c r="B84" s="1" t="s">
        <v>602</v>
      </c>
      <c r="C84" s="1" t="s">
        <v>510</v>
      </c>
      <c r="D84" s="1">
        <v>84</v>
      </c>
    </row>
    <row r="85" spans="1:4">
      <c r="A85" s="1" t="s">
        <v>84</v>
      </c>
      <c r="B85" s="1" t="s">
        <v>603</v>
      </c>
      <c r="C85" s="1" t="s">
        <v>604</v>
      </c>
      <c r="D85" s="1">
        <v>85</v>
      </c>
    </row>
    <row r="86" spans="1:4">
      <c r="A86" s="1" t="s">
        <v>85</v>
      </c>
      <c r="B86" s="1" t="s">
        <v>541</v>
      </c>
      <c r="C86" s="1" t="s">
        <v>605</v>
      </c>
      <c r="D86" s="1">
        <v>86</v>
      </c>
    </row>
    <row r="87" spans="1:4">
      <c r="A87" s="1" t="s">
        <v>86</v>
      </c>
      <c r="B87" s="1" t="s">
        <v>518</v>
      </c>
      <c r="C87" s="1" t="s">
        <v>606</v>
      </c>
      <c r="D87" s="1">
        <v>87</v>
      </c>
    </row>
    <row r="88" spans="1:4">
      <c r="A88" s="1" t="s">
        <v>87</v>
      </c>
      <c r="B88" s="1" t="s">
        <v>607</v>
      </c>
      <c r="C88" s="1" t="s">
        <v>519</v>
      </c>
      <c r="D88" s="1">
        <v>88</v>
      </c>
    </row>
    <row r="89" spans="1:4">
      <c r="A89" s="1" t="s">
        <v>88</v>
      </c>
      <c r="B89" s="1" t="s">
        <v>608</v>
      </c>
      <c r="C89" s="1" t="s">
        <v>568</v>
      </c>
      <c r="D89" s="1">
        <v>89</v>
      </c>
    </row>
    <row r="90" spans="1:4">
      <c r="A90" s="1" t="s">
        <v>89</v>
      </c>
      <c r="B90" s="1" t="s">
        <v>609</v>
      </c>
      <c r="C90" s="1" t="s">
        <v>610</v>
      </c>
      <c r="D90" s="1">
        <v>90</v>
      </c>
    </row>
    <row r="91" spans="1:4">
      <c r="A91" s="1" t="s">
        <v>90</v>
      </c>
      <c r="B91" s="1" t="s">
        <v>609</v>
      </c>
      <c r="C91" s="1" t="s">
        <v>611</v>
      </c>
      <c r="D91" s="1">
        <v>91</v>
      </c>
    </row>
    <row r="92" spans="1:4">
      <c r="A92" s="1" t="s">
        <v>91</v>
      </c>
      <c r="B92" s="1" t="s">
        <v>612</v>
      </c>
      <c r="C92" s="1" t="s">
        <v>547</v>
      </c>
      <c r="D92" s="1">
        <v>92</v>
      </c>
    </row>
    <row r="93" spans="1:4">
      <c r="A93" s="1" t="s">
        <v>92</v>
      </c>
      <c r="B93" s="1" t="s">
        <v>613</v>
      </c>
      <c r="C93" s="1" t="s">
        <v>534</v>
      </c>
      <c r="D93" s="1">
        <v>93</v>
      </c>
    </row>
    <row r="94" spans="1:4">
      <c r="A94" s="1" t="s">
        <v>93</v>
      </c>
      <c r="B94" s="1" t="s">
        <v>614</v>
      </c>
      <c r="C94" s="1" t="s">
        <v>527</v>
      </c>
      <c r="D94" s="1">
        <v>94</v>
      </c>
    </row>
    <row r="95" spans="1:4">
      <c r="A95" s="1" t="s">
        <v>94</v>
      </c>
      <c r="B95" s="1" t="s">
        <v>609</v>
      </c>
      <c r="C95" s="1" t="s">
        <v>615</v>
      </c>
      <c r="D95" s="1">
        <v>95</v>
      </c>
    </row>
    <row r="96" spans="1:4">
      <c r="A96" s="1" t="s">
        <v>95</v>
      </c>
      <c r="B96" s="1" t="s">
        <v>558</v>
      </c>
      <c r="C96" s="1" t="s">
        <v>616</v>
      </c>
      <c r="D96" s="1">
        <v>96</v>
      </c>
    </row>
    <row r="97" spans="1:4">
      <c r="A97" s="1" t="s">
        <v>96</v>
      </c>
      <c r="B97" s="1" t="s">
        <v>617</v>
      </c>
      <c r="C97" s="1" t="s">
        <v>618</v>
      </c>
      <c r="D97" s="1">
        <v>97</v>
      </c>
    </row>
    <row r="98" spans="1:4">
      <c r="A98" s="1" t="s">
        <v>97</v>
      </c>
      <c r="B98" s="1" t="s">
        <v>566</v>
      </c>
      <c r="C98" s="1" t="s">
        <v>517</v>
      </c>
      <c r="D98" s="1">
        <v>98</v>
      </c>
    </row>
    <row r="99" spans="1:4">
      <c r="A99" s="1" t="s">
        <v>98</v>
      </c>
      <c r="B99" s="1" t="s">
        <v>619</v>
      </c>
      <c r="C99" s="1" t="s">
        <v>568</v>
      </c>
      <c r="D99" s="1">
        <v>99</v>
      </c>
    </row>
    <row r="100" spans="1:4">
      <c r="A100" s="1" t="s">
        <v>99</v>
      </c>
      <c r="B100" s="1" t="s">
        <v>507</v>
      </c>
      <c r="C100" s="1" t="s">
        <v>547</v>
      </c>
      <c r="D100" s="1">
        <v>100</v>
      </c>
    </row>
    <row r="101" spans="1:4">
      <c r="A101" s="1" t="s">
        <v>100</v>
      </c>
      <c r="B101" s="1" t="s">
        <v>620</v>
      </c>
      <c r="C101" s="1" t="s">
        <v>527</v>
      </c>
      <c r="D101" s="1">
        <v>101</v>
      </c>
    </row>
    <row r="102" spans="1:4">
      <c r="A102" s="1" t="s">
        <v>101</v>
      </c>
      <c r="B102" s="1" t="s">
        <v>601</v>
      </c>
      <c r="C102" s="1" t="s">
        <v>532</v>
      </c>
      <c r="D102" s="1">
        <v>102</v>
      </c>
    </row>
    <row r="103" spans="1:4">
      <c r="A103" s="1" t="s">
        <v>102</v>
      </c>
      <c r="B103" s="1" t="s">
        <v>621</v>
      </c>
      <c r="C103" s="1" t="s">
        <v>562</v>
      </c>
      <c r="D103" s="1">
        <v>103</v>
      </c>
    </row>
    <row r="104" spans="1:4">
      <c r="A104" s="1" t="s">
        <v>103</v>
      </c>
      <c r="B104" s="1" t="s">
        <v>622</v>
      </c>
      <c r="C104" s="1" t="s">
        <v>503</v>
      </c>
      <c r="D104" s="1">
        <v>104</v>
      </c>
    </row>
    <row r="105" spans="1:4">
      <c r="A105" s="1" t="s">
        <v>104</v>
      </c>
      <c r="B105" s="1" t="s">
        <v>600</v>
      </c>
      <c r="C105" s="1" t="s">
        <v>521</v>
      </c>
      <c r="D105" s="1">
        <v>105</v>
      </c>
    </row>
    <row r="106" spans="1:4">
      <c r="A106" s="1" t="s">
        <v>105</v>
      </c>
      <c r="B106" s="1" t="s">
        <v>623</v>
      </c>
      <c r="C106" s="1" t="s">
        <v>624</v>
      </c>
      <c r="D106" s="1">
        <v>106</v>
      </c>
    </row>
    <row r="107" spans="1:4">
      <c r="A107" s="1" t="s">
        <v>106</v>
      </c>
      <c r="B107" s="1" t="s">
        <v>498</v>
      </c>
      <c r="C107" s="1" t="s">
        <v>625</v>
      </c>
      <c r="D107" s="1">
        <v>107</v>
      </c>
    </row>
    <row r="108" spans="1:4">
      <c r="A108" s="1" t="s">
        <v>107</v>
      </c>
      <c r="B108" s="1" t="s">
        <v>626</v>
      </c>
      <c r="C108" s="1" t="s">
        <v>573</v>
      </c>
      <c r="D108" s="1">
        <v>108</v>
      </c>
    </row>
    <row r="109" spans="1:4">
      <c r="A109" s="1" t="s">
        <v>108</v>
      </c>
      <c r="B109" s="1" t="s">
        <v>609</v>
      </c>
      <c r="C109" s="1" t="s">
        <v>627</v>
      </c>
      <c r="D109" s="1">
        <v>109</v>
      </c>
    </row>
    <row r="110" spans="1:4">
      <c r="A110" s="1" t="s">
        <v>109</v>
      </c>
      <c r="B110" s="1" t="s">
        <v>526</v>
      </c>
      <c r="C110" s="1" t="s">
        <v>605</v>
      </c>
      <c r="D110" s="1">
        <v>110</v>
      </c>
    </row>
    <row r="111" spans="1:4">
      <c r="A111" s="1" t="s">
        <v>110</v>
      </c>
      <c r="B111" s="1" t="s">
        <v>528</v>
      </c>
      <c r="C111" s="1" t="s">
        <v>573</v>
      </c>
      <c r="D111" s="1">
        <v>111</v>
      </c>
    </row>
    <row r="112" spans="1:4">
      <c r="A112" s="1" t="s">
        <v>111</v>
      </c>
      <c r="B112" s="1" t="s">
        <v>575</v>
      </c>
      <c r="C112" s="1" t="s">
        <v>628</v>
      </c>
      <c r="D112" s="1">
        <v>112</v>
      </c>
    </row>
    <row r="113" spans="1:4">
      <c r="A113" s="1" t="s">
        <v>112</v>
      </c>
      <c r="B113" s="1" t="s">
        <v>600</v>
      </c>
      <c r="C113" s="1" t="s">
        <v>615</v>
      </c>
      <c r="D113" s="1">
        <v>113</v>
      </c>
    </row>
    <row r="114" spans="1:4">
      <c r="A114" s="1" t="s">
        <v>113</v>
      </c>
      <c r="B114" s="1" t="s">
        <v>629</v>
      </c>
      <c r="C114" s="1" t="s">
        <v>630</v>
      </c>
      <c r="D114" s="1">
        <v>114</v>
      </c>
    </row>
    <row r="115" spans="1:4">
      <c r="A115" s="1" t="s">
        <v>114</v>
      </c>
      <c r="B115" s="1" t="s">
        <v>601</v>
      </c>
      <c r="C115" s="1" t="s">
        <v>494</v>
      </c>
      <c r="D115" s="1">
        <v>115</v>
      </c>
    </row>
    <row r="116" spans="1:4">
      <c r="A116" s="1" t="s">
        <v>115</v>
      </c>
      <c r="B116" s="1" t="s">
        <v>631</v>
      </c>
      <c r="C116" s="1" t="s">
        <v>632</v>
      </c>
      <c r="D116" s="1">
        <v>116</v>
      </c>
    </row>
    <row r="117" spans="1:4">
      <c r="A117" s="1" t="s">
        <v>116</v>
      </c>
      <c r="B117" s="1" t="s">
        <v>633</v>
      </c>
      <c r="C117" s="1" t="s">
        <v>634</v>
      </c>
      <c r="D117" s="1">
        <v>117</v>
      </c>
    </row>
    <row r="118" spans="1:4">
      <c r="A118" s="1" t="s">
        <v>117</v>
      </c>
      <c r="B118" s="1" t="s">
        <v>635</v>
      </c>
      <c r="C118" s="1" t="s">
        <v>634</v>
      </c>
      <c r="D118" s="1">
        <v>118</v>
      </c>
    </row>
    <row r="119" spans="1:4">
      <c r="A119" s="1" t="s">
        <v>118</v>
      </c>
      <c r="B119" s="1" t="s">
        <v>559</v>
      </c>
      <c r="C119" s="1" t="s">
        <v>499</v>
      </c>
      <c r="D119" s="1">
        <v>119</v>
      </c>
    </row>
    <row r="120" spans="1:4">
      <c r="A120" s="1" t="s">
        <v>119</v>
      </c>
      <c r="B120" s="1" t="s">
        <v>636</v>
      </c>
      <c r="C120" s="1" t="s">
        <v>637</v>
      </c>
      <c r="D120" s="1">
        <v>120</v>
      </c>
    </row>
    <row r="121" spans="1:4">
      <c r="A121" s="1" t="s">
        <v>120</v>
      </c>
      <c r="B121" s="1" t="s">
        <v>626</v>
      </c>
      <c r="C121" s="1" t="s">
        <v>551</v>
      </c>
      <c r="D121" s="1">
        <v>121</v>
      </c>
    </row>
    <row r="122" spans="1:4">
      <c r="A122" s="1" t="s">
        <v>121</v>
      </c>
      <c r="B122" s="1" t="s">
        <v>638</v>
      </c>
      <c r="C122" s="1" t="s">
        <v>573</v>
      </c>
      <c r="D122" s="1">
        <v>122</v>
      </c>
    </row>
    <row r="123" spans="1:4">
      <c r="A123" s="1" t="s">
        <v>122</v>
      </c>
      <c r="B123" s="1" t="s">
        <v>520</v>
      </c>
      <c r="C123" s="1" t="s">
        <v>583</v>
      </c>
      <c r="D123" s="1">
        <v>123</v>
      </c>
    </row>
    <row r="124" spans="1:4">
      <c r="A124" s="1" t="s">
        <v>123</v>
      </c>
      <c r="B124" s="1" t="s">
        <v>575</v>
      </c>
      <c r="C124" s="1" t="s">
        <v>562</v>
      </c>
      <c r="D124" s="1">
        <v>124</v>
      </c>
    </row>
    <row r="125" spans="1:4">
      <c r="A125" s="1" t="s">
        <v>124</v>
      </c>
      <c r="B125" s="1" t="s">
        <v>574</v>
      </c>
      <c r="C125" s="1" t="s">
        <v>625</v>
      </c>
      <c r="D125" s="1">
        <v>125</v>
      </c>
    </row>
    <row r="126" spans="1:4">
      <c r="A126" s="1" t="s">
        <v>125</v>
      </c>
      <c r="B126" s="1" t="s">
        <v>594</v>
      </c>
      <c r="C126" s="1" t="s">
        <v>639</v>
      </c>
      <c r="D126" s="1">
        <v>126</v>
      </c>
    </row>
    <row r="127" spans="1:4">
      <c r="A127" s="1" t="s">
        <v>126</v>
      </c>
      <c r="B127" s="1" t="s">
        <v>542</v>
      </c>
      <c r="C127" s="1" t="s">
        <v>564</v>
      </c>
      <c r="D127" s="1">
        <v>127</v>
      </c>
    </row>
    <row r="128" spans="1:4">
      <c r="A128" s="1" t="s">
        <v>127</v>
      </c>
      <c r="B128" s="1" t="s">
        <v>550</v>
      </c>
      <c r="C128" s="1" t="s">
        <v>517</v>
      </c>
      <c r="D128" s="1">
        <v>128</v>
      </c>
    </row>
    <row r="129" spans="1:4">
      <c r="A129" s="1" t="s">
        <v>128</v>
      </c>
      <c r="B129" s="1" t="s">
        <v>577</v>
      </c>
      <c r="C129" s="1" t="s">
        <v>606</v>
      </c>
      <c r="D129" s="1">
        <v>129</v>
      </c>
    </row>
    <row r="130" spans="1:4">
      <c r="A130" s="1" t="s">
        <v>129</v>
      </c>
      <c r="B130" s="1" t="s">
        <v>495</v>
      </c>
      <c r="C130" s="1" t="s">
        <v>572</v>
      </c>
      <c r="D130" s="1">
        <v>130</v>
      </c>
    </row>
    <row r="131" spans="1:4">
      <c r="A131" s="1" t="s">
        <v>130</v>
      </c>
      <c r="B131" s="1" t="s">
        <v>640</v>
      </c>
      <c r="C131" s="1" t="s">
        <v>616</v>
      </c>
      <c r="D131" s="1">
        <v>131</v>
      </c>
    </row>
    <row r="132" spans="1:4">
      <c r="A132" s="1" t="s">
        <v>131</v>
      </c>
      <c r="B132" s="1" t="s">
        <v>509</v>
      </c>
      <c r="C132" s="1" t="s">
        <v>590</v>
      </c>
      <c r="D132" s="1">
        <v>132</v>
      </c>
    </row>
    <row r="133" spans="1:4">
      <c r="A133" s="1" t="s">
        <v>132</v>
      </c>
      <c r="B133" s="1" t="s">
        <v>557</v>
      </c>
      <c r="C133" s="1" t="s">
        <v>584</v>
      </c>
      <c r="D133" s="1">
        <v>133</v>
      </c>
    </row>
    <row r="134" spans="1:4">
      <c r="A134" s="1" t="s">
        <v>133</v>
      </c>
      <c r="B134" s="1" t="s">
        <v>575</v>
      </c>
      <c r="C134" s="1" t="s">
        <v>610</v>
      </c>
      <c r="D134" s="1">
        <v>134</v>
      </c>
    </row>
    <row r="135" spans="1:4">
      <c r="A135" s="1" t="s">
        <v>134</v>
      </c>
      <c r="B135" s="1" t="s">
        <v>509</v>
      </c>
      <c r="C135" s="1" t="s">
        <v>576</v>
      </c>
      <c r="D135" s="1">
        <v>135</v>
      </c>
    </row>
    <row r="136" spans="1:4">
      <c r="A136" s="1" t="s">
        <v>135</v>
      </c>
      <c r="B136" s="1" t="s">
        <v>641</v>
      </c>
      <c r="C136" s="1" t="s">
        <v>642</v>
      </c>
      <c r="D136" s="1">
        <v>136</v>
      </c>
    </row>
    <row r="137" spans="1:4">
      <c r="A137" s="1" t="s">
        <v>136</v>
      </c>
      <c r="B137" s="1" t="s">
        <v>518</v>
      </c>
      <c r="C137" s="1" t="s">
        <v>643</v>
      </c>
      <c r="D137" s="1">
        <v>137</v>
      </c>
    </row>
    <row r="138" spans="1:4">
      <c r="A138" s="1" t="s">
        <v>137</v>
      </c>
      <c r="B138" s="1" t="s">
        <v>589</v>
      </c>
      <c r="C138" s="1" t="s">
        <v>568</v>
      </c>
      <c r="D138" s="1">
        <v>138</v>
      </c>
    </row>
    <row r="139" spans="1:4">
      <c r="A139" s="1" t="s">
        <v>138</v>
      </c>
      <c r="B139" s="1" t="s">
        <v>594</v>
      </c>
      <c r="C139" s="1" t="s">
        <v>644</v>
      </c>
      <c r="D139" s="1">
        <v>139</v>
      </c>
    </row>
    <row r="140" spans="1:4">
      <c r="A140" s="1" t="s">
        <v>139</v>
      </c>
      <c r="B140" s="1" t="s">
        <v>602</v>
      </c>
      <c r="C140" s="1" t="s">
        <v>645</v>
      </c>
      <c r="D140" s="1">
        <v>140</v>
      </c>
    </row>
    <row r="141" spans="1:4">
      <c r="A141" s="1" t="s">
        <v>140</v>
      </c>
      <c r="B141" s="1" t="s">
        <v>502</v>
      </c>
      <c r="C141" s="1" t="s">
        <v>646</v>
      </c>
      <c r="D141" s="1">
        <v>141</v>
      </c>
    </row>
    <row r="142" spans="1:4">
      <c r="A142" s="1" t="s">
        <v>141</v>
      </c>
      <c r="B142" s="1" t="s">
        <v>638</v>
      </c>
      <c r="C142" s="1" t="s">
        <v>604</v>
      </c>
      <c r="D142" s="1">
        <v>142</v>
      </c>
    </row>
    <row r="143" spans="1:4">
      <c r="A143" s="1" t="s">
        <v>142</v>
      </c>
      <c r="B143" s="1" t="s">
        <v>498</v>
      </c>
      <c r="C143" s="1" t="s">
        <v>555</v>
      </c>
      <c r="D143" s="1">
        <v>143</v>
      </c>
    </row>
    <row r="144" spans="1:4">
      <c r="A144" s="1" t="s">
        <v>143</v>
      </c>
      <c r="B144" s="1" t="s">
        <v>601</v>
      </c>
      <c r="C144" s="1" t="s">
        <v>599</v>
      </c>
      <c r="D144" s="1">
        <v>144</v>
      </c>
    </row>
    <row r="145" spans="1:4">
      <c r="A145" s="1" t="s">
        <v>144</v>
      </c>
      <c r="B145" s="1" t="s">
        <v>557</v>
      </c>
      <c r="C145" s="1" t="s">
        <v>627</v>
      </c>
      <c r="D145" s="1">
        <v>145</v>
      </c>
    </row>
    <row r="146" spans="1:4">
      <c r="A146" s="1" t="s">
        <v>145</v>
      </c>
      <c r="B146" s="1" t="s">
        <v>647</v>
      </c>
      <c r="C146" s="1" t="s">
        <v>531</v>
      </c>
      <c r="D146" s="1">
        <v>146</v>
      </c>
    </row>
    <row r="147" spans="1:4">
      <c r="A147" s="1" t="s">
        <v>146</v>
      </c>
      <c r="B147" s="1" t="s">
        <v>648</v>
      </c>
      <c r="C147" s="1" t="s">
        <v>649</v>
      </c>
      <c r="D147" s="1">
        <v>147</v>
      </c>
    </row>
    <row r="148" spans="1:4">
      <c r="A148" s="1" t="s">
        <v>147</v>
      </c>
      <c r="B148" s="1" t="s">
        <v>650</v>
      </c>
      <c r="C148" s="1" t="s">
        <v>543</v>
      </c>
      <c r="D148" s="1">
        <v>148</v>
      </c>
    </row>
    <row r="149" spans="1:4">
      <c r="A149" s="1" t="s">
        <v>148</v>
      </c>
      <c r="B149" s="1" t="s">
        <v>620</v>
      </c>
      <c r="C149" s="1" t="s">
        <v>579</v>
      </c>
      <c r="D149" s="1">
        <v>149</v>
      </c>
    </row>
    <row r="150" spans="1:4">
      <c r="A150" s="1" t="s">
        <v>149</v>
      </c>
      <c r="B150" s="1" t="s">
        <v>563</v>
      </c>
      <c r="C150" s="1" t="s">
        <v>597</v>
      </c>
      <c r="D150" s="1">
        <v>150</v>
      </c>
    </row>
    <row r="151" spans="1:4">
      <c r="A151" s="1" t="s">
        <v>150</v>
      </c>
      <c r="B151" s="1" t="s">
        <v>550</v>
      </c>
      <c r="C151" s="1" t="s">
        <v>572</v>
      </c>
      <c r="D151" s="1">
        <v>151</v>
      </c>
    </row>
    <row r="152" spans="1:4">
      <c r="A152" s="1" t="s">
        <v>151</v>
      </c>
      <c r="B152" s="1" t="s">
        <v>651</v>
      </c>
      <c r="C152" s="1" t="s">
        <v>517</v>
      </c>
      <c r="D152" s="1">
        <v>152</v>
      </c>
    </row>
    <row r="153" spans="1:4">
      <c r="A153" s="1" t="s">
        <v>152</v>
      </c>
      <c r="B153" s="1" t="s">
        <v>559</v>
      </c>
      <c r="C153" s="1" t="s">
        <v>618</v>
      </c>
      <c r="D153" s="1">
        <v>153</v>
      </c>
    </row>
    <row r="154" spans="1:4">
      <c r="A154" s="1" t="s">
        <v>153</v>
      </c>
      <c r="B154" s="1" t="s">
        <v>533</v>
      </c>
      <c r="C154" s="1" t="s">
        <v>503</v>
      </c>
      <c r="D154" s="1">
        <v>154</v>
      </c>
    </row>
    <row r="155" spans="1:4">
      <c r="A155" s="1" t="s">
        <v>154</v>
      </c>
      <c r="B155" s="1" t="s">
        <v>600</v>
      </c>
      <c r="C155" s="1" t="s">
        <v>598</v>
      </c>
      <c r="D155" s="1">
        <v>155</v>
      </c>
    </row>
    <row r="156" spans="1:4">
      <c r="A156" s="1" t="s">
        <v>155</v>
      </c>
      <c r="B156" s="1" t="s">
        <v>652</v>
      </c>
      <c r="C156" s="1" t="s">
        <v>593</v>
      </c>
      <c r="D156" s="1">
        <v>156</v>
      </c>
    </row>
    <row r="157" spans="1:4">
      <c r="A157" s="1" t="s">
        <v>156</v>
      </c>
      <c r="B157" s="1" t="s">
        <v>622</v>
      </c>
      <c r="C157" s="1" t="s">
        <v>506</v>
      </c>
      <c r="D157" s="1">
        <v>157</v>
      </c>
    </row>
    <row r="158" spans="1:4">
      <c r="A158" s="1" t="s">
        <v>157</v>
      </c>
      <c r="B158" s="1" t="s">
        <v>556</v>
      </c>
      <c r="C158" s="1" t="s">
        <v>572</v>
      </c>
      <c r="D158" s="1">
        <v>158</v>
      </c>
    </row>
    <row r="159" spans="1:4">
      <c r="A159" s="1" t="s">
        <v>158</v>
      </c>
      <c r="B159" s="1" t="s">
        <v>535</v>
      </c>
      <c r="C159" s="1" t="s">
        <v>496</v>
      </c>
      <c r="D159" s="1">
        <v>159</v>
      </c>
    </row>
    <row r="160" spans="1:4">
      <c r="A160" s="1" t="s">
        <v>159</v>
      </c>
      <c r="B160" s="1" t="s">
        <v>653</v>
      </c>
      <c r="C160" s="1" t="s">
        <v>501</v>
      </c>
      <c r="D160" s="1">
        <v>160</v>
      </c>
    </row>
    <row r="161" spans="1:4">
      <c r="A161" s="1" t="s">
        <v>160</v>
      </c>
      <c r="B161" s="1" t="s">
        <v>619</v>
      </c>
      <c r="C161" s="1" t="s">
        <v>527</v>
      </c>
      <c r="D161" s="1">
        <v>161</v>
      </c>
    </row>
    <row r="162" spans="1:4">
      <c r="A162" s="1" t="s">
        <v>161</v>
      </c>
      <c r="B162" s="1" t="s">
        <v>546</v>
      </c>
      <c r="C162" s="1" t="s">
        <v>654</v>
      </c>
      <c r="D162" s="1">
        <v>162</v>
      </c>
    </row>
    <row r="163" spans="1:4">
      <c r="A163" s="1" t="s">
        <v>162</v>
      </c>
      <c r="B163" s="1" t="s">
        <v>650</v>
      </c>
      <c r="C163" s="1" t="s">
        <v>655</v>
      </c>
      <c r="D163" s="1">
        <v>163</v>
      </c>
    </row>
    <row r="164" spans="1:4">
      <c r="A164" s="1" t="s">
        <v>163</v>
      </c>
      <c r="B164" s="1" t="s">
        <v>608</v>
      </c>
      <c r="C164" s="1" t="s">
        <v>639</v>
      </c>
      <c r="D164" s="1">
        <v>164</v>
      </c>
    </row>
    <row r="165" spans="1:4">
      <c r="A165" s="1" t="s">
        <v>164</v>
      </c>
      <c r="B165" s="1" t="s">
        <v>596</v>
      </c>
      <c r="C165" s="1" t="s">
        <v>656</v>
      </c>
      <c r="D165" s="1">
        <v>165</v>
      </c>
    </row>
    <row r="166" spans="1:4">
      <c r="A166" s="1" t="s">
        <v>138</v>
      </c>
      <c r="B166" s="1" t="s">
        <v>594</v>
      </c>
      <c r="C166" s="1" t="s">
        <v>644</v>
      </c>
      <c r="D166" s="1">
        <v>166</v>
      </c>
    </row>
    <row r="167" spans="1:4">
      <c r="A167" s="1" t="s">
        <v>165</v>
      </c>
      <c r="B167" s="1" t="s">
        <v>565</v>
      </c>
      <c r="C167" s="1" t="s">
        <v>551</v>
      </c>
      <c r="D167" s="1">
        <v>167</v>
      </c>
    </row>
    <row r="168" spans="1:4">
      <c r="A168" s="1" t="s">
        <v>166</v>
      </c>
      <c r="B168" s="1" t="s">
        <v>613</v>
      </c>
      <c r="C168" s="1" t="s">
        <v>615</v>
      </c>
      <c r="D168" s="1">
        <v>168</v>
      </c>
    </row>
    <row r="169" spans="1:4">
      <c r="A169" s="1" t="s">
        <v>167</v>
      </c>
      <c r="B169" s="1" t="s">
        <v>626</v>
      </c>
      <c r="C169" s="1" t="s">
        <v>604</v>
      </c>
      <c r="D169" s="1">
        <v>169</v>
      </c>
    </row>
    <row r="170" spans="1:4">
      <c r="A170" s="1" t="s">
        <v>168</v>
      </c>
      <c r="B170" s="1" t="s">
        <v>638</v>
      </c>
      <c r="C170" s="1" t="s">
        <v>571</v>
      </c>
      <c r="D170" s="1">
        <v>170</v>
      </c>
    </row>
    <row r="171" spans="1:4">
      <c r="A171" s="1" t="s">
        <v>169</v>
      </c>
      <c r="B171" s="1" t="s">
        <v>524</v>
      </c>
      <c r="C171" s="1" t="s">
        <v>657</v>
      </c>
      <c r="D171" s="1">
        <v>171</v>
      </c>
    </row>
    <row r="172" spans="1:4">
      <c r="A172" s="1" t="s">
        <v>170</v>
      </c>
      <c r="B172" s="1" t="s">
        <v>602</v>
      </c>
      <c r="C172" s="1" t="s">
        <v>658</v>
      </c>
      <c r="D172" s="1">
        <v>172</v>
      </c>
    </row>
    <row r="173" spans="1:4">
      <c r="A173" s="1" t="s">
        <v>171</v>
      </c>
      <c r="B173" s="1" t="s">
        <v>559</v>
      </c>
      <c r="C173" s="1" t="s">
        <v>540</v>
      </c>
      <c r="D173" s="1">
        <v>173</v>
      </c>
    </row>
    <row r="174" spans="1:4">
      <c r="A174" s="1" t="s">
        <v>172</v>
      </c>
      <c r="B174" s="1" t="s">
        <v>659</v>
      </c>
      <c r="C174" s="1" t="s">
        <v>597</v>
      </c>
      <c r="D174" s="1">
        <v>174</v>
      </c>
    </row>
    <row r="175" spans="1:4">
      <c r="A175" s="1" t="s">
        <v>173</v>
      </c>
      <c r="B175" s="1" t="s">
        <v>640</v>
      </c>
      <c r="C175" s="1" t="s">
        <v>627</v>
      </c>
      <c r="D175" s="1">
        <v>175</v>
      </c>
    </row>
    <row r="176" spans="1:4">
      <c r="A176" s="1" t="s">
        <v>174</v>
      </c>
      <c r="B176" s="1" t="s">
        <v>591</v>
      </c>
      <c r="C176" s="1" t="s">
        <v>644</v>
      </c>
      <c r="D176" s="1">
        <v>176</v>
      </c>
    </row>
    <row r="177" spans="1:4">
      <c r="A177" s="1" t="s">
        <v>175</v>
      </c>
      <c r="B177" s="1" t="s">
        <v>561</v>
      </c>
      <c r="C177" s="1" t="s">
        <v>646</v>
      </c>
      <c r="D177" s="1">
        <v>177</v>
      </c>
    </row>
    <row r="178" spans="1:4">
      <c r="A178" s="1" t="s">
        <v>176</v>
      </c>
      <c r="B178" s="1" t="s">
        <v>493</v>
      </c>
      <c r="C178" s="1" t="s">
        <v>599</v>
      </c>
      <c r="D178" s="1">
        <v>178</v>
      </c>
    </row>
    <row r="179" spans="1:4">
      <c r="A179" s="1" t="s">
        <v>177</v>
      </c>
      <c r="B179" s="1" t="s">
        <v>609</v>
      </c>
      <c r="C179" s="1" t="s">
        <v>512</v>
      </c>
      <c r="D179" s="1">
        <v>179</v>
      </c>
    </row>
    <row r="180" spans="1:4">
      <c r="A180" s="1" t="s">
        <v>178</v>
      </c>
      <c r="B180" s="1" t="s">
        <v>396</v>
      </c>
      <c r="C180" s="1" t="s">
        <v>592</v>
      </c>
      <c r="D180" s="1">
        <v>180</v>
      </c>
    </row>
    <row r="181" spans="1:4">
      <c r="A181" s="1" t="s">
        <v>179</v>
      </c>
      <c r="B181" s="1" t="s">
        <v>601</v>
      </c>
      <c r="C181" s="1" t="s">
        <v>514</v>
      </c>
      <c r="D181" s="1">
        <v>181</v>
      </c>
    </row>
    <row r="182" spans="1:4">
      <c r="A182" s="1" t="s">
        <v>180</v>
      </c>
      <c r="B182" s="1" t="s">
        <v>602</v>
      </c>
      <c r="C182" s="1" t="s">
        <v>496</v>
      </c>
      <c r="D182" s="1">
        <v>182</v>
      </c>
    </row>
    <row r="183" spans="1:4">
      <c r="A183" s="1" t="s">
        <v>181</v>
      </c>
      <c r="B183" s="1" t="s">
        <v>538</v>
      </c>
      <c r="C183" s="1" t="s">
        <v>625</v>
      </c>
      <c r="D183" s="1">
        <v>183</v>
      </c>
    </row>
    <row r="184" spans="1:4">
      <c r="A184" s="1" t="s">
        <v>182</v>
      </c>
      <c r="B184" s="1" t="s">
        <v>617</v>
      </c>
      <c r="C184" s="1" t="s">
        <v>579</v>
      </c>
      <c r="D184" s="1">
        <v>184</v>
      </c>
    </row>
    <row r="185" spans="1:4">
      <c r="A185" s="1" t="s">
        <v>183</v>
      </c>
      <c r="B185" s="1" t="s">
        <v>660</v>
      </c>
      <c r="C185" s="1" t="s">
        <v>605</v>
      </c>
      <c r="D185" s="1">
        <v>185</v>
      </c>
    </row>
    <row r="186" spans="1:4">
      <c r="A186" s="1" t="s">
        <v>184</v>
      </c>
      <c r="B186" s="1" t="s">
        <v>613</v>
      </c>
      <c r="C186" s="1" t="s">
        <v>661</v>
      </c>
      <c r="D186" s="1">
        <v>186</v>
      </c>
    </row>
    <row r="187" spans="1:4">
      <c r="A187" s="1" t="s">
        <v>185</v>
      </c>
      <c r="B187" s="1" t="s">
        <v>662</v>
      </c>
      <c r="C187" s="1" t="s">
        <v>521</v>
      </c>
      <c r="D187" s="1">
        <v>187</v>
      </c>
    </row>
    <row r="188" spans="1:4">
      <c r="A188" s="1" t="s">
        <v>186</v>
      </c>
      <c r="B188" s="1" t="s">
        <v>663</v>
      </c>
      <c r="C188" s="1" t="s">
        <v>582</v>
      </c>
      <c r="D188" s="1">
        <v>188</v>
      </c>
    </row>
    <row r="189" spans="1:4">
      <c r="A189" s="1" t="s">
        <v>187</v>
      </c>
      <c r="B189" s="1" t="s">
        <v>533</v>
      </c>
      <c r="C189" s="1" t="s">
        <v>504</v>
      </c>
      <c r="D189" s="1">
        <v>189</v>
      </c>
    </row>
    <row r="190" spans="1:4">
      <c r="A190" s="1" t="s">
        <v>188</v>
      </c>
      <c r="B190" s="1" t="s">
        <v>617</v>
      </c>
      <c r="C190" s="1" t="s">
        <v>664</v>
      </c>
      <c r="D190" s="1">
        <v>190</v>
      </c>
    </row>
    <row r="191" spans="1:4">
      <c r="A191" s="1" t="s">
        <v>189</v>
      </c>
      <c r="B191" s="1" t="s">
        <v>538</v>
      </c>
      <c r="C191" s="1" t="s">
        <v>521</v>
      </c>
      <c r="D191" s="1">
        <v>191</v>
      </c>
    </row>
    <row r="192" spans="1:4">
      <c r="A192" s="1" t="s">
        <v>190</v>
      </c>
      <c r="B192" s="1" t="s">
        <v>526</v>
      </c>
      <c r="C192" s="1" t="s">
        <v>532</v>
      </c>
      <c r="D192" s="1">
        <v>192</v>
      </c>
    </row>
    <row r="193" spans="1:4">
      <c r="A193" s="1" t="s">
        <v>191</v>
      </c>
      <c r="B193" s="1" t="s">
        <v>507</v>
      </c>
      <c r="C193" s="1" t="s">
        <v>504</v>
      </c>
      <c r="D193" s="1">
        <v>193</v>
      </c>
    </row>
    <row r="194" spans="1:4">
      <c r="A194" s="1" t="s">
        <v>192</v>
      </c>
      <c r="B194" s="1" t="s">
        <v>662</v>
      </c>
      <c r="C194" s="1" t="s">
        <v>514</v>
      </c>
      <c r="D194" s="1">
        <v>194</v>
      </c>
    </row>
    <row r="195" spans="1:4">
      <c r="A195" s="1" t="s">
        <v>193</v>
      </c>
      <c r="B195" s="1" t="s">
        <v>533</v>
      </c>
      <c r="C195" s="1" t="s">
        <v>576</v>
      </c>
      <c r="D195" s="1">
        <v>195</v>
      </c>
    </row>
    <row r="196" spans="1:4">
      <c r="A196" s="1" t="s">
        <v>194</v>
      </c>
      <c r="B196" s="1" t="s">
        <v>608</v>
      </c>
      <c r="C196" s="1" t="s">
        <v>555</v>
      </c>
      <c r="D196" s="1">
        <v>196</v>
      </c>
    </row>
    <row r="197" spans="1:4">
      <c r="A197" s="1" t="s">
        <v>195</v>
      </c>
      <c r="B197" s="1" t="s">
        <v>550</v>
      </c>
      <c r="C197" s="1" t="s">
        <v>665</v>
      </c>
      <c r="D197" s="1">
        <v>197</v>
      </c>
    </row>
    <row r="198" spans="1:4">
      <c r="A198" s="1" t="s">
        <v>196</v>
      </c>
      <c r="B198" s="1" t="s">
        <v>666</v>
      </c>
      <c r="C198" s="1" t="s">
        <v>501</v>
      </c>
      <c r="D198" s="1">
        <v>198</v>
      </c>
    </row>
    <row r="199" spans="1:4">
      <c r="A199" s="1" t="s">
        <v>197</v>
      </c>
      <c r="B199" s="1" t="s">
        <v>633</v>
      </c>
      <c r="C199" s="1" t="s">
        <v>532</v>
      </c>
      <c r="D199" s="1">
        <v>199</v>
      </c>
    </row>
    <row r="200" spans="1:4">
      <c r="A200" s="1" t="s">
        <v>198</v>
      </c>
      <c r="B200" s="1" t="s">
        <v>546</v>
      </c>
      <c r="C200" s="1" t="s">
        <v>571</v>
      </c>
      <c r="D200" s="1">
        <v>200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0455-683C-C944-84B3-74C563DC6227}">
  <dimension ref="A1:D200"/>
  <sheetViews>
    <sheetView workbookViewId="0">
      <selection activeCell="F50" sqref="F50"/>
    </sheetView>
  </sheetViews>
  <sheetFormatPr baseColWidth="10" defaultRowHeight="19"/>
  <cols>
    <col min="1" max="1" width="11.7109375" style="1" bestFit="1" customWidth="1"/>
    <col min="2" max="3" width="6.42578125" style="1" bestFit="1" customWidth="1"/>
    <col min="4" max="4" width="4.7109375" style="1" bestFit="1" customWidth="1"/>
    <col min="5" max="16384" width="10.7109375" style="1"/>
  </cols>
  <sheetData>
    <row r="1" spans="1:4">
      <c r="A1" s="1" t="s">
        <v>199</v>
      </c>
      <c r="B1" s="1" t="s">
        <v>667</v>
      </c>
      <c r="C1" s="1" t="s">
        <v>564</v>
      </c>
      <c r="D1" s="1">
        <v>1</v>
      </c>
    </row>
    <row r="2" spans="1:4">
      <c r="A2" s="1" t="s">
        <v>200</v>
      </c>
      <c r="B2" s="1" t="s">
        <v>623</v>
      </c>
      <c r="C2" s="1" t="s">
        <v>634</v>
      </c>
      <c r="D2" s="1">
        <v>2</v>
      </c>
    </row>
    <row r="3" spans="1:4">
      <c r="A3" s="1" t="s">
        <v>201</v>
      </c>
      <c r="B3" s="1" t="s">
        <v>612</v>
      </c>
      <c r="C3" s="1" t="s">
        <v>618</v>
      </c>
      <c r="D3" s="1">
        <v>3</v>
      </c>
    </row>
    <row r="4" spans="1:4">
      <c r="A4" s="1" t="s">
        <v>202</v>
      </c>
      <c r="B4" s="1" t="s">
        <v>502</v>
      </c>
      <c r="C4" s="1" t="s">
        <v>665</v>
      </c>
      <c r="D4" s="1">
        <v>4</v>
      </c>
    </row>
    <row r="5" spans="1:4">
      <c r="A5" s="1" t="s">
        <v>203</v>
      </c>
      <c r="B5" s="1" t="s">
        <v>620</v>
      </c>
      <c r="C5" s="1" t="s">
        <v>496</v>
      </c>
      <c r="D5" s="1">
        <v>5</v>
      </c>
    </row>
    <row r="6" spans="1:4">
      <c r="A6" s="1" t="s">
        <v>204</v>
      </c>
      <c r="B6" s="1" t="s">
        <v>612</v>
      </c>
      <c r="C6" s="1" t="s">
        <v>645</v>
      </c>
      <c r="D6" s="1">
        <v>6</v>
      </c>
    </row>
    <row r="7" spans="1:4">
      <c r="A7" s="1" t="s">
        <v>205</v>
      </c>
      <c r="B7" s="1" t="s">
        <v>609</v>
      </c>
      <c r="C7" s="1" t="s">
        <v>646</v>
      </c>
      <c r="D7" s="1">
        <v>7</v>
      </c>
    </row>
    <row r="8" spans="1:4">
      <c r="A8" s="1" t="s">
        <v>49</v>
      </c>
      <c r="B8" s="1" t="s">
        <v>566</v>
      </c>
      <c r="C8" s="1" t="s">
        <v>567</v>
      </c>
      <c r="D8" s="1">
        <v>8</v>
      </c>
    </row>
    <row r="9" spans="1:4">
      <c r="A9" s="1" t="s">
        <v>206</v>
      </c>
      <c r="B9" s="1" t="s">
        <v>541</v>
      </c>
      <c r="C9" s="1" t="s">
        <v>567</v>
      </c>
      <c r="D9" s="1">
        <v>9</v>
      </c>
    </row>
    <row r="10" spans="1:4">
      <c r="A10" s="1" t="s">
        <v>207</v>
      </c>
      <c r="B10" s="1" t="s">
        <v>620</v>
      </c>
      <c r="C10" s="1" t="s">
        <v>551</v>
      </c>
      <c r="D10" s="1">
        <v>10</v>
      </c>
    </row>
    <row r="11" spans="1:4">
      <c r="A11" s="1" t="s">
        <v>208</v>
      </c>
      <c r="B11" s="1" t="s">
        <v>651</v>
      </c>
      <c r="C11" s="1" t="s">
        <v>639</v>
      </c>
      <c r="D11" s="1">
        <v>11</v>
      </c>
    </row>
    <row r="12" spans="1:4">
      <c r="A12" s="1" t="s">
        <v>209</v>
      </c>
      <c r="B12" s="1" t="s">
        <v>668</v>
      </c>
      <c r="C12" s="1" t="s">
        <v>579</v>
      </c>
      <c r="D12" s="1">
        <v>12</v>
      </c>
    </row>
    <row r="13" spans="1:4">
      <c r="A13" s="1" t="s">
        <v>210</v>
      </c>
      <c r="B13" s="1" t="s">
        <v>648</v>
      </c>
      <c r="C13" s="1" t="s">
        <v>517</v>
      </c>
      <c r="D13" s="1">
        <v>13</v>
      </c>
    </row>
    <row r="14" spans="1:4">
      <c r="A14" s="1" t="s">
        <v>211</v>
      </c>
      <c r="B14" s="1" t="s">
        <v>669</v>
      </c>
      <c r="C14" s="1" t="s">
        <v>532</v>
      </c>
      <c r="D14" s="1">
        <v>14</v>
      </c>
    </row>
    <row r="15" spans="1:4">
      <c r="A15" s="1" t="s">
        <v>212</v>
      </c>
      <c r="B15" s="1" t="s">
        <v>652</v>
      </c>
      <c r="C15" s="1" t="s">
        <v>590</v>
      </c>
      <c r="D15" s="1">
        <v>15</v>
      </c>
    </row>
    <row r="16" spans="1:4">
      <c r="A16" s="1" t="s">
        <v>213</v>
      </c>
      <c r="B16" s="1" t="s">
        <v>589</v>
      </c>
      <c r="C16" s="1" t="s">
        <v>627</v>
      </c>
      <c r="D16" s="1">
        <v>16</v>
      </c>
    </row>
    <row r="17" spans="1:4">
      <c r="A17" s="1" t="s">
        <v>214</v>
      </c>
      <c r="B17" s="1" t="s">
        <v>513</v>
      </c>
      <c r="C17" s="1" t="s">
        <v>560</v>
      </c>
      <c r="D17" s="1">
        <v>17</v>
      </c>
    </row>
    <row r="18" spans="1:4">
      <c r="A18" s="1" t="s">
        <v>215</v>
      </c>
      <c r="B18" s="1" t="s">
        <v>578</v>
      </c>
      <c r="C18" s="1" t="s">
        <v>670</v>
      </c>
      <c r="D18" s="1">
        <v>18</v>
      </c>
    </row>
    <row r="19" spans="1:4">
      <c r="A19" s="1" t="s">
        <v>216</v>
      </c>
      <c r="B19" s="1" t="s">
        <v>546</v>
      </c>
      <c r="C19" s="1" t="s">
        <v>549</v>
      </c>
      <c r="D19" s="1">
        <v>19</v>
      </c>
    </row>
    <row r="20" spans="1:4">
      <c r="A20" s="1" t="s">
        <v>217</v>
      </c>
      <c r="B20" s="1" t="s">
        <v>542</v>
      </c>
      <c r="C20" s="1" t="s">
        <v>560</v>
      </c>
      <c r="D20" s="1">
        <v>20</v>
      </c>
    </row>
    <row r="21" spans="1:4">
      <c r="A21" s="1" t="s">
        <v>218</v>
      </c>
      <c r="B21" s="1" t="s">
        <v>502</v>
      </c>
      <c r="C21" s="1" t="s">
        <v>525</v>
      </c>
      <c r="D21" s="1">
        <v>21</v>
      </c>
    </row>
    <row r="22" spans="1:4">
      <c r="A22" s="1" t="s">
        <v>219</v>
      </c>
      <c r="B22" s="1" t="s">
        <v>663</v>
      </c>
      <c r="C22" s="1" t="s">
        <v>545</v>
      </c>
      <c r="D22" s="1">
        <v>22</v>
      </c>
    </row>
    <row r="23" spans="1:4">
      <c r="A23" s="1" t="s">
        <v>220</v>
      </c>
      <c r="B23" s="1" t="s">
        <v>530</v>
      </c>
      <c r="C23" s="1" t="s">
        <v>664</v>
      </c>
      <c r="D23" s="1">
        <v>23</v>
      </c>
    </row>
    <row r="24" spans="1:4">
      <c r="A24" s="1" t="s">
        <v>221</v>
      </c>
      <c r="B24" s="1" t="s">
        <v>595</v>
      </c>
      <c r="C24" s="1" t="s">
        <v>501</v>
      </c>
      <c r="D24" s="1">
        <v>24</v>
      </c>
    </row>
    <row r="25" spans="1:4">
      <c r="A25" s="1" t="s">
        <v>222</v>
      </c>
      <c r="B25" s="1" t="s">
        <v>538</v>
      </c>
      <c r="C25" s="1" t="s">
        <v>598</v>
      </c>
      <c r="D25" s="1">
        <v>25</v>
      </c>
    </row>
    <row r="26" spans="1:4">
      <c r="A26" s="1" t="s">
        <v>223</v>
      </c>
      <c r="B26" s="1" t="s">
        <v>500</v>
      </c>
      <c r="C26" s="1" t="s">
        <v>494</v>
      </c>
      <c r="D26" s="1">
        <v>26</v>
      </c>
    </row>
    <row r="27" spans="1:4">
      <c r="A27" s="1" t="s">
        <v>224</v>
      </c>
      <c r="B27" s="1" t="s">
        <v>538</v>
      </c>
      <c r="C27" s="1" t="s">
        <v>637</v>
      </c>
      <c r="D27" s="1">
        <v>27</v>
      </c>
    </row>
    <row r="28" spans="1:4">
      <c r="A28" s="1" t="s">
        <v>225</v>
      </c>
      <c r="B28" s="1" t="s">
        <v>671</v>
      </c>
      <c r="C28" s="1" t="s">
        <v>544</v>
      </c>
      <c r="D28" s="1">
        <v>28</v>
      </c>
    </row>
    <row r="29" spans="1:4">
      <c r="A29" s="1" t="s">
        <v>226</v>
      </c>
      <c r="B29" s="1" t="s">
        <v>629</v>
      </c>
      <c r="C29" s="1" t="s">
        <v>586</v>
      </c>
      <c r="D29" s="1">
        <v>29</v>
      </c>
    </row>
    <row r="30" spans="1:4">
      <c r="A30" s="1" t="s">
        <v>227</v>
      </c>
      <c r="B30" s="1" t="s">
        <v>672</v>
      </c>
      <c r="C30" s="1" t="s">
        <v>592</v>
      </c>
      <c r="D30" s="1">
        <v>30</v>
      </c>
    </row>
    <row r="31" spans="1:4">
      <c r="A31" s="1" t="s">
        <v>228</v>
      </c>
      <c r="B31" s="1" t="s">
        <v>535</v>
      </c>
      <c r="C31" s="1" t="s">
        <v>665</v>
      </c>
      <c r="D31" s="1">
        <v>31</v>
      </c>
    </row>
    <row r="32" spans="1:4">
      <c r="A32" s="1" t="s">
        <v>229</v>
      </c>
      <c r="B32" s="1" t="s">
        <v>550</v>
      </c>
      <c r="C32" s="1" t="s">
        <v>503</v>
      </c>
      <c r="D32" s="1">
        <v>32</v>
      </c>
    </row>
    <row r="33" spans="1:4">
      <c r="A33" s="1" t="s">
        <v>230</v>
      </c>
      <c r="B33" s="1" t="s">
        <v>557</v>
      </c>
      <c r="C33" s="1" t="s">
        <v>553</v>
      </c>
      <c r="D33" s="1">
        <v>33</v>
      </c>
    </row>
    <row r="34" spans="1:4">
      <c r="A34" s="1" t="s">
        <v>231</v>
      </c>
      <c r="B34" s="1" t="s">
        <v>542</v>
      </c>
      <c r="C34" s="1" t="s">
        <v>606</v>
      </c>
      <c r="D34" s="1">
        <v>34</v>
      </c>
    </row>
    <row r="35" spans="1:4">
      <c r="A35" s="1" t="s">
        <v>232</v>
      </c>
      <c r="B35" s="1" t="s">
        <v>614</v>
      </c>
      <c r="C35" s="1" t="s">
        <v>529</v>
      </c>
      <c r="D35" s="1">
        <v>35</v>
      </c>
    </row>
    <row r="36" spans="1:4">
      <c r="A36" s="1" t="s">
        <v>233</v>
      </c>
      <c r="B36" s="1" t="s">
        <v>515</v>
      </c>
      <c r="C36" s="1" t="s">
        <v>583</v>
      </c>
      <c r="D36" s="1">
        <v>36</v>
      </c>
    </row>
    <row r="37" spans="1:4">
      <c r="A37" s="1" t="s">
        <v>234</v>
      </c>
      <c r="B37" s="1" t="s">
        <v>629</v>
      </c>
      <c r="C37" s="1" t="s">
        <v>521</v>
      </c>
      <c r="D37" s="1">
        <v>37</v>
      </c>
    </row>
    <row r="38" spans="1:4">
      <c r="A38" s="1" t="s">
        <v>235</v>
      </c>
      <c r="B38" s="1" t="s">
        <v>511</v>
      </c>
      <c r="C38" s="1" t="s">
        <v>586</v>
      </c>
      <c r="D38" s="1">
        <v>38</v>
      </c>
    </row>
    <row r="39" spans="1:4">
      <c r="A39" s="1" t="s">
        <v>236</v>
      </c>
      <c r="B39" s="1" t="s">
        <v>587</v>
      </c>
      <c r="C39" s="1" t="s">
        <v>615</v>
      </c>
      <c r="D39" s="1">
        <v>39</v>
      </c>
    </row>
    <row r="40" spans="1:4">
      <c r="A40" s="1" t="s">
        <v>237</v>
      </c>
      <c r="B40" s="1" t="s">
        <v>541</v>
      </c>
      <c r="C40" s="1" t="s">
        <v>543</v>
      </c>
      <c r="D40" s="1">
        <v>40</v>
      </c>
    </row>
    <row r="41" spans="1:4">
      <c r="A41" s="1" t="s">
        <v>238</v>
      </c>
      <c r="B41" s="1" t="s">
        <v>673</v>
      </c>
      <c r="C41" s="1" t="s">
        <v>551</v>
      </c>
      <c r="D41" s="1">
        <v>41</v>
      </c>
    </row>
    <row r="42" spans="1:4">
      <c r="A42" s="1" t="s">
        <v>239</v>
      </c>
      <c r="B42" s="1" t="s">
        <v>548</v>
      </c>
      <c r="C42" s="1" t="s">
        <v>582</v>
      </c>
      <c r="D42" s="1">
        <v>42</v>
      </c>
    </row>
    <row r="43" spans="1:4">
      <c r="A43" s="1" t="s">
        <v>240</v>
      </c>
      <c r="B43" s="1" t="s">
        <v>608</v>
      </c>
      <c r="C43" s="1" t="s">
        <v>624</v>
      </c>
      <c r="D43" s="1">
        <v>43</v>
      </c>
    </row>
    <row r="44" spans="1:4">
      <c r="A44" s="1" t="s">
        <v>241</v>
      </c>
      <c r="B44" s="1" t="s">
        <v>635</v>
      </c>
      <c r="C44" s="1" t="s">
        <v>674</v>
      </c>
      <c r="D44" s="1">
        <v>44</v>
      </c>
    </row>
    <row r="45" spans="1:4">
      <c r="A45" s="1" t="s">
        <v>242</v>
      </c>
      <c r="B45" s="1" t="s">
        <v>669</v>
      </c>
      <c r="C45" s="1" t="s">
        <v>656</v>
      </c>
      <c r="D45" s="1">
        <v>45</v>
      </c>
    </row>
    <row r="46" spans="1:4">
      <c r="A46" s="1" t="s">
        <v>243</v>
      </c>
      <c r="B46" s="1" t="s">
        <v>594</v>
      </c>
      <c r="C46" s="1" t="s">
        <v>553</v>
      </c>
      <c r="D46" s="1">
        <v>46</v>
      </c>
    </row>
    <row r="47" spans="1:4">
      <c r="A47" s="1" t="s">
        <v>244</v>
      </c>
      <c r="B47" s="1" t="s">
        <v>675</v>
      </c>
      <c r="C47" s="1" t="s">
        <v>567</v>
      </c>
      <c r="D47" s="1">
        <v>47</v>
      </c>
    </row>
    <row r="48" spans="1:4">
      <c r="A48" s="1" t="s">
        <v>245</v>
      </c>
      <c r="B48" s="1" t="s">
        <v>676</v>
      </c>
      <c r="C48" s="1" t="s">
        <v>645</v>
      </c>
      <c r="D48" s="1">
        <v>48</v>
      </c>
    </row>
    <row r="49" spans="1:4">
      <c r="A49" s="1" t="s">
        <v>246</v>
      </c>
      <c r="B49" s="1" t="s">
        <v>585</v>
      </c>
      <c r="C49" s="1" t="s">
        <v>604</v>
      </c>
      <c r="D49" s="1">
        <v>49</v>
      </c>
    </row>
    <row r="50" spans="1:4">
      <c r="A50" s="1" t="s">
        <v>247</v>
      </c>
      <c r="B50" s="1" t="s">
        <v>677</v>
      </c>
      <c r="C50" s="1" t="s">
        <v>564</v>
      </c>
      <c r="D50" s="1">
        <v>50</v>
      </c>
    </row>
    <row r="51" spans="1:4">
      <c r="A51" s="1" t="s">
        <v>248</v>
      </c>
      <c r="B51" s="1" t="s">
        <v>641</v>
      </c>
      <c r="C51" s="1" t="s">
        <v>499</v>
      </c>
      <c r="D51" s="1">
        <v>51</v>
      </c>
    </row>
    <row r="52" spans="1:4">
      <c r="A52" s="1" t="s">
        <v>249</v>
      </c>
      <c r="B52" s="1" t="s">
        <v>575</v>
      </c>
      <c r="C52" s="1" t="s">
        <v>543</v>
      </c>
      <c r="D52" s="1">
        <v>52</v>
      </c>
    </row>
    <row r="53" spans="1:4">
      <c r="A53" s="1" t="s">
        <v>250</v>
      </c>
      <c r="B53" s="1" t="s">
        <v>558</v>
      </c>
      <c r="C53" s="1" t="s">
        <v>584</v>
      </c>
      <c r="D53" s="1">
        <v>53</v>
      </c>
    </row>
    <row r="54" spans="1:4">
      <c r="A54" s="1" t="s">
        <v>251</v>
      </c>
      <c r="B54" s="1" t="s">
        <v>660</v>
      </c>
      <c r="C54" s="1" t="s">
        <v>494</v>
      </c>
      <c r="D54" s="1">
        <v>54</v>
      </c>
    </row>
    <row r="55" spans="1:4">
      <c r="A55" s="1" t="s">
        <v>252</v>
      </c>
      <c r="B55" s="1" t="s">
        <v>546</v>
      </c>
      <c r="C55" s="1" t="s">
        <v>494</v>
      </c>
      <c r="D55" s="1">
        <v>55</v>
      </c>
    </row>
    <row r="56" spans="1:4">
      <c r="A56" s="1" t="s">
        <v>253</v>
      </c>
      <c r="B56" s="1" t="s">
        <v>556</v>
      </c>
      <c r="C56" s="1" t="s">
        <v>678</v>
      </c>
      <c r="D56" s="1">
        <v>56</v>
      </c>
    </row>
    <row r="57" spans="1:4">
      <c r="A57" s="1" t="s">
        <v>254</v>
      </c>
      <c r="B57" s="1" t="s">
        <v>671</v>
      </c>
      <c r="C57" s="1" t="s">
        <v>679</v>
      </c>
      <c r="D57" s="1">
        <v>57</v>
      </c>
    </row>
    <row r="58" spans="1:4">
      <c r="A58" s="1" t="s">
        <v>255</v>
      </c>
      <c r="B58" s="1" t="s">
        <v>612</v>
      </c>
      <c r="C58" s="1" t="s">
        <v>562</v>
      </c>
      <c r="D58" s="1">
        <v>58</v>
      </c>
    </row>
    <row r="59" spans="1:4">
      <c r="A59" s="1" t="s">
        <v>256</v>
      </c>
      <c r="B59" s="1" t="s">
        <v>607</v>
      </c>
      <c r="C59" s="1" t="s">
        <v>539</v>
      </c>
      <c r="D59" s="1">
        <v>59</v>
      </c>
    </row>
    <row r="60" spans="1:4">
      <c r="A60" s="1" t="s">
        <v>257</v>
      </c>
      <c r="B60" s="1" t="s">
        <v>680</v>
      </c>
      <c r="C60" s="1" t="s">
        <v>586</v>
      </c>
      <c r="D60" s="1">
        <v>60</v>
      </c>
    </row>
    <row r="61" spans="1:4">
      <c r="A61" s="1" t="s">
        <v>258</v>
      </c>
      <c r="B61" s="1" t="s">
        <v>594</v>
      </c>
      <c r="C61" s="1" t="s">
        <v>634</v>
      </c>
      <c r="D61" s="1">
        <v>61</v>
      </c>
    </row>
    <row r="62" spans="1:4">
      <c r="A62" s="1" t="s">
        <v>259</v>
      </c>
      <c r="B62" s="1" t="s">
        <v>566</v>
      </c>
      <c r="C62" s="1" t="s">
        <v>551</v>
      </c>
      <c r="D62" s="1">
        <v>62</v>
      </c>
    </row>
    <row r="63" spans="1:4">
      <c r="A63" s="1" t="s">
        <v>260</v>
      </c>
      <c r="B63" s="1" t="s">
        <v>581</v>
      </c>
      <c r="C63" s="1" t="s">
        <v>572</v>
      </c>
      <c r="D63" s="1">
        <v>63</v>
      </c>
    </row>
    <row r="64" spans="1:4">
      <c r="A64" s="1" t="s">
        <v>261</v>
      </c>
      <c r="B64" s="1" t="s">
        <v>538</v>
      </c>
      <c r="C64" s="1" t="s">
        <v>531</v>
      </c>
      <c r="D64" s="1">
        <v>64</v>
      </c>
    </row>
    <row r="65" spans="1:4">
      <c r="A65" s="1" t="s">
        <v>262</v>
      </c>
      <c r="B65" s="1" t="s">
        <v>558</v>
      </c>
      <c r="C65" s="1" t="s">
        <v>552</v>
      </c>
      <c r="D65" s="1">
        <v>65</v>
      </c>
    </row>
    <row r="66" spans="1:4">
      <c r="A66" s="1" t="s">
        <v>263</v>
      </c>
      <c r="B66" s="1" t="s">
        <v>500</v>
      </c>
      <c r="C66" s="1" t="s">
        <v>544</v>
      </c>
      <c r="D66" s="1">
        <v>66</v>
      </c>
    </row>
    <row r="67" spans="1:4">
      <c r="A67" s="1" t="s">
        <v>264</v>
      </c>
      <c r="B67" s="1" t="s">
        <v>662</v>
      </c>
      <c r="C67" s="1" t="s">
        <v>492</v>
      </c>
      <c r="D67" s="1">
        <v>67</v>
      </c>
    </row>
    <row r="68" spans="1:4">
      <c r="A68" s="1" t="s">
        <v>265</v>
      </c>
      <c r="B68" s="1" t="s">
        <v>526</v>
      </c>
      <c r="C68" s="1" t="s">
        <v>637</v>
      </c>
      <c r="D68" s="1">
        <v>68</v>
      </c>
    </row>
    <row r="69" spans="1:4">
      <c r="A69" s="1" t="s">
        <v>266</v>
      </c>
      <c r="B69" s="1" t="s">
        <v>608</v>
      </c>
      <c r="C69" s="1" t="s">
        <v>664</v>
      </c>
      <c r="D69" s="1">
        <v>69</v>
      </c>
    </row>
    <row r="70" spans="1:4">
      <c r="A70" s="1" t="s">
        <v>267</v>
      </c>
      <c r="B70" s="1" t="s">
        <v>566</v>
      </c>
      <c r="C70" s="1" t="s">
        <v>514</v>
      </c>
      <c r="D70" s="1">
        <v>70</v>
      </c>
    </row>
    <row r="71" spans="1:4">
      <c r="A71" s="1" t="s">
        <v>268</v>
      </c>
      <c r="B71" s="1" t="s">
        <v>535</v>
      </c>
      <c r="C71" s="1" t="s">
        <v>579</v>
      </c>
      <c r="D71" s="1">
        <v>71</v>
      </c>
    </row>
    <row r="72" spans="1:4">
      <c r="A72" s="1" t="s">
        <v>269</v>
      </c>
      <c r="B72" s="1" t="s">
        <v>574</v>
      </c>
      <c r="C72" s="1" t="s">
        <v>527</v>
      </c>
      <c r="D72" s="1">
        <v>72</v>
      </c>
    </row>
    <row r="73" spans="1:4">
      <c r="A73" s="1" t="s">
        <v>270</v>
      </c>
      <c r="B73" s="1" t="s">
        <v>648</v>
      </c>
      <c r="C73" s="1" t="s">
        <v>579</v>
      </c>
      <c r="D73" s="1">
        <v>73</v>
      </c>
    </row>
    <row r="74" spans="1:4">
      <c r="A74" s="1" t="s">
        <v>271</v>
      </c>
      <c r="B74" s="1" t="s">
        <v>622</v>
      </c>
      <c r="C74" s="1" t="s">
        <v>582</v>
      </c>
      <c r="D74" s="1">
        <v>74</v>
      </c>
    </row>
    <row r="75" spans="1:4">
      <c r="A75" s="1" t="s">
        <v>272</v>
      </c>
      <c r="B75" s="1" t="s">
        <v>580</v>
      </c>
      <c r="C75" s="1" t="s">
        <v>625</v>
      </c>
      <c r="D75" s="1">
        <v>75</v>
      </c>
    </row>
    <row r="76" spans="1:4">
      <c r="A76" s="1" t="s">
        <v>273</v>
      </c>
      <c r="B76" s="1" t="s">
        <v>558</v>
      </c>
      <c r="C76" s="1" t="s">
        <v>517</v>
      </c>
      <c r="D76" s="1">
        <v>76</v>
      </c>
    </row>
    <row r="77" spans="1:4">
      <c r="A77" s="1" t="s">
        <v>274</v>
      </c>
      <c r="B77" s="1" t="s">
        <v>585</v>
      </c>
      <c r="C77" s="1" t="s">
        <v>597</v>
      </c>
      <c r="D77" s="1">
        <v>77</v>
      </c>
    </row>
    <row r="78" spans="1:4">
      <c r="A78" s="1" t="s">
        <v>266</v>
      </c>
      <c r="B78" s="1" t="s">
        <v>608</v>
      </c>
      <c r="C78" s="1" t="s">
        <v>664</v>
      </c>
      <c r="D78" s="1">
        <v>78</v>
      </c>
    </row>
    <row r="79" spans="1:4">
      <c r="A79" s="1" t="s">
        <v>275</v>
      </c>
      <c r="B79" s="1" t="s">
        <v>497</v>
      </c>
      <c r="C79" s="1" t="s">
        <v>634</v>
      </c>
      <c r="D79" s="1">
        <v>79</v>
      </c>
    </row>
    <row r="80" spans="1:4">
      <c r="A80" s="1" t="s">
        <v>276</v>
      </c>
      <c r="B80" s="1" t="s">
        <v>554</v>
      </c>
      <c r="C80" s="1" t="s">
        <v>582</v>
      </c>
      <c r="D80" s="1">
        <v>80</v>
      </c>
    </row>
    <row r="81" spans="1:4">
      <c r="A81" s="1" t="s">
        <v>277</v>
      </c>
      <c r="B81" s="1" t="s">
        <v>667</v>
      </c>
      <c r="C81" s="1" t="s">
        <v>665</v>
      </c>
      <c r="D81" s="1">
        <v>81</v>
      </c>
    </row>
    <row r="82" spans="1:4">
      <c r="A82" s="1" t="s">
        <v>278</v>
      </c>
      <c r="B82" s="1" t="s">
        <v>660</v>
      </c>
      <c r="C82" s="1" t="s">
        <v>606</v>
      </c>
      <c r="D82" s="1">
        <v>82</v>
      </c>
    </row>
    <row r="83" spans="1:4">
      <c r="A83" s="1" t="s">
        <v>279</v>
      </c>
      <c r="B83" s="1" t="s">
        <v>619</v>
      </c>
      <c r="C83" s="1" t="s">
        <v>499</v>
      </c>
      <c r="D83" s="1">
        <v>83</v>
      </c>
    </row>
    <row r="84" spans="1:4">
      <c r="A84" s="1" t="s">
        <v>280</v>
      </c>
      <c r="B84" s="1" t="s">
        <v>541</v>
      </c>
      <c r="C84" s="1" t="s">
        <v>564</v>
      </c>
      <c r="D84" s="1">
        <v>84</v>
      </c>
    </row>
    <row r="85" spans="1:4">
      <c r="A85" s="1" t="s">
        <v>281</v>
      </c>
      <c r="B85" s="1" t="s">
        <v>617</v>
      </c>
      <c r="C85" s="1" t="s">
        <v>681</v>
      </c>
      <c r="D85" s="1">
        <v>85</v>
      </c>
    </row>
    <row r="86" spans="1:4">
      <c r="A86" s="1" t="s">
        <v>282</v>
      </c>
      <c r="B86" s="1" t="s">
        <v>602</v>
      </c>
      <c r="C86" s="1" t="s">
        <v>656</v>
      </c>
      <c r="D86" s="1">
        <v>86</v>
      </c>
    </row>
    <row r="87" spans="1:4">
      <c r="A87" s="1" t="s">
        <v>283</v>
      </c>
      <c r="B87" s="1" t="s">
        <v>541</v>
      </c>
      <c r="C87" s="1" t="s">
        <v>598</v>
      </c>
      <c r="D87" s="1">
        <v>87</v>
      </c>
    </row>
    <row r="88" spans="1:4">
      <c r="A88" s="1" t="s">
        <v>284</v>
      </c>
      <c r="B88" s="1" t="s">
        <v>581</v>
      </c>
      <c r="C88" s="1" t="s">
        <v>611</v>
      </c>
      <c r="D88" s="1">
        <v>88</v>
      </c>
    </row>
    <row r="89" spans="1:4">
      <c r="A89" s="1" t="s">
        <v>285</v>
      </c>
      <c r="B89" s="1" t="s">
        <v>653</v>
      </c>
      <c r="C89" s="1" t="s">
        <v>646</v>
      </c>
      <c r="D89" s="1">
        <v>89</v>
      </c>
    </row>
    <row r="90" spans="1:4">
      <c r="A90" s="1" t="s">
        <v>286</v>
      </c>
      <c r="B90" s="1" t="s">
        <v>500</v>
      </c>
      <c r="C90" s="1" t="s">
        <v>586</v>
      </c>
      <c r="D90" s="1">
        <v>90</v>
      </c>
    </row>
    <row r="91" spans="1:4">
      <c r="A91" s="1" t="s">
        <v>287</v>
      </c>
      <c r="B91" s="1" t="s">
        <v>550</v>
      </c>
      <c r="C91" s="1" t="s">
        <v>532</v>
      </c>
      <c r="D91" s="1">
        <v>91</v>
      </c>
    </row>
    <row r="92" spans="1:4">
      <c r="A92" s="1" t="s">
        <v>288</v>
      </c>
      <c r="B92" s="1" t="s">
        <v>546</v>
      </c>
      <c r="C92" s="1" t="s">
        <v>540</v>
      </c>
      <c r="D92" s="1">
        <v>92</v>
      </c>
    </row>
    <row r="93" spans="1:4">
      <c r="A93" s="1" t="s">
        <v>289</v>
      </c>
      <c r="B93" s="1" t="s">
        <v>629</v>
      </c>
      <c r="C93" s="1" t="s">
        <v>592</v>
      </c>
      <c r="D93" s="1">
        <v>93</v>
      </c>
    </row>
    <row r="94" spans="1:4">
      <c r="A94" s="1" t="s">
        <v>290</v>
      </c>
      <c r="B94" s="1" t="s">
        <v>641</v>
      </c>
      <c r="C94" s="1" t="s">
        <v>540</v>
      </c>
      <c r="D94" s="1">
        <v>94</v>
      </c>
    </row>
    <row r="95" spans="1:4">
      <c r="A95" s="1" t="s">
        <v>291</v>
      </c>
      <c r="B95" s="1" t="s">
        <v>548</v>
      </c>
      <c r="C95" s="1" t="s">
        <v>532</v>
      </c>
      <c r="D95" s="1">
        <v>95</v>
      </c>
    </row>
    <row r="96" spans="1:4">
      <c r="A96" s="1" t="s">
        <v>292</v>
      </c>
      <c r="B96" s="1" t="s">
        <v>653</v>
      </c>
      <c r="C96" s="1" t="s">
        <v>682</v>
      </c>
      <c r="D96" s="1">
        <v>96</v>
      </c>
    </row>
    <row r="97" spans="1:4">
      <c r="A97" s="1" t="s">
        <v>293</v>
      </c>
      <c r="B97" s="1" t="s">
        <v>396</v>
      </c>
      <c r="C97" s="1" t="s">
        <v>536</v>
      </c>
      <c r="D97" s="1">
        <v>97</v>
      </c>
    </row>
    <row r="98" spans="1:4">
      <c r="A98" s="1" t="s">
        <v>294</v>
      </c>
      <c r="B98" s="1" t="s">
        <v>558</v>
      </c>
      <c r="C98" s="1" t="s">
        <v>610</v>
      </c>
      <c r="D98" s="1">
        <v>98</v>
      </c>
    </row>
    <row r="99" spans="1:4">
      <c r="A99" s="1" t="s">
        <v>295</v>
      </c>
      <c r="B99" s="1" t="s">
        <v>608</v>
      </c>
      <c r="C99" s="1" t="s">
        <v>670</v>
      </c>
      <c r="D99" s="1">
        <v>99</v>
      </c>
    </row>
    <row r="100" spans="1:4">
      <c r="A100" s="1" t="s">
        <v>296</v>
      </c>
      <c r="B100" s="1" t="s">
        <v>675</v>
      </c>
      <c r="C100" s="1" t="s">
        <v>499</v>
      </c>
      <c r="D100" s="1">
        <v>100</v>
      </c>
    </row>
    <row r="101" spans="1:4">
      <c r="A101" s="1" t="s">
        <v>297</v>
      </c>
      <c r="B101" s="1" t="s">
        <v>676</v>
      </c>
      <c r="C101" s="1" t="s">
        <v>681</v>
      </c>
      <c r="D101" s="1">
        <v>101</v>
      </c>
    </row>
    <row r="102" spans="1:4">
      <c r="A102" s="1" t="s">
        <v>298</v>
      </c>
      <c r="B102" s="1" t="s">
        <v>570</v>
      </c>
      <c r="C102" s="1" t="s">
        <v>605</v>
      </c>
      <c r="D102" s="1">
        <v>102</v>
      </c>
    </row>
    <row r="103" spans="1:4">
      <c r="A103" s="1" t="s">
        <v>299</v>
      </c>
      <c r="B103" s="1" t="s">
        <v>662</v>
      </c>
      <c r="C103" s="1" t="s">
        <v>517</v>
      </c>
      <c r="D103" s="1">
        <v>103</v>
      </c>
    </row>
    <row r="104" spans="1:4">
      <c r="A104" s="1" t="s">
        <v>300</v>
      </c>
      <c r="B104" s="1" t="s">
        <v>669</v>
      </c>
      <c r="C104" s="1" t="s">
        <v>504</v>
      </c>
      <c r="D104" s="1">
        <v>104</v>
      </c>
    </row>
    <row r="105" spans="1:4">
      <c r="A105" s="1" t="s">
        <v>301</v>
      </c>
      <c r="B105" s="1" t="s">
        <v>596</v>
      </c>
      <c r="C105" s="1" t="s">
        <v>579</v>
      </c>
      <c r="D105" s="1">
        <v>105</v>
      </c>
    </row>
    <row r="106" spans="1:4">
      <c r="A106" s="1" t="s">
        <v>302</v>
      </c>
      <c r="B106" s="1" t="s">
        <v>671</v>
      </c>
      <c r="C106" s="1" t="s">
        <v>553</v>
      </c>
      <c r="D106" s="1">
        <v>106</v>
      </c>
    </row>
    <row r="107" spans="1:4">
      <c r="A107" s="1" t="s">
        <v>303</v>
      </c>
      <c r="B107" s="1" t="s">
        <v>641</v>
      </c>
      <c r="C107" s="1" t="s">
        <v>634</v>
      </c>
      <c r="D107" s="1">
        <v>107</v>
      </c>
    </row>
    <row r="108" spans="1:4">
      <c r="A108" s="1" t="s">
        <v>304</v>
      </c>
      <c r="B108" s="1" t="s">
        <v>542</v>
      </c>
      <c r="C108" s="1" t="s">
        <v>532</v>
      </c>
      <c r="D108" s="1">
        <v>108</v>
      </c>
    </row>
    <row r="109" spans="1:4">
      <c r="A109" s="1" t="s">
        <v>305</v>
      </c>
      <c r="B109" s="1" t="s">
        <v>619</v>
      </c>
      <c r="C109" s="1" t="s">
        <v>529</v>
      </c>
      <c r="D109" s="1">
        <v>109</v>
      </c>
    </row>
    <row r="110" spans="1:4">
      <c r="A110" s="1" t="s">
        <v>306</v>
      </c>
      <c r="B110" s="1" t="s">
        <v>495</v>
      </c>
      <c r="C110" s="1" t="s">
        <v>519</v>
      </c>
      <c r="D110" s="1">
        <v>110</v>
      </c>
    </row>
    <row r="111" spans="1:4">
      <c r="A111" s="1" t="s">
        <v>307</v>
      </c>
      <c r="B111" s="1" t="s">
        <v>622</v>
      </c>
      <c r="C111" s="1" t="s">
        <v>658</v>
      </c>
      <c r="D111" s="1">
        <v>111</v>
      </c>
    </row>
    <row r="112" spans="1:4">
      <c r="A112" s="1" t="s">
        <v>308</v>
      </c>
      <c r="B112" s="1" t="s">
        <v>580</v>
      </c>
      <c r="C112" s="1" t="s">
        <v>644</v>
      </c>
      <c r="D112" s="1">
        <v>112</v>
      </c>
    </row>
    <row r="113" spans="1:4">
      <c r="A113" s="1" t="s">
        <v>309</v>
      </c>
      <c r="B113" s="1" t="s">
        <v>666</v>
      </c>
      <c r="C113" s="1" t="s">
        <v>496</v>
      </c>
      <c r="D113" s="1">
        <v>113</v>
      </c>
    </row>
    <row r="114" spans="1:4">
      <c r="A114" s="1" t="s">
        <v>310</v>
      </c>
      <c r="B114" s="1" t="s">
        <v>520</v>
      </c>
      <c r="C114" s="1" t="s">
        <v>628</v>
      </c>
      <c r="D114" s="1">
        <v>114</v>
      </c>
    </row>
    <row r="115" spans="1:4">
      <c r="A115" s="1" t="s">
        <v>311</v>
      </c>
      <c r="B115" s="1" t="s">
        <v>621</v>
      </c>
      <c r="C115" s="1" t="s">
        <v>555</v>
      </c>
      <c r="D115" s="1">
        <v>115</v>
      </c>
    </row>
    <row r="116" spans="1:4">
      <c r="A116" s="1" t="s">
        <v>312</v>
      </c>
      <c r="B116" s="1" t="s">
        <v>622</v>
      </c>
      <c r="C116" s="1" t="s">
        <v>539</v>
      </c>
      <c r="D116" s="1">
        <v>116</v>
      </c>
    </row>
    <row r="117" spans="1:4">
      <c r="A117" s="1" t="s">
        <v>313</v>
      </c>
      <c r="B117" s="1" t="s">
        <v>676</v>
      </c>
      <c r="C117" s="1" t="s">
        <v>605</v>
      </c>
      <c r="D117" s="1">
        <v>117</v>
      </c>
    </row>
    <row r="118" spans="1:4">
      <c r="A118" s="1" t="s">
        <v>314</v>
      </c>
      <c r="B118" s="1" t="s">
        <v>668</v>
      </c>
      <c r="C118" s="1" t="s">
        <v>549</v>
      </c>
      <c r="D118" s="1">
        <v>118</v>
      </c>
    </row>
    <row r="119" spans="1:4">
      <c r="A119" s="1" t="s">
        <v>315</v>
      </c>
      <c r="B119" s="1" t="s">
        <v>653</v>
      </c>
      <c r="C119" s="1" t="s">
        <v>657</v>
      </c>
      <c r="D119" s="1">
        <v>119</v>
      </c>
    </row>
    <row r="120" spans="1:4">
      <c r="A120" s="1" t="s">
        <v>316</v>
      </c>
      <c r="B120" s="1" t="s">
        <v>629</v>
      </c>
      <c r="C120" s="1" t="s">
        <v>616</v>
      </c>
      <c r="D120" s="1">
        <v>120</v>
      </c>
    </row>
    <row r="121" spans="1:4">
      <c r="A121" s="1" t="s">
        <v>317</v>
      </c>
      <c r="B121" s="1" t="s">
        <v>497</v>
      </c>
      <c r="C121" s="1" t="s">
        <v>523</v>
      </c>
      <c r="D121" s="1">
        <v>121</v>
      </c>
    </row>
    <row r="122" spans="1:4">
      <c r="A122" s="1" t="s">
        <v>318</v>
      </c>
      <c r="B122" s="1" t="s">
        <v>535</v>
      </c>
      <c r="C122" s="1" t="s">
        <v>583</v>
      </c>
      <c r="D122" s="1">
        <v>122</v>
      </c>
    </row>
    <row r="123" spans="1:4">
      <c r="A123" s="1" t="s">
        <v>319</v>
      </c>
      <c r="B123" s="1" t="s">
        <v>548</v>
      </c>
      <c r="C123" s="1" t="s">
        <v>683</v>
      </c>
      <c r="D123" s="1">
        <v>123</v>
      </c>
    </row>
    <row r="124" spans="1:4">
      <c r="A124" s="1" t="s">
        <v>320</v>
      </c>
      <c r="B124" s="1" t="s">
        <v>684</v>
      </c>
      <c r="C124" s="1" t="s">
        <v>523</v>
      </c>
      <c r="D124" s="1">
        <v>124</v>
      </c>
    </row>
    <row r="125" spans="1:4">
      <c r="A125" s="1" t="s">
        <v>321</v>
      </c>
      <c r="B125" s="1" t="s">
        <v>622</v>
      </c>
      <c r="C125" s="1" t="s">
        <v>521</v>
      </c>
      <c r="D125" s="1">
        <v>125</v>
      </c>
    </row>
    <row r="126" spans="1:4">
      <c r="A126" s="1" t="s">
        <v>322</v>
      </c>
      <c r="B126" s="1" t="s">
        <v>566</v>
      </c>
      <c r="C126" s="1" t="s">
        <v>534</v>
      </c>
      <c r="D126" s="1">
        <v>126</v>
      </c>
    </row>
    <row r="127" spans="1:4">
      <c r="A127" s="1" t="s">
        <v>323</v>
      </c>
      <c r="B127" s="1" t="s">
        <v>668</v>
      </c>
      <c r="C127" s="1" t="s">
        <v>527</v>
      </c>
      <c r="D127" s="1">
        <v>127</v>
      </c>
    </row>
    <row r="128" spans="1:4">
      <c r="A128" s="1" t="s">
        <v>324</v>
      </c>
      <c r="B128" s="1" t="s">
        <v>607</v>
      </c>
      <c r="C128" s="1" t="s">
        <v>592</v>
      </c>
      <c r="D128" s="1">
        <v>128</v>
      </c>
    </row>
    <row r="129" spans="1:4">
      <c r="A129" s="1" t="s">
        <v>325</v>
      </c>
      <c r="B129" s="1" t="s">
        <v>614</v>
      </c>
      <c r="C129" s="1" t="s">
        <v>523</v>
      </c>
      <c r="D129" s="1">
        <v>129</v>
      </c>
    </row>
    <row r="130" spans="1:4">
      <c r="A130" s="1" t="s">
        <v>326</v>
      </c>
      <c r="B130" s="1" t="s">
        <v>495</v>
      </c>
      <c r="C130" s="1" t="s">
        <v>642</v>
      </c>
      <c r="D130" s="1">
        <v>130</v>
      </c>
    </row>
    <row r="131" spans="1:4">
      <c r="A131" s="1" t="s">
        <v>327</v>
      </c>
      <c r="B131" s="1" t="s">
        <v>535</v>
      </c>
      <c r="C131" s="1" t="s">
        <v>605</v>
      </c>
      <c r="D131" s="1">
        <v>131</v>
      </c>
    </row>
    <row r="132" spans="1:4">
      <c r="A132" s="1" t="s">
        <v>328</v>
      </c>
      <c r="B132" s="1" t="s">
        <v>614</v>
      </c>
      <c r="C132" s="1" t="s">
        <v>644</v>
      </c>
      <c r="D132" s="1">
        <v>132</v>
      </c>
    </row>
    <row r="133" spans="1:4">
      <c r="A133" s="1" t="s">
        <v>329</v>
      </c>
      <c r="B133" s="1" t="s">
        <v>533</v>
      </c>
      <c r="C133" s="1" t="s">
        <v>657</v>
      </c>
      <c r="D133" s="1">
        <v>133</v>
      </c>
    </row>
    <row r="134" spans="1:4">
      <c r="A134" s="1" t="s">
        <v>330</v>
      </c>
      <c r="B134" s="1" t="s">
        <v>515</v>
      </c>
      <c r="C134" s="1" t="s">
        <v>592</v>
      </c>
      <c r="D134" s="1">
        <v>134</v>
      </c>
    </row>
    <row r="135" spans="1:4">
      <c r="A135" s="1" t="s">
        <v>331</v>
      </c>
      <c r="B135" s="1" t="s">
        <v>511</v>
      </c>
      <c r="C135" s="1" t="s">
        <v>492</v>
      </c>
      <c r="D135" s="1">
        <v>135</v>
      </c>
    </row>
    <row r="136" spans="1:4">
      <c r="A136" s="1" t="s">
        <v>332</v>
      </c>
      <c r="B136" s="1" t="s">
        <v>577</v>
      </c>
      <c r="C136" s="1" t="s">
        <v>553</v>
      </c>
      <c r="D136" s="1">
        <v>136</v>
      </c>
    </row>
    <row r="137" spans="1:4">
      <c r="A137" s="1" t="s">
        <v>333</v>
      </c>
      <c r="B137" s="1" t="s">
        <v>538</v>
      </c>
      <c r="C137" s="1" t="s">
        <v>514</v>
      </c>
      <c r="D137" s="1">
        <v>137</v>
      </c>
    </row>
    <row r="138" spans="1:4">
      <c r="A138" s="1" t="s">
        <v>334</v>
      </c>
      <c r="B138" s="1" t="s">
        <v>631</v>
      </c>
      <c r="C138" s="1" t="s">
        <v>545</v>
      </c>
      <c r="D138" s="1">
        <v>138</v>
      </c>
    </row>
    <row r="139" spans="1:4">
      <c r="A139" s="1" t="s">
        <v>335</v>
      </c>
      <c r="B139" s="1" t="s">
        <v>613</v>
      </c>
      <c r="C139" s="1" t="s">
        <v>618</v>
      </c>
      <c r="D139" s="1">
        <v>139</v>
      </c>
    </row>
    <row r="140" spans="1:4">
      <c r="A140" s="1" t="s">
        <v>336</v>
      </c>
      <c r="B140" s="1" t="s">
        <v>528</v>
      </c>
      <c r="C140" s="1" t="s">
        <v>637</v>
      </c>
      <c r="D140" s="1">
        <v>140</v>
      </c>
    </row>
    <row r="141" spans="1:4">
      <c r="A141" s="1" t="s">
        <v>337</v>
      </c>
      <c r="B141" s="1" t="s">
        <v>505</v>
      </c>
      <c r="C141" s="1" t="s">
        <v>567</v>
      </c>
      <c r="D141" s="1">
        <v>141</v>
      </c>
    </row>
    <row r="142" spans="1:4">
      <c r="A142" s="1" t="s">
        <v>338</v>
      </c>
      <c r="B142" s="1" t="s">
        <v>548</v>
      </c>
      <c r="C142" s="1" t="s">
        <v>543</v>
      </c>
      <c r="D142" s="1">
        <v>142</v>
      </c>
    </row>
    <row r="143" spans="1:4">
      <c r="A143" s="1" t="s">
        <v>146</v>
      </c>
      <c r="B143" s="1" t="s">
        <v>648</v>
      </c>
      <c r="C143" s="1" t="s">
        <v>649</v>
      </c>
      <c r="D143" s="1">
        <v>143</v>
      </c>
    </row>
    <row r="144" spans="1:4">
      <c r="A144" s="1" t="s">
        <v>339</v>
      </c>
      <c r="B144" s="1" t="s">
        <v>530</v>
      </c>
      <c r="C144" s="1" t="s">
        <v>682</v>
      </c>
      <c r="D144" s="1">
        <v>144</v>
      </c>
    </row>
    <row r="145" spans="1:4">
      <c r="A145" s="1" t="s">
        <v>340</v>
      </c>
      <c r="B145" s="1" t="s">
        <v>641</v>
      </c>
      <c r="C145" s="1" t="s">
        <v>658</v>
      </c>
      <c r="D145" s="1">
        <v>145</v>
      </c>
    </row>
    <row r="146" spans="1:4">
      <c r="A146" s="1" t="s">
        <v>85</v>
      </c>
      <c r="B146" s="1" t="s">
        <v>541</v>
      </c>
      <c r="C146" s="1" t="s">
        <v>605</v>
      </c>
      <c r="D146" s="1">
        <v>146</v>
      </c>
    </row>
    <row r="147" spans="1:4">
      <c r="A147" s="1" t="s">
        <v>341</v>
      </c>
      <c r="B147" s="1" t="s">
        <v>675</v>
      </c>
      <c r="C147" s="1" t="s">
        <v>539</v>
      </c>
      <c r="D147" s="1">
        <v>147</v>
      </c>
    </row>
    <row r="148" spans="1:4">
      <c r="A148" s="1" t="s">
        <v>342</v>
      </c>
      <c r="B148" s="1" t="s">
        <v>495</v>
      </c>
      <c r="C148" s="1" t="s">
        <v>569</v>
      </c>
      <c r="D148" s="1">
        <v>148</v>
      </c>
    </row>
    <row r="149" spans="1:4">
      <c r="A149" s="1" t="s">
        <v>343</v>
      </c>
      <c r="B149" s="1" t="s">
        <v>589</v>
      </c>
      <c r="C149" s="1" t="s">
        <v>586</v>
      </c>
      <c r="D149" s="1">
        <v>149</v>
      </c>
    </row>
    <row r="150" spans="1:4">
      <c r="A150" s="1" t="s">
        <v>344</v>
      </c>
      <c r="B150" s="1" t="s">
        <v>603</v>
      </c>
      <c r="C150" s="1" t="s">
        <v>628</v>
      </c>
      <c r="D150" s="1">
        <v>150</v>
      </c>
    </row>
    <row r="151" spans="1:4">
      <c r="A151" s="1" t="s">
        <v>345</v>
      </c>
      <c r="B151" s="1" t="s">
        <v>622</v>
      </c>
      <c r="C151" s="1" t="s">
        <v>545</v>
      </c>
      <c r="D151" s="1">
        <v>151</v>
      </c>
    </row>
    <row r="152" spans="1:4">
      <c r="A152" s="1" t="s">
        <v>346</v>
      </c>
      <c r="B152" s="1" t="s">
        <v>574</v>
      </c>
      <c r="C152" s="1" t="s">
        <v>537</v>
      </c>
      <c r="D152" s="1">
        <v>152</v>
      </c>
    </row>
    <row r="153" spans="1:4">
      <c r="A153" s="1" t="s">
        <v>347</v>
      </c>
      <c r="B153" s="1" t="s">
        <v>638</v>
      </c>
      <c r="C153" s="1" t="s">
        <v>512</v>
      </c>
      <c r="D153" s="1">
        <v>153</v>
      </c>
    </row>
    <row r="154" spans="1:4">
      <c r="A154" s="1" t="s">
        <v>348</v>
      </c>
      <c r="B154" s="1" t="s">
        <v>633</v>
      </c>
      <c r="C154" s="1" t="s">
        <v>573</v>
      </c>
      <c r="D154" s="1">
        <v>154</v>
      </c>
    </row>
    <row r="155" spans="1:4">
      <c r="A155" s="1" t="s">
        <v>349</v>
      </c>
      <c r="B155" s="1" t="s">
        <v>626</v>
      </c>
      <c r="C155" s="1" t="s">
        <v>645</v>
      </c>
      <c r="D155" s="1">
        <v>155</v>
      </c>
    </row>
    <row r="156" spans="1:4">
      <c r="A156" s="1" t="s">
        <v>350</v>
      </c>
      <c r="B156" s="1" t="s">
        <v>585</v>
      </c>
      <c r="C156" s="1" t="s">
        <v>547</v>
      </c>
      <c r="D156" s="1">
        <v>156</v>
      </c>
    </row>
    <row r="157" spans="1:4">
      <c r="A157" s="1" t="s">
        <v>351</v>
      </c>
      <c r="B157" s="1" t="s">
        <v>520</v>
      </c>
      <c r="C157" s="1" t="s">
        <v>582</v>
      </c>
      <c r="D157" s="1">
        <v>157</v>
      </c>
    </row>
    <row r="158" spans="1:4">
      <c r="A158" s="1" t="s">
        <v>352</v>
      </c>
      <c r="B158" s="1" t="s">
        <v>528</v>
      </c>
      <c r="C158" s="1" t="s">
        <v>545</v>
      </c>
      <c r="D158" s="1">
        <v>158</v>
      </c>
    </row>
    <row r="159" spans="1:4">
      <c r="A159" s="1" t="s">
        <v>353</v>
      </c>
      <c r="B159" s="1" t="s">
        <v>577</v>
      </c>
      <c r="C159" s="1" t="s">
        <v>637</v>
      </c>
      <c r="D159" s="1">
        <v>159</v>
      </c>
    </row>
    <row r="160" spans="1:4">
      <c r="A160" s="1" t="s">
        <v>354</v>
      </c>
      <c r="B160" s="1" t="s">
        <v>641</v>
      </c>
      <c r="C160" s="1" t="s">
        <v>590</v>
      </c>
      <c r="D160" s="1">
        <v>160</v>
      </c>
    </row>
    <row r="161" spans="1:4">
      <c r="A161" s="1" t="s">
        <v>355</v>
      </c>
      <c r="B161" s="1" t="s">
        <v>587</v>
      </c>
      <c r="C161" s="1" t="s">
        <v>685</v>
      </c>
      <c r="D161" s="1">
        <v>161</v>
      </c>
    </row>
    <row r="162" spans="1:4">
      <c r="A162" s="1" t="s">
        <v>356</v>
      </c>
      <c r="B162" s="1" t="s">
        <v>522</v>
      </c>
      <c r="C162" s="1" t="s">
        <v>628</v>
      </c>
      <c r="D162" s="1">
        <v>162</v>
      </c>
    </row>
    <row r="163" spans="1:4">
      <c r="A163" s="1" t="s">
        <v>357</v>
      </c>
      <c r="B163" s="1" t="s">
        <v>515</v>
      </c>
      <c r="C163" s="1" t="s">
        <v>628</v>
      </c>
      <c r="D163" s="1">
        <v>163</v>
      </c>
    </row>
    <row r="164" spans="1:4">
      <c r="A164" s="1" t="s">
        <v>358</v>
      </c>
      <c r="B164" s="1" t="s">
        <v>671</v>
      </c>
      <c r="C164" s="1" t="s">
        <v>637</v>
      </c>
      <c r="D164" s="1">
        <v>164</v>
      </c>
    </row>
    <row r="165" spans="1:4">
      <c r="A165" s="1" t="s">
        <v>121</v>
      </c>
      <c r="B165" s="1" t="s">
        <v>638</v>
      </c>
      <c r="C165" s="1" t="s">
        <v>573</v>
      </c>
      <c r="D165" s="1">
        <v>165</v>
      </c>
    </row>
    <row r="166" spans="1:4">
      <c r="A166" s="1" t="s">
        <v>359</v>
      </c>
      <c r="B166" s="1" t="s">
        <v>614</v>
      </c>
      <c r="C166" s="1" t="s">
        <v>632</v>
      </c>
      <c r="D166" s="1">
        <v>166</v>
      </c>
    </row>
    <row r="167" spans="1:4">
      <c r="A167" s="1" t="s">
        <v>360</v>
      </c>
      <c r="B167" s="1" t="s">
        <v>591</v>
      </c>
      <c r="C167" s="1" t="s">
        <v>606</v>
      </c>
      <c r="D167" s="1">
        <v>167</v>
      </c>
    </row>
    <row r="168" spans="1:4">
      <c r="A168" s="1" t="s">
        <v>361</v>
      </c>
      <c r="B168" s="1" t="s">
        <v>673</v>
      </c>
      <c r="C168" s="1" t="s">
        <v>634</v>
      </c>
      <c r="D168" s="1">
        <v>168</v>
      </c>
    </row>
    <row r="169" spans="1:4">
      <c r="A169" s="1" t="s">
        <v>362</v>
      </c>
      <c r="B169" s="1" t="s">
        <v>595</v>
      </c>
      <c r="C169" s="1" t="s">
        <v>519</v>
      </c>
      <c r="D169" s="1">
        <v>169</v>
      </c>
    </row>
    <row r="170" spans="1:4">
      <c r="A170" s="1" t="s">
        <v>363</v>
      </c>
      <c r="B170" s="1" t="s">
        <v>602</v>
      </c>
      <c r="C170" s="1" t="s">
        <v>517</v>
      </c>
      <c r="D170" s="1">
        <v>170</v>
      </c>
    </row>
    <row r="171" spans="1:4">
      <c r="A171" s="1" t="s">
        <v>364</v>
      </c>
      <c r="B171" s="1" t="s">
        <v>631</v>
      </c>
      <c r="C171" s="1" t="s">
        <v>555</v>
      </c>
      <c r="D171" s="1">
        <v>171</v>
      </c>
    </row>
    <row r="172" spans="1:4">
      <c r="A172" s="1" t="s">
        <v>365</v>
      </c>
      <c r="B172" s="1" t="s">
        <v>659</v>
      </c>
      <c r="C172" s="1" t="s">
        <v>681</v>
      </c>
      <c r="D172" s="1">
        <v>172</v>
      </c>
    </row>
    <row r="173" spans="1:4">
      <c r="A173" s="1" t="s">
        <v>366</v>
      </c>
      <c r="B173" s="1" t="s">
        <v>675</v>
      </c>
      <c r="C173" s="1" t="s">
        <v>532</v>
      </c>
      <c r="D173" s="1">
        <v>173</v>
      </c>
    </row>
    <row r="174" spans="1:4">
      <c r="A174" s="1" t="s">
        <v>367</v>
      </c>
      <c r="B174" s="1" t="s">
        <v>672</v>
      </c>
      <c r="C174" s="1" t="s">
        <v>628</v>
      </c>
      <c r="D174" s="1">
        <v>174</v>
      </c>
    </row>
    <row r="175" spans="1:4">
      <c r="A175" s="1" t="s">
        <v>368</v>
      </c>
      <c r="B175" s="1" t="s">
        <v>528</v>
      </c>
      <c r="C175" s="1" t="s">
        <v>605</v>
      </c>
      <c r="D175" s="1">
        <v>175</v>
      </c>
    </row>
    <row r="176" spans="1:4">
      <c r="A176" s="1" t="s">
        <v>369</v>
      </c>
      <c r="B176" s="1" t="s">
        <v>515</v>
      </c>
      <c r="C176" s="1" t="s">
        <v>682</v>
      </c>
      <c r="D176" s="1">
        <v>176</v>
      </c>
    </row>
    <row r="177" spans="1:4">
      <c r="A177" s="1" t="s">
        <v>237</v>
      </c>
      <c r="B177" s="1" t="s">
        <v>541</v>
      </c>
      <c r="C177" s="1" t="s">
        <v>543</v>
      </c>
      <c r="D177" s="1">
        <v>177</v>
      </c>
    </row>
    <row r="178" spans="1:4">
      <c r="A178" s="1" t="s">
        <v>370</v>
      </c>
      <c r="B178" s="1" t="s">
        <v>672</v>
      </c>
      <c r="C178" s="1" t="s">
        <v>618</v>
      </c>
      <c r="D178" s="1">
        <v>178</v>
      </c>
    </row>
    <row r="179" spans="1:4">
      <c r="A179" s="1" t="s">
        <v>290</v>
      </c>
      <c r="B179" s="1" t="s">
        <v>641</v>
      </c>
      <c r="C179" s="1" t="s">
        <v>540</v>
      </c>
      <c r="D179" s="1">
        <v>179</v>
      </c>
    </row>
    <row r="180" spans="1:4">
      <c r="A180" s="1" t="s">
        <v>371</v>
      </c>
      <c r="B180" s="1" t="s">
        <v>580</v>
      </c>
      <c r="C180" s="1" t="s">
        <v>555</v>
      </c>
      <c r="D180" s="1">
        <v>180</v>
      </c>
    </row>
    <row r="181" spans="1:4">
      <c r="A181" s="1" t="s">
        <v>372</v>
      </c>
      <c r="B181" s="1" t="s">
        <v>613</v>
      </c>
      <c r="C181" s="1" t="s">
        <v>543</v>
      </c>
      <c r="D181" s="1">
        <v>181</v>
      </c>
    </row>
    <row r="182" spans="1:4">
      <c r="A182" s="1" t="s">
        <v>373</v>
      </c>
      <c r="B182" s="1" t="s">
        <v>677</v>
      </c>
      <c r="C182" s="1" t="s">
        <v>536</v>
      </c>
      <c r="D182" s="1">
        <v>182</v>
      </c>
    </row>
    <row r="183" spans="1:4">
      <c r="A183" s="1" t="s">
        <v>374</v>
      </c>
      <c r="B183" s="1" t="s">
        <v>622</v>
      </c>
      <c r="C183" s="1" t="s">
        <v>573</v>
      </c>
      <c r="D183" s="1">
        <v>183</v>
      </c>
    </row>
    <row r="184" spans="1:4">
      <c r="A184" s="1" t="s">
        <v>375</v>
      </c>
      <c r="B184" s="1" t="s">
        <v>673</v>
      </c>
      <c r="C184" s="1" t="s">
        <v>661</v>
      </c>
      <c r="D184" s="1">
        <v>184</v>
      </c>
    </row>
    <row r="185" spans="1:4">
      <c r="A185" s="1" t="s">
        <v>376</v>
      </c>
      <c r="B185" s="1" t="s">
        <v>533</v>
      </c>
      <c r="C185" s="1" t="s">
        <v>568</v>
      </c>
      <c r="D185" s="1">
        <v>185</v>
      </c>
    </row>
    <row r="186" spans="1:4">
      <c r="A186" s="1" t="s">
        <v>377</v>
      </c>
      <c r="B186" s="1" t="s">
        <v>684</v>
      </c>
      <c r="C186" s="1" t="s">
        <v>627</v>
      </c>
      <c r="D186" s="1">
        <v>186</v>
      </c>
    </row>
    <row r="187" spans="1:4">
      <c r="A187" s="1" t="s">
        <v>378</v>
      </c>
      <c r="B187" s="1" t="s">
        <v>585</v>
      </c>
      <c r="C187" s="1" t="s">
        <v>568</v>
      </c>
      <c r="D187" s="1">
        <v>187</v>
      </c>
    </row>
    <row r="188" spans="1:4">
      <c r="A188" s="1" t="s">
        <v>379</v>
      </c>
      <c r="B188" s="1" t="s">
        <v>566</v>
      </c>
      <c r="C188" s="1" t="s">
        <v>655</v>
      </c>
      <c r="D188" s="1">
        <v>188</v>
      </c>
    </row>
    <row r="189" spans="1:4">
      <c r="A189" s="1" t="s">
        <v>380</v>
      </c>
      <c r="B189" s="1" t="s">
        <v>686</v>
      </c>
      <c r="C189" s="1" t="s">
        <v>687</v>
      </c>
      <c r="D189" s="1">
        <v>189</v>
      </c>
    </row>
    <row r="190" spans="1:4">
      <c r="A190" s="1" t="s">
        <v>381</v>
      </c>
      <c r="B190" s="1" t="s">
        <v>602</v>
      </c>
      <c r="C190" s="1" t="s">
        <v>611</v>
      </c>
      <c r="D190" s="1">
        <v>190</v>
      </c>
    </row>
    <row r="191" spans="1:4">
      <c r="A191" s="1" t="s">
        <v>382</v>
      </c>
      <c r="B191" s="1" t="s">
        <v>580</v>
      </c>
      <c r="C191" s="1" t="s">
        <v>573</v>
      </c>
      <c r="D191" s="1">
        <v>191</v>
      </c>
    </row>
    <row r="192" spans="1:4">
      <c r="A192" s="1" t="s">
        <v>383</v>
      </c>
      <c r="B192" s="1" t="s">
        <v>578</v>
      </c>
      <c r="C192" s="1" t="s">
        <v>572</v>
      </c>
      <c r="D192" s="1">
        <v>192</v>
      </c>
    </row>
    <row r="193" spans="1:4">
      <c r="A193" s="1" t="s">
        <v>384</v>
      </c>
      <c r="B193" s="1" t="s">
        <v>671</v>
      </c>
      <c r="C193" s="1" t="s">
        <v>555</v>
      </c>
      <c r="D193" s="1">
        <v>193</v>
      </c>
    </row>
    <row r="194" spans="1:4">
      <c r="A194" s="1" t="s">
        <v>385</v>
      </c>
      <c r="B194" s="1" t="s">
        <v>563</v>
      </c>
      <c r="C194" s="1" t="s">
        <v>501</v>
      </c>
      <c r="D194" s="1">
        <v>194</v>
      </c>
    </row>
    <row r="195" spans="1:4">
      <c r="A195" s="1" t="s">
        <v>386</v>
      </c>
      <c r="B195" s="1" t="s">
        <v>600</v>
      </c>
      <c r="C195" s="1" t="s">
        <v>627</v>
      </c>
      <c r="D195" s="1">
        <v>195</v>
      </c>
    </row>
    <row r="196" spans="1:4">
      <c r="A196" s="1" t="s">
        <v>387</v>
      </c>
      <c r="B196" s="1" t="s">
        <v>515</v>
      </c>
      <c r="C196" s="1" t="s">
        <v>657</v>
      </c>
      <c r="D196" s="1">
        <v>196</v>
      </c>
    </row>
    <row r="197" spans="1:4">
      <c r="A197" s="1" t="s">
        <v>388</v>
      </c>
      <c r="B197" s="1" t="s">
        <v>631</v>
      </c>
      <c r="C197" s="1" t="s">
        <v>583</v>
      </c>
      <c r="D197" s="1">
        <v>197</v>
      </c>
    </row>
    <row r="198" spans="1:4">
      <c r="A198" s="1" t="s">
        <v>389</v>
      </c>
      <c r="B198" s="1" t="s">
        <v>608</v>
      </c>
      <c r="C198" s="1" t="s">
        <v>531</v>
      </c>
      <c r="D198" s="1">
        <v>198</v>
      </c>
    </row>
    <row r="199" spans="1:4">
      <c r="A199" s="1" t="s">
        <v>390</v>
      </c>
      <c r="B199" s="1" t="s">
        <v>600</v>
      </c>
      <c r="C199" s="1" t="s">
        <v>506</v>
      </c>
      <c r="D199" s="1">
        <v>199</v>
      </c>
    </row>
    <row r="200" spans="1:4">
      <c r="A200" s="1" t="s">
        <v>391</v>
      </c>
      <c r="B200" s="1" t="s">
        <v>561</v>
      </c>
      <c r="C200" s="1" t="s">
        <v>610</v>
      </c>
      <c r="D200" s="1">
        <v>200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74BF-C71B-B54A-919B-41B2B4E87F1F}">
  <dimension ref="A1:C20"/>
  <sheetViews>
    <sheetView workbookViewId="0">
      <selection activeCell="F50" sqref="F50"/>
    </sheetView>
  </sheetViews>
  <sheetFormatPr baseColWidth="10" defaultRowHeight="19"/>
  <cols>
    <col min="1" max="1" width="19.7109375" style="1" bestFit="1" customWidth="1"/>
    <col min="2" max="2" width="30.7109375" style="1" bestFit="1" customWidth="1"/>
    <col min="3" max="16384" width="10.7109375" style="1"/>
  </cols>
  <sheetData>
    <row r="1" spans="1:3">
      <c r="A1" s="1" t="s">
        <v>723</v>
      </c>
      <c r="B1" s="1" t="s">
        <v>724</v>
      </c>
      <c r="C1" s="1">
        <v>1001</v>
      </c>
    </row>
    <row r="2" spans="1:3">
      <c r="A2" s="1" t="s">
        <v>397</v>
      </c>
      <c r="B2" s="1" t="s">
        <v>725</v>
      </c>
      <c r="C2" s="1">
        <v>1002</v>
      </c>
    </row>
    <row r="3" spans="1:3">
      <c r="A3" s="1" t="s">
        <v>745</v>
      </c>
      <c r="B3" s="1" t="s">
        <v>726</v>
      </c>
      <c r="C3" s="1">
        <v>1003</v>
      </c>
    </row>
    <row r="4" spans="1:3">
      <c r="A4" s="1" t="s">
        <v>746</v>
      </c>
      <c r="B4" s="1" t="s">
        <v>727</v>
      </c>
      <c r="C4" s="1">
        <v>1004</v>
      </c>
    </row>
    <row r="5" spans="1:3">
      <c r="A5" s="1" t="s">
        <v>398</v>
      </c>
      <c r="B5" s="1" t="s">
        <v>728</v>
      </c>
      <c r="C5" s="1">
        <v>1006</v>
      </c>
    </row>
    <row r="6" spans="1:3">
      <c r="A6" s="1" t="s">
        <v>719</v>
      </c>
      <c r="B6" s="1" t="s">
        <v>729</v>
      </c>
      <c r="C6" s="1">
        <v>2001</v>
      </c>
    </row>
    <row r="7" spans="1:3">
      <c r="A7" s="1" t="s">
        <v>720</v>
      </c>
      <c r="B7" s="1" t="s">
        <v>730</v>
      </c>
      <c r="C7" s="1">
        <v>2002</v>
      </c>
    </row>
    <row r="8" spans="1:3">
      <c r="A8" s="1" t="s">
        <v>399</v>
      </c>
      <c r="B8" s="1" t="s">
        <v>731</v>
      </c>
      <c r="C8" s="1">
        <v>2003</v>
      </c>
    </row>
    <row r="9" spans="1:3">
      <c r="A9" s="1" t="s">
        <v>721</v>
      </c>
      <c r="B9" s="1" t="s">
        <v>732</v>
      </c>
      <c r="C9" s="1">
        <v>3001</v>
      </c>
    </row>
    <row r="10" spans="1:3">
      <c r="A10" s="1" t="s">
        <v>722</v>
      </c>
      <c r="B10" s="1" t="s">
        <v>733</v>
      </c>
      <c r="C10" s="1">
        <v>3002</v>
      </c>
    </row>
    <row r="11" spans="1:3">
      <c r="A11" s="1" t="s">
        <v>747</v>
      </c>
      <c r="B11" s="1" t="s">
        <v>734</v>
      </c>
      <c r="C11" s="1">
        <v>4001</v>
      </c>
    </row>
    <row r="12" spans="1:3">
      <c r="A12" s="1" t="s">
        <v>748</v>
      </c>
      <c r="B12" s="1" t="s">
        <v>735</v>
      </c>
      <c r="C12" s="1">
        <v>4002</v>
      </c>
    </row>
    <row r="13" spans="1:3">
      <c r="A13" s="1" t="s">
        <v>743</v>
      </c>
      <c r="B13" s="1" t="s">
        <v>744</v>
      </c>
      <c r="C13" s="1">
        <v>7000</v>
      </c>
    </row>
    <row r="14" spans="1:3">
      <c r="A14" s="1" t="s">
        <v>400</v>
      </c>
      <c r="B14" s="1" t="s">
        <v>736</v>
      </c>
      <c r="C14" s="1">
        <v>8001</v>
      </c>
    </row>
    <row r="15" spans="1:3">
      <c r="A15" s="1" t="s">
        <v>401</v>
      </c>
      <c r="B15" s="1" t="s">
        <v>737</v>
      </c>
      <c r="C15" s="1">
        <v>8002</v>
      </c>
    </row>
    <row r="16" spans="1:3">
      <c r="A16" s="1" t="s">
        <v>402</v>
      </c>
      <c r="B16" s="1" t="s">
        <v>738</v>
      </c>
      <c r="C16" s="1">
        <v>8999</v>
      </c>
    </row>
    <row r="17" spans="1:3">
      <c r="A17" s="1" t="s">
        <v>403</v>
      </c>
      <c r="B17" s="1" t="s">
        <v>739</v>
      </c>
      <c r="C17" s="1">
        <v>9001</v>
      </c>
    </row>
    <row r="18" spans="1:3">
      <c r="A18" s="1" t="s">
        <v>404</v>
      </c>
      <c r="B18" s="1" t="s">
        <v>740</v>
      </c>
      <c r="C18" s="1">
        <v>9002</v>
      </c>
    </row>
    <row r="19" spans="1:3">
      <c r="A19" s="1" t="s">
        <v>405</v>
      </c>
      <c r="B19" s="1" t="s">
        <v>741</v>
      </c>
      <c r="C19" s="1">
        <v>9003</v>
      </c>
    </row>
    <row r="20" spans="1:3">
      <c r="A20" s="1" t="s">
        <v>406</v>
      </c>
      <c r="B20" s="1" t="s">
        <v>742</v>
      </c>
      <c r="C20" s="1">
        <v>9999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週間シフト</vt:lpstr>
      <vt:lpstr>スケジュール</vt:lpstr>
      <vt:lpstr>事業所</vt:lpstr>
      <vt:lpstr>利用者一覧</vt:lpstr>
      <vt:lpstr>スタッフ一覧</vt:lpstr>
      <vt:lpstr>予定区分</vt:lpstr>
      <vt:lpstr>スケジュール!Criteria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河瀬翔吾</dc:creator>
  <cp:lastModifiedBy>河瀬翔吾</cp:lastModifiedBy>
  <dcterms:created xsi:type="dcterms:W3CDTF">2019-10-29T09:43:01Z</dcterms:created>
  <dcterms:modified xsi:type="dcterms:W3CDTF">2019-12-19T08:55:19Z</dcterms:modified>
</cp:coreProperties>
</file>