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betomoki/zinger/server/resources/spreadsheets/"/>
    </mc:Choice>
  </mc:AlternateContent>
  <xr:revisionPtr revIDLastSave="0" documentId="13_ncr:1_{19B785B0-4F37-3748-819C-07B2EDBC92A4}" xr6:coauthVersionLast="46" xr6:coauthVersionMax="46" xr10:uidLastSave="{00000000-0000-0000-0000-000000000000}"/>
  <bookViews>
    <workbookView xWindow="0" yWindow="460" windowWidth="35840" windowHeight="20680" xr2:uid="{4AD3190B-2124-3342-A936-79441453190E}"/>
  </bookViews>
  <sheets>
    <sheet name="週間シフト" sheetId="1" r:id="rId1"/>
    <sheet name="スケジュール" sheetId="7" r:id="rId2"/>
    <sheet name="事業所" sheetId="8" r:id="rId3"/>
    <sheet name="利用者一覧" sheetId="2" r:id="rId4"/>
    <sheet name="スタッフ一覧" sheetId="3" r:id="rId5"/>
    <sheet name="勤務区分" sheetId="6" r:id="rId6"/>
  </sheets>
  <definedNames>
    <definedName name="_xlnm._FilterDatabase" localSheetId="1" hidden="1">スケジュール!$A$1:$C$20</definedName>
    <definedName name="_xlnm.Criteria" localSheetId="1">スケジュール!$A$1:$B$1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AB2" i="7" s="1"/>
  <c r="AZ20" i="7" l="1"/>
  <c r="C20" i="7"/>
  <c r="AZ19" i="7"/>
  <c r="C19" i="7"/>
  <c r="AZ18" i="7"/>
  <c r="C18" i="7"/>
  <c r="AZ17" i="7"/>
  <c r="C17" i="7"/>
  <c r="AZ16" i="7"/>
  <c r="C16" i="7"/>
  <c r="AZ15" i="7"/>
  <c r="AZ14" i="7"/>
  <c r="AZ13" i="7"/>
  <c r="AZ12" i="7"/>
  <c r="AZ11" i="7"/>
  <c r="AZ10" i="7"/>
  <c r="AZ9" i="7"/>
  <c r="C15" i="7"/>
  <c r="C14" i="7"/>
  <c r="C13" i="7"/>
  <c r="C12" i="7"/>
  <c r="C11" i="7"/>
  <c r="C10" i="7"/>
  <c r="C9" i="7"/>
  <c r="AZ8" i="7"/>
  <c r="AZ7" i="7"/>
  <c r="AZ6" i="7"/>
  <c r="AZ5" i="7"/>
  <c r="AZ4" i="7"/>
  <c r="AZ3" i="7"/>
  <c r="AZ2" i="7"/>
  <c r="C8" i="7"/>
  <c r="C7" i="7"/>
  <c r="C6" i="7"/>
  <c r="C5" i="7"/>
  <c r="C4" i="7"/>
  <c r="C3" i="7"/>
  <c r="C2" i="7"/>
  <c r="D2" i="7" l="1"/>
  <c r="G2" i="7"/>
  <c r="F2" i="7"/>
  <c r="E2" i="7"/>
  <c r="I2" i="7" l="1"/>
  <c r="H2" i="7"/>
  <c r="K2" i="7" l="1"/>
  <c r="J2" i="7"/>
  <c r="M2" i="7" l="1"/>
  <c r="L2" i="7"/>
  <c r="N2" i="7" l="1"/>
  <c r="O2" i="7"/>
  <c r="Q2" i="7" l="1"/>
  <c r="P2" i="7"/>
  <c r="R2" i="7" l="1"/>
  <c r="S2" i="7"/>
  <c r="U2" i="7" l="1"/>
  <c r="T2" i="7"/>
  <c r="V2" i="7" l="1"/>
  <c r="W2" i="7"/>
  <c r="Y2" i="7" l="1"/>
  <c r="X2" i="7"/>
  <c r="Z2" i="7" l="1"/>
  <c r="AA2" i="7"/>
  <c r="AC2" i="7" l="1"/>
  <c r="AD2" i="7" l="1"/>
  <c r="AE2" i="7"/>
  <c r="AF2" i="7" l="1"/>
  <c r="AG2" i="7"/>
  <c r="AI2" i="7" l="1"/>
  <c r="AH2" i="7"/>
  <c r="AK2" i="7" l="1"/>
  <c r="AJ2" i="7"/>
  <c r="AM2" i="7" l="1"/>
  <c r="AL2" i="7"/>
  <c r="AO2" i="7" l="1"/>
  <c r="AN2" i="7"/>
  <c r="AP2" i="7" l="1"/>
  <c r="AQ2" i="7"/>
  <c r="AS2" i="7" l="1"/>
  <c r="AR2" i="7"/>
  <c r="AU2" i="7" l="1"/>
  <c r="AT2" i="7"/>
  <c r="AV2" i="7" l="1"/>
  <c r="AW2" i="7"/>
  <c r="AX2" i="7" l="1"/>
  <c r="AY2" i="7"/>
</calcChain>
</file>

<file path=xl/sharedStrings.xml><?xml version="1.0" encoding="utf-8"?>
<sst xmlns="http://schemas.openxmlformats.org/spreadsheetml/2006/main" count="98" uniqueCount="96">
  <si>
    <t>利用者ID</t>
    <rPh sb="0" eb="3">
      <t xml:space="preserve">リヨウシャ </t>
    </rPh>
    <phoneticPr fontId="1"/>
  </si>
  <si>
    <t>スタッフ名</t>
    <phoneticPr fontId="1"/>
  </si>
  <si>
    <t>開始</t>
    <rPh sb="0" eb="2">
      <t xml:space="preserve">カイシ </t>
    </rPh>
    <phoneticPr fontId="1"/>
  </si>
  <si>
    <t>終了</t>
    <rPh sb="0" eb="2">
      <t xml:space="preserve">シュウリョウ </t>
    </rPh>
    <phoneticPr fontId="1"/>
  </si>
  <si>
    <t>宿泊</t>
    <rPh sb="0" eb="2">
      <t xml:space="preserve">シュクハク </t>
    </rPh>
    <phoneticPr fontId="1"/>
  </si>
  <si>
    <t>時間</t>
    <rPh sb="0" eb="2">
      <t xml:space="preserve">ジカン </t>
    </rPh>
    <phoneticPr fontId="1"/>
  </si>
  <si>
    <t>日付</t>
    <rPh sb="0" eb="2">
      <t xml:space="preserve">ヒヅケ </t>
    </rPh>
    <phoneticPr fontId="1"/>
  </si>
  <si>
    <t>重訪</t>
    <rPh sb="0" eb="2">
      <t xml:space="preserve">ジュウホウ </t>
    </rPh>
    <phoneticPr fontId="1"/>
  </si>
  <si>
    <t>居宅</t>
    <rPh sb="0" eb="2">
      <t xml:space="preserve">キョタク </t>
    </rPh>
    <phoneticPr fontId="1"/>
  </si>
  <si>
    <t>身体</t>
    <rPh sb="0" eb="2">
      <t xml:space="preserve">シンタイ </t>
    </rPh>
    <phoneticPr fontId="1"/>
  </si>
  <si>
    <t>生活</t>
    <rPh sb="0" eb="2">
      <t xml:space="preserve">セイカツ </t>
    </rPh>
    <phoneticPr fontId="1"/>
  </si>
  <si>
    <t>休憩</t>
    <rPh sb="0" eb="2">
      <t xml:space="preserve">キュウケイ </t>
    </rPh>
    <phoneticPr fontId="1"/>
  </si>
  <si>
    <t>入力担当ID</t>
    <rPh sb="0" eb="4">
      <t xml:space="preserve">ニュウリョクタントウ </t>
    </rPh>
    <phoneticPr fontId="1"/>
  </si>
  <si>
    <t>合計</t>
    <rPh sb="0" eb="2">
      <t xml:space="preserve">ゴウケイ </t>
    </rPh>
    <phoneticPr fontId="1"/>
  </si>
  <si>
    <t>備考</t>
    <rPh sb="0" eb="2">
      <t xml:space="preserve">ビコウ </t>
    </rPh>
    <phoneticPr fontId="1"/>
  </si>
  <si>
    <t>単発</t>
    <rPh sb="0" eb="2">
      <t xml:space="preserve">タンパツ </t>
    </rPh>
    <phoneticPr fontId="1"/>
  </si>
  <si>
    <t>介保</t>
    <rPh sb="0" eb="2">
      <t xml:space="preserve">カイホ </t>
    </rPh>
    <phoneticPr fontId="1"/>
  </si>
  <si>
    <t>曜日</t>
    <rPh sb="0" eb="2">
      <t xml:space="preserve">ヨウビ </t>
    </rPh>
    <phoneticPr fontId="1"/>
  </si>
  <si>
    <t>期間</t>
    <rPh sb="0" eb="2">
      <t xml:space="preserve">キカン </t>
    </rPh>
    <phoneticPr fontId="1"/>
  </si>
  <si>
    <t>事業所ID</t>
    <rPh sb="0" eb="1">
      <t xml:space="preserve">ジギョウショ </t>
    </rPh>
    <phoneticPr fontId="1"/>
  </si>
  <si>
    <t>事業所名</t>
    <rPh sb="0" eb="1">
      <t xml:space="preserve">ジギョウショメイ </t>
    </rPh>
    <phoneticPr fontId="1"/>
  </si>
  <si>
    <t>通知</t>
    <rPh sb="0" eb="2">
      <t xml:space="preserve">ツウチ </t>
    </rPh>
    <phoneticPr fontId="1"/>
  </si>
  <si>
    <t>利用者</t>
    <rPh sb="0" eb="3">
      <t xml:space="preserve">リヨウシャ </t>
    </rPh>
    <phoneticPr fontId="1"/>
  </si>
  <si>
    <t>シフトコード</t>
    <phoneticPr fontId="1"/>
  </si>
  <si>
    <t>シフト名</t>
    <phoneticPr fontId="1"/>
  </si>
  <si>
    <t>プレフィクス</t>
    <phoneticPr fontId="1"/>
  </si>
  <si>
    <t>0:00</t>
    <phoneticPr fontId="1"/>
  </si>
  <si>
    <t>1:00</t>
    <phoneticPr fontId="1"/>
  </si>
  <si>
    <t>2:00</t>
    <phoneticPr fontId="1"/>
  </si>
  <si>
    <t>3:00</t>
    <phoneticPr fontId="1"/>
  </si>
  <si>
    <t>4:00</t>
    <phoneticPr fontId="1"/>
  </si>
  <si>
    <t>5:00</t>
    <phoneticPr fontId="1"/>
  </si>
  <si>
    <t>6:00</t>
    <phoneticPr fontId="1"/>
  </si>
  <si>
    <t>10:00</t>
    <phoneticPr fontId="1"/>
  </si>
  <si>
    <t>7:00</t>
    <phoneticPr fontId="1"/>
  </si>
  <si>
    <t>8:00</t>
    <phoneticPr fontId="1"/>
  </si>
  <si>
    <t>9:00</t>
    <phoneticPr fontId="1"/>
  </si>
  <si>
    <t>11:00</t>
    <phoneticPr fontId="1"/>
  </si>
  <si>
    <t>12:00</t>
    <phoneticPr fontId="1"/>
  </si>
  <si>
    <t>13:00</t>
    <phoneticPr fontId="1"/>
  </si>
  <si>
    <t>14:00</t>
    <phoneticPr fontId="1"/>
  </si>
  <si>
    <t>15:00</t>
    <phoneticPr fontId="1"/>
  </si>
  <si>
    <t>16:00</t>
    <phoneticPr fontId="1"/>
  </si>
  <si>
    <t>17:00</t>
    <phoneticPr fontId="1"/>
  </si>
  <si>
    <t>18:00</t>
    <phoneticPr fontId="1"/>
  </si>
  <si>
    <t>19:00</t>
    <phoneticPr fontId="1"/>
  </si>
  <si>
    <t>20:00</t>
    <phoneticPr fontId="1"/>
  </si>
  <si>
    <t>21:00</t>
    <phoneticPr fontId="1"/>
  </si>
  <si>
    <t>22:00</t>
    <phoneticPr fontId="1"/>
  </si>
  <si>
    <t>23:00</t>
    <phoneticPr fontId="1"/>
  </si>
  <si>
    <t>自費</t>
    <rPh sb="0" eb="2">
      <t xml:space="preserve">ジヒ </t>
    </rPh>
    <phoneticPr fontId="1"/>
  </si>
  <si>
    <t>総合
事業</t>
    <rPh sb="0" eb="2">
      <t xml:space="preserve">ソウゴウジギョウ </t>
    </rPh>
    <rPh sb="3" eb="5">
      <t xml:space="preserve">ジギョウ </t>
    </rPh>
    <phoneticPr fontId="1"/>
  </si>
  <si>
    <t>障害</t>
    <rPh sb="0" eb="2">
      <t xml:space="preserve">ショウガイ </t>
    </rPh>
    <phoneticPr fontId="1"/>
  </si>
  <si>
    <t>移動
支援</t>
    <rPh sb="0" eb="2">
      <t xml:space="preserve">イドウ </t>
    </rPh>
    <rPh sb="3" eb="5">
      <t xml:space="preserve">シエン </t>
    </rPh>
    <phoneticPr fontId="1"/>
  </si>
  <si>
    <t>移動加算</t>
    <rPh sb="0" eb="4">
      <t xml:space="preserve">イドウカサン </t>
    </rPh>
    <phoneticPr fontId="1"/>
  </si>
  <si>
    <t>終了
[分]</t>
    <rPh sb="0" eb="2">
      <t>シュウリョウ_x0000__x0000__x0002_</t>
    </rPh>
    <rPh sb="4" eb="5">
      <t/>
    </rPh>
    <phoneticPr fontId="1"/>
  </si>
  <si>
    <t>開始
[分]</t>
    <rPh sb="0" eb="2">
      <t xml:space="preserve">カイシ </t>
    </rPh>
    <rPh sb="4" eb="5">
      <t xml:space="preserve">フン </t>
    </rPh>
    <phoneticPr fontId="1"/>
  </si>
  <si>
    <t>時間
[分]</t>
    <rPh sb="0" eb="2">
      <t xml:space="preserve">ジカンブン </t>
    </rPh>
    <phoneticPr fontId="1"/>
  </si>
  <si>
    <t>居宅
[分]</t>
    <rPh sb="0" eb="2">
      <t xml:space="preserve">キョタク </t>
    </rPh>
    <phoneticPr fontId="1"/>
  </si>
  <si>
    <t>重訪
[分]</t>
    <rPh sb="0" eb="2">
      <t xml:space="preserve">ジュウホウ </t>
    </rPh>
    <phoneticPr fontId="1"/>
  </si>
  <si>
    <t>介保身体
[分]</t>
    <rPh sb="0" eb="2">
      <t xml:space="preserve">カイホ </t>
    </rPh>
    <rPh sb="2" eb="4">
      <t xml:space="preserve">シンタイ </t>
    </rPh>
    <phoneticPr fontId="1"/>
  </si>
  <si>
    <t>介保生活
[分]</t>
    <rPh sb="0" eb="2">
      <t xml:space="preserve">カイホ </t>
    </rPh>
    <rPh sb="2" eb="4">
      <t xml:space="preserve">セイカツ </t>
    </rPh>
    <phoneticPr fontId="1"/>
  </si>
  <si>
    <t>総合事業
[分]</t>
    <rPh sb="0" eb="4">
      <t xml:space="preserve">ソウゴウジギョウ </t>
    </rPh>
    <phoneticPr fontId="1"/>
  </si>
  <si>
    <t>移動支援
[分]</t>
    <rPh sb="0" eb="4">
      <t xml:space="preserve">イドウシエン </t>
    </rPh>
    <phoneticPr fontId="1"/>
  </si>
  <si>
    <t>自費
[分]</t>
    <rPh sb="0" eb="2">
      <t xml:space="preserve">ジヒ </t>
    </rPh>
    <phoneticPr fontId="1"/>
  </si>
  <si>
    <t>その他
[分]</t>
    <phoneticPr fontId="1"/>
  </si>
  <si>
    <t>休憩
[分]</t>
    <rPh sb="0" eb="2">
      <t xml:space="preserve">キュウケイ </t>
    </rPh>
    <phoneticPr fontId="1"/>
  </si>
  <si>
    <t>移動加算
[分]</t>
    <rPh sb="0" eb="2">
      <t xml:space="preserve">イドウカサン </t>
    </rPh>
    <rPh sb="2" eb="4">
      <t xml:space="preserve">カサン </t>
    </rPh>
    <phoneticPr fontId="1"/>
  </si>
  <si>
    <t>管理スタッフ</t>
    <rPh sb="0" eb="2">
      <t xml:space="preserve">カンリスタッフ </t>
    </rPh>
    <phoneticPr fontId="1"/>
  </si>
  <si>
    <t>勤務日</t>
    <rPh sb="0" eb="3">
      <t xml:space="preserve">キンムビ </t>
    </rPh>
    <phoneticPr fontId="1"/>
  </si>
  <si>
    <t>担当スタッフ: 1</t>
    <rPh sb="0" eb="2">
      <t xml:space="preserve">タントウスタッフ </t>
    </rPh>
    <phoneticPr fontId="1"/>
  </si>
  <si>
    <t>担当スタッフ: 2</t>
    <rPh sb="0" eb="2">
      <t xml:space="preserve">タントウスタッフ </t>
    </rPh>
    <phoneticPr fontId="1"/>
  </si>
  <si>
    <t>研修: 1</t>
    <rPh sb="0" eb="2">
      <t xml:space="preserve">ケンシュウ </t>
    </rPh>
    <phoneticPr fontId="1"/>
  </si>
  <si>
    <t>研修: 2</t>
    <rPh sb="0" eb="2">
      <t xml:space="preserve">ケンシュウ </t>
    </rPh>
    <phoneticPr fontId="1"/>
  </si>
  <si>
    <t>サービスコード</t>
    <phoneticPr fontId="1"/>
  </si>
  <si>
    <t>初回</t>
    <rPh sb="0" eb="2">
      <t xml:space="preserve">ショカイ </t>
    </rPh>
    <phoneticPr fontId="1"/>
  </si>
  <si>
    <t>Version</t>
    <phoneticPr fontId="1"/>
  </si>
  <si>
    <t>休憩以外
[分]</t>
    <rPh sb="0" eb="2">
      <t xml:space="preserve">キュウケイ </t>
    </rPh>
    <rPh sb="2" eb="4">
      <t xml:space="preserve">イガイ </t>
    </rPh>
    <rPh sb="6" eb="7">
      <t xml:space="preserve">フン </t>
    </rPh>
    <phoneticPr fontId="1"/>
  </si>
  <si>
    <t>スタッフID1</t>
    <phoneticPr fontId="1"/>
  </si>
  <si>
    <t>スタッフID2</t>
    <phoneticPr fontId="1"/>
  </si>
  <si>
    <t>緊急時
対応</t>
    <rPh sb="0" eb="3">
      <t xml:space="preserve">キンキュウジ </t>
    </rPh>
    <rPh sb="4" eb="6">
      <t xml:space="preserve">タイオウ </t>
    </rPh>
    <phoneticPr fontId="1"/>
  </si>
  <si>
    <t>喀痰
吸引</t>
    <rPh sb="0" eb="4">
      <t xml:space="preserve">カクタンキュウイン </t>
    </rPh>
    <phoneticPr fontId="1"/>
  </si>
  <si>
    <t>福祉
専門
職員等
連携</t>
    <rPh sb="0" eb="2">
      <t xml:space="preserve">フクシ </t>
    </rPh>
    <rPh sb="3" eb="5">
      <t xml:space="preserve">センモン </t>
    </rPh>
    <rPh sb="6" eb="9">
      <t xml:space="preserve">ショクイントウ </t>
    </rPh>
    <rPh sb="10" eb="12">
      <t xml:space="preserve">レンケイ </t>
    </rPh>
    <phoneticPr fontId="1"/>
  </si>
  <si>
    <t>初計</t>
    <rPh sb="0" eb="2">
      <t xml:space="preserve">ショケイ </t>
    </rPh>
    <phoneticPr fontId="1"/>
  </si>
  <si>
    <t>基礎等</t>
    <rPh sb="0" eb="2">
      <t xml:space="preserve">キソ </t>
    </rPh>
    <rPh sb="2" eb="3">
      <t xml:space="preserve">トウ </t>
    </rPh>
    <phoneticPr fontId="1"/>
  </si>
  <si>
    <t>重研</t>
    <rPh sb="0" eb="2">
      <t xml:space="preserve">ジュウケン </t>
    </rPh>
    <phoneticPr fontId="1"/>
  </si>
  <si>
    <t>同一
建物
減算</t>
    <rPh sb="0" eb="2">
      <t xml:space="preserve">ドウイツ </t>
    </rPh>
    <rPh sb="3" eb="5">
      <t xml:space="preserve">タテモノ </t>
    </rPh>
    <rPh sb="6" eb="8">
      <t xml:space="preserve">ゲンサン </t>
    </rPh>
    <phoneticPr fontId="1"/>
  </si>
  <si>
    <t>同一
建物
減算
(大)</t>
    <rPh sb="0" eb="2">
      <t xml:space="preserve">ドウイツ </t>
    </rPh>
    <rPh sb="3" eb="5">
      <t xml:space="preserve">タテモノ </t>
    </rPh>
    <rPh sb="6" eb="8">
      <t xml:space="preserve">ゲンサン </t>
    </rPh>
    <rPh sb="9" eb="10">
      <t xml:space="preserve">ダイキボ </t>
    </rPh>
    <phoneticPr fontId="1"/>
  </si>
  <si>
    <t>行動
障害
支援
連携</t>
    <rPh sb="0" eb="4">
      <t xml:space="preserve">コウドウショウガイ </t>
    </rPh>
    <rPh sb="5" eb="9">
      <t xml:space="preserve">シエンレンケイ </t>
    </rPh>
    <phoneticPr fontId="1"/>
  </si>
  <si>
    <t>入院</t>
    <rPh sb="0" eb="2">
      <t xml:space="preserve">ニュウイン </t>
    </rPh>
    <phoneticPr fontId="1"/>
  </si>
  <si>
    <t>入院
(長期)</t>
    <rPh sb="0" eb="2">
      <t xml:space="preserve">ニュウイン </t>
    </rPh>
    <rPh sb="4" eb="6">
      <t xml:space="preserve">チョウキ </t>
    </rPh>
    <phoneticPr fontId="1"/>
  </si>
  <si>
    <t>熟練
同行</t>
    <rPh sb="0" eb="2">
      <t xml:space="preserve">ジュクレン </t>
    </rPh>
    <rPh sb="3" eb="5">
      <t xml:space="preserve">ドウコウ </t>
    </rPh>
    <phoneticPr fontId="1"/>
  </si>
  <si>
    <t>生活
機能
向上
連携1</t>
    <rPh sb="0" eb="2">
      <t xml:space="preserve">セイカツ </t>
    </rPh>
    <rPh sb="3" eb="5">
      <t xml:space="preserve">キノウ </t>
    </rPh>
    <rPh sb="6" eb="8">
      <t xml:space="preserve">コウジョウ </t>
    </rPh>
    <rPh sb="9" eb="11">
      <t xml:space="preserve">レンケイ </t>
    </rPh>
    <phoneticPr fontId="1"/>
  </si>
  <si>
    <t>生活
機能
向上
連携2</t>
    <rPh sb="0" eb="2">
      <t xml:space="preserve">セイカツ </t>
    </rPh>
    <rPh sb="3" eb="5">
      <t xml:space="preserve">キノウ </t>
    </rPh>
    <rPh sb="6" eb="8">
      <t xml:space="preserve">コウジョウ </t>
    </rPh>
    <rPh sb="9" eb="11">
      <t xml:space="preserve">レンケイ </t>
    </rPh>
    <phoneticPr fontId="1"/>
  </si>
  <si>
    <t>勤務区分</t>
    <rPh sb="0" eb="2">
      <t xml:space="preserve">キンム </t>
    </rPh>
    <rPh sb="2" eb="4">
      <t xml:space="preserve">ヨテイクブン </t>
    </rPh>
    <phoneticPr fontId="1"/>
  </si>
  <si>
    <t>・背景がグレーのセルは入力しないでください。
・時刻は数字のみで入力してください。コロン（：）は自動で挿入されます。（例：1200 → 12:00）
・赤い文字のセルはエラーです。内容が正しいか確認し、修正してから登録してください。</t>
    <rPh sb="99" eb="100">
      <t xml:space="preserve">レイ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</si>
</sst>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&quot;月&quot;d&quot;日&quot;;@"/>
    <numFmt numFmtId="177" formatCode="[$-411]ddd"/>
    <numFmt numFmtId="178" formatCode="yyyy\-mm\-dd;@"/>
    <numFmt numFmtId="179" formatCode="0&quot;:&quot;00"/>
    <numFmt numFmtId="180" formatCode="0;\-0;;@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1"/>
      <color theme="1" tint="0.499984740745262"/>
      <name val="メイリオ"/>
      <family val="2"/>
      <charset val="128"/>
    </font>
    <font>
      <sz val="11"/>
      <name val="メイリオ"/>
      <family val="2"/>
      <charset val="128"/>
    </font>
    <font>
      <sz val="9"/>
      <color theme="0"/>
      <name val="メイリオ"/>
      <family val="2"/>
      <charset val="128"/>
    </font>
    <font>
      <sz val="12"/>
      <color theme="1"/>
      <name val="メイリオ"/>
      <family val="2"/>
      <charset val="128"/>
    </font>
    <font>
      <sz val="11"/>
      <color theme="1" tint="0.249977111117893"/>
      <name val="メイリオ"/>
      <family val="2"/>
      <charset val="128"/>
    </font>
    <font>
      <sz val="11"/>
      <color theme="1" tint="0.14999847407452621"/>
      <name val="メイリオ"/>
      <family val="2"/>
      <charset val="128"/>
    </font>
    <font>
      <sz val="10"/>
      <color theme="0"/>
      <name val="メイリオ"/>
      <family val="2"/>
      <charset val="128"/>
    </font>
    <font>
      <sz val="10"/>
      <color theme="1"/>
      <name val="メイリオ"/>
      <family val="2"/>
      <charset val="128"/>
    </font>
    <font>
      <sz val="8"/>
      <color theme="0"/>
      <name val="メイリオ"/>
      <family val="2"/>
      <charset val="128"/>
    </font>
    <font>
      <sz val="9"/>
      <color theme="1" tint="0.249977111117893"/>
      <name val="メイリオ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5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0" fontId="2" fillId="4" borderId="0" xfId="0" applyFont="1" applyFill="1" applyAlignment="1"/>
    <xf numFmtId="0" fontId="2" fillId="4" borderId="0" xfId="0" applyFont="1" applyFill="1" applyAlignment="1">
      <alignment horizontal="center"/>
    </xf>
    <xf numFmtId="179" fontId="6" fillId="4" borderId="0" xfId="0" applyNumberFormat="1" applyFont="1" applyFill="1" applyAlignment="1">
      <alignment horizontal="left"/>
    </xf>
    <xf numFmtId="180" fontId="3" fillId="0" borderId="0" xfId="0" applyNumberFormat="1" applyFont="1" applyAlignment="1">
      <alignment horizontal="left" vertical="center" textRotation="1"/>
    </xf>
    <xf numFmtId="0" fontId="3" fillId="0" borderId="0" xfId="0" applyFont="1" applyBorder="1" applyAlignment="1">
      <alignment vertical="center"/>
    </xf>
    <xf numFmtId="177" fontId="5" fillId="0" borderId="0" xfId="0" applyNumberFormat="1" applyFont="1" applyFill="1" applyBorder="1" applyAlignment="1">
      <alignment horizontal="center" vertical="center"/>
    </xf>
    <xf numFmtId="49" fontId="6" fillId="4" borderId="0" xfId="0" applyNumberFormat="1" applyFont="1" applyFill="1" applyAlignment="1">
      <alignment horizontal="left"/>
    </xf>
    <xf numFmtId="0" fontId="11" fillId="0" borderId="0" xfId="0" applyFont="1" applyAlignment="1"/>
    <xf numFmtId="0" fontId="3" fillId="0" borderId="5" xfId="0" applyFont="1" applyBorder="1" applyAlignment="1" applyProtection="1">
      <protection locked="0"/>
    </xf>
    <xf numFmtId="176" fontId="3" fillId="0" borderId="5" xfId="0" applyNumberFormat="1" applyFont="1" applyBorder="1" applyAlignment="1" applyProtection="1">
      <alignment horizontal="center"/>
      <protection locked="0"/>
    </xf>
    <xf numFmtId="179" fontId="3" fillId="0" borderId="5" xfId="0" applyNumberFormat="1" applyFont="1" applyBorder="1" applyAlignment="1" applyProtection="1">
      <alignment horizontal="right"/>
      <protection locked="0"/>
    </xf>
    <xf numFmtId="179" fontId="3" fillId="0" borderId="6" xfId="0" applyNumberFormat="1" applyFont="1" applyBorder="1" applyAlignment="1" applyProtection="1">
      <alignment horizontal="right"/>
      <protection locked="0"/>
    </xf>
    <xf numFmtId="179" fontId="8" fillId="3" borderId="5" xfId="0" applyNumberFormat="1" applyFont="1" applyFill="1" applyBorder="1" applyAlignment="1" applyProtection="1">
      <alignment horizontal="right"/>
      <protection locked="0"/>
    </xf>
    <xf numFmtId="179" fontId="5" fillId="0" borderId="5" xfId="0" applyNumberFormat="1" applyFont="1" applyFill="1" applyBorder="1" applyAlignment="1" applyProtection="1">
      <alignment horizontal="right"/>
      <protection locked="0"/>
    </xf>
    <xf numFmtId="0" fontId="3" fillId="3" borderId="1" xfId="0" applyFont="1" applyFill="1" applyBorder="1" applyAlignment="1" applyProtection="1">
      <alignment horizontal="center"/>
    </xf>
    <xf numFmtId="0" fontId="3" fillId="0" borderId="0" xfId="0" applyFont="1" applyAlignment="1" applyProtection="1"/>
    <xf numFmtId="0" fontId="3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left"/>
    </xf>
    <xf numFmtId="178" fontId="3" fillId="3" borderId="1" xfId="0" applyNumberFormat="1" applyFont="1" applyFill="1" applyBorder="1" applyAlignment="1" applyProtection="1">
      <alignment horizontal="center"/>
    </xf>
    <xf numFmtId="0" fontId="10" fillId="7" borderId="8" xfId="0" applyFont="1" applyFill="1" applyBorder="1" applyAlignment="1" applyProtection="1">
      <alignment horizontal="right"/>
    </xf>
    <xf numFmtId="0" fontId="8" fillId="5" borderId="7" xfId="0" applyFont="1" applyFill="1" applyBorder="1" applyAlignment="1" applyProtection="1">
      <alignment horizontal="center"/>
    </xf>
    <xf numFmtId="179" fontId="8" fillId="5" borderId="5" xfId="0" applyNumberFormat="1" applyFont="1" applyFill="1" applyBorder="1" applyAlignment="1" applyProtection="1">
      <alignment horizontal="right"/>
    </xf>
    <xf numFmtId="179" fontId="9" fillId="5" borderId="5" xfId="0" applyNumberFormat="1" applyFont="1" applyFill="1" applyBorder="1" applyAlignment="1" applyProtection="1">
      <alignment horizontal="right"/>
    </xf>
    <xf numFmtId="0" fontId="13" fillId="2" borderId="5" xfId="0" applyFont="1" applyFill="1" applyBorder="1" applyAlignment="1" applyProtection="1">
      <alignment horizontal="center"/>
    </xf>
    <xf numFmtId="0" fontId="13" fillId="2" borderId="5" xfId="0" applyNumberFormat="1" applyFont="1" applyFill="1" applyBorder="1" applyAlignment="1" applyProtection="1">
      <alignment horizontal="right"/>
    </xf>
    <xf numFmtId="0" fontId="13" fillId="2" borderId="5" xfId="0" applyFont="1" applyFill="1" applyBorder="1" applyAlignment="1" applyProtection="1">
      <alignment horizontal="left"/>
    </xf>
    <xf numFmtId="179" fontId="4" fillId="0" borderId="5" xfId="0" applyNumberFormat="1" applyFont="1" applyFill="1" applyBorder="1" applyAlignment="1" applyProtection="1">
      <alignment horizontal="right"/>
      <protection locked="0"/>
    </xf>
    <xf numFmtId="0" fontId="4" fillId="0" borderId="5" xfId="0" applyNumberFormat="1" applyFont="1" applyFill="1" applyBorder="1" applyAlignment="1" applyProtection="1">
      <alignment horizontal="center"/>
      <protection locked="0"/>
    </xf>
    <xf numFmtId="0" fontId="4" fillId="0" borderId="5" xfId="0" applyNumberFormat="1" applyFont="1" applyFill="1" applyBorder="1" applyAlignment="1" applyProtection="1">
      <alignment horizontal="right"/>
      <protection locked="0"/>
    </xf>
    <xf numFmtId="177" fontId="8" fillId="5" borderId="5" xfId="0" applyNumberFormat="1" applyFont="1" applyFill="1" applyBorder="1" applyAlignment="1" applyProtection="1">
      <alignment horizontal="center"/>
      <protection hidden="1"/>
    </xf>
    <xf numFmtId="0" fontId="2" fillId="8" borderId="1" xfId="0" applyFont="1" applyFill="1" applyBorder="1" applyAlignment="1">
      <alignment horizontal="right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/>
    <xf numFmtId="0" fontId="6" fillId="4" borderId="1" xfId="0" applyFont="1" applyFill="1" applyBorder="1" applyAlignment="1" applyProtection="1">
      <alignment horizontal="right" wrapText="1"/>
    </xf>
    <xf numFmtId="0" fontId="6" fillId="4" borderId="8" xfId="0" applyFont="1" applyFill="1" applyBorder="1" applyAlignment="1" applyProtection="1">
      <alignment horizontal="right"/>
    </xf>
    <xf numFmtId="0" fontId="10" fillId="7" borderId="1" xfId="0" applyFont="1" applyFill="1" applyBorder="1" applyAlignment="1" applyProtection="1">
      <alignment horizontal="right" wrapText="1"/>
    </xf>
    <xf numFmtId="0" fontId="10" fillId="7" borderId="8" xfId="0" applyFont="1" applyFill="1" applyBorder="1" applyAlignment="1" applyProtection="1">
      <alignment horizontal="right"/>
    </xf>
    <xf numFmtId="0" fontId="6" fillId="4" borderId="11" xfId="0" applyFont="1" applyFill="1" applyBorder="1" applyAlignment="1" applyProtection="1">
      <alignment horizontal="center"/>
    </xf>
    <xf numFmtId="0" fontId="6" fillId="4" borderId="12" xfId="0" applyFont="1" applyFill="1" applyBorder="1" applyAlignment="1" applyProtection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 wrapText="1"/>
    </xf>
    <xf numFmtId="0" fontId="6" fillId="4" borderId="1" xfId="0" applyFont="1" applyFill="1" applyBorder="1" applyAlignment="1" applyProtection="1">
      <alignment horizontal="left"/>
    </xf>
    <xf numFmtId="0" fontId="6" fillId="4" borderId="8" xfId="0" applyFont="1" applyFill="1" applyBorder="1" applyAlignment="1" applyProtection="1">
      <alignment horizontal="left"/>
    </xf>
    <xf numFmtId="179" fontId="12" fillId="4" borderId="11" xfId="0" applyNumberFormat="1" applyFont="1" applyFill="1" applyBorder="1" applyAlignment="1" applyProtection="1">
      <alignment horizontal="left"/>
    </xf>
    <xf numFmtId="179" fontId="12" fillId="4" borderId="12" xfId="0" applyNumberFormat="1" applyFont="1" applyFill="1" applyBorder="1" applyAlignment="1" applyProtection="1">
      <alignment horizontal="left"/>
    </xf>
    <xf numFmtId="0" fontId="6" fillId="4" borderId="11" xfId="0" applyFont="1" applyFill="1" applyBorder="1" applyAlignment="1" applyProtection="1">
      <alignment horizontal="right" wrapText="1"/>
    </xf>
    <xf numFmtId="0" fontId="6" fillId="4" borderId="12" xfId="0" applyFont="1" applyFill="1" applyBorder="1" applyAlignment="1" applyProtection="1">
      <alignment horizontal="right" wrapText="1"/>
    </xf>
    <xf numFmtId="0" fontId="10" fillId="7" borderId="1" xfId="0" applyFont="1" applyFill="1" applyBorder="1" applyAlignment="1" applyProtection="1"/>
    <xf numFmtId="0" fontId="10" fillId="7" borderId="8" xfId="0" applyFont="1" applyFill="1" applyBorder="1" applyAlignment="1" applyProtection="1"/>
    <xf numFmtId="0" fontId="10" fillId="7" borderId="11" xfId="0" applyFont="1" applyFill="1" applyBorder="1" applyAlignment="1" applyProtection="1">
      <alignment horizontal="center"/>
    </xf>
    <xf numFmtId="0" fontId="10" fillId="7" borderId="12" xfId="0" applyFont="1" applyFill="1" applyBorder="1" applyAlignment="1" applyProtection="1">
      <alignment horizontal="center"/>
    </xf>
    <xf numFmtId="179" fontId="12" fillId="4" borderId="1" xfId="0" applyNumberFormat="1" applyFont="1" applyFill="1" applyBorder="1" applyAlignment="1" applyProtection="1">
      <alignment horizontal="left"/>
    </xf>
    <xf numFmtId="179" fontId="12" fillId="4" borderId="8" xfId="0" applyNumberFormat="1" applyFont="1" applyFill="1" applyBorder="1" applyAlignment="1" applyProtection="1">
      <alignment horizontal="left"/>
    </xf>
    <xf numFmtId="0" fontId="10" fillId="7" borderId="1" xfId="0" applyFont="1" applyFill="1" applyBorder="1" applyAlignment="1" applyProtection="1">
      <alignment horizontal="center"/>
    </xf>
    <xf numFmtId="0" fontId="10" fillId="7" borderId="8" xfId="0" applyFont="1" applyFill="1" applyBorder="1" applyAlignment="1" applyProtection="1">
      <alignment horizontal="center"/>
    </xf>
    <xf numFmtId="0" fontId="2" fillId="8" borderId="11" xfId="0" applyFont="1" applyFill="1" applyBorder="1" applyAlignment="1">
      <alignment horizontal="right" vertical="center"/>
    </xf>
    <xf numFmtId="0" fontId="2" fillId="8" borderId="5" xfId="0" applyFont="1" applyFill="1" applyBorder="1" applyAlignment="1">
      <alignment horizontal="right" vertical="center"/>
    </xf>
    <xf numFmtId="0" fontId="10" fillId="7" borderId="11" xfId="0" applyFont="1" applyFill="1" applyBorder="1" applyAlignment="1" applyProtection="1"/>
    <xf numFmtId="0" fontId="10" fillId="7" borderId="12" xfId="0" applyFont="1" applyFill="1" applyBorder="1" applyAlignment="1" applyProtection="1"/>
    <xf numFmtId="0" fontId="10" fillId="7" borderId="1" xfId="0" applyFont="1" applyFill="1" applyBorder="1" applyAlignment="1" applyProtection="1">
      <alignment horizontal="right"/>
    </xf>
    <xf numFmtId="0" fontId="10" fillId="7" borderId="3" xfId="0" applyFont="1" applyFill="1" applyBorder="1" applyAlignment="1" applyProtection="1">
      <alignment horizontal="right"/>
    </xf>
    <xf numFmtId="0" fontId="10" fillId="7" borderId="9" xfId="0" applyFont="1" applyFill="1" applyBorder="1" applyAlignment="1" applyProtection="1">
      <alignment horizontal="right"/>
    </xf>
    <xf numFmtId="0" fontId="10" fillId="7" borderId="4" xfId="0" applyFont="1" applyFill="1" applyBorder="1" applyAlignment="1" applyProtection="1">
      <alignment horizontal="center"/>
    </xf>
    <xf numFmtId="0" fontId="10" fillId="7" borderId="10" xfId="0" applyFont="1" applyFill="1" applyBorder="1" applyAlignment="1" applyProtection="1">
      <alignment horizontal="center"/>
    </xf>
    <xf numFmtId="0" fontId="7" fillId="6" borderId="0" xfId="0" applyFont="1" applyFill="1" applyAlignment="1" applyProtection="1">
      <alignment horizontal="left" vertical="center" wrapText="1"/>
    </xf>
    <xf numFmtId="0" fontId="7" fillId="6" borderId="0" xfId="0" applyFont="1" applyFill="1" applyAlignment="1" applyProtection="1">
      <alignment horizontal="left" vertical="center"/>
    </xf>
    <xf numFmtId="0" fontId="7" fillId="6" borderId="2" xfId="0" applyFont="1" applyFill="1" applyBorder="1" applyAlignment="1" applyProtection="1">
      <alignment horizontal="left" vertical="center"/>
    </xf>
  </cellXfs>
  <cellStyles count="1">
    <cellStyle name="標準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6767"/>
      <color rgb="FFFFB4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E5C3B-613F-9740-9F90-912D1AF5E101}">
  <dimension ref="A1:EF18"/>
  <sheetViews>
    <sheetView tabSelected="1" zoomScaleNormal="100" workbookViewId="0">
      <pane xSplit="11" ySplit="8" topLeftCell="L9" activePane="bottomRight" state="frozen"/>
      <selection pane="topRight" activeCell="H1" sqref="H1"/>
      <selection pane="bottomLeft" activeCell="A9" sqref="A9"/>
      <selection pane="bottomRight"/>
    </sheetView>
  </sheetViews>
  <sheetFormatPr baseColWidth="10" defaultRowHeight="19" outlineLevelCol="1"/>
  <cols>
    <col min="1" max="2" width="12.7109375" style="2" customWidth="1"/>
    <col min="3" max="3" width="6.5703125" style="3" bestFit="1" customWidth="1"/>
    <col min="4" max="4" width="12.7109375" style="2" customWidth="1"/>
    <col min="5" max="5" width="6.5703125" style="3" bestFit="1" customWidth="1"/>
    <col min="6" max="7" width="18.7109375" style="2" customWidth="1"/>
    <col min="8" max="8" width="8.7109375" style="3" customWidth="1"/>
    <col min="9" max="9" width="4.85546875" style="3" bestFit="1" customWidth="1"/>
    <col min="10" max="11" width="7.42578125" style="4" customWidth="1"/>
    <col min="12" max="12" width="5.7109375" style="3" customWidth="1"/>
    <col min="13" max="13" width="7.42578125" style="4" customWidth="1"/>
    <col min="14" max="22" width="7.42578125" style="2" customWidth="1"/>
    <col min="23" max="23" width="7.42578125" style="4" customWidth="1"/>
    <col min="24" max="40" width="5.7109375" style="3" customWidth="1"/>
    <col min="41" max="41" width="12.7109375" style="2" customWidth="1"/>
    <col min="42" max="42" width="50.42578125" style="2" customWidth="1"/>
    <col min="43" max="47" width="7.7109375" style="2" hidden="1" customWidth="1" outlineLevel="1"/>
    <col min="48" max="61" width="6.85546875" style="4" hidden="1" customWidth="1" outlineLevel="1"/>
    <col min="62" max="133" width="4.7109375" style="2" hidden="1" customWidth="1" outlineLevel="1"/>
    <col min="134" max="134" width="15.7109375" style="6" hidden="1" customWidth="1" outlineLevel="1"/>
    <col min="135" max="135" width="26.7109375" style="6" hidden="1" customWidth="1" outlineLevel="1"/>
    <col min="136" max="136" width="10.7109375" style="2" collapsed="1"/>
    <col min="137" max="16384" width="10.7109375" style="2"/>
  </cols>
  <sheetData>
    <row r="1" spans="1:135" ht="20" customHeight="1">
      <c r="A1" s="38" t="s">
        <v>76</v>
      </c>
      <c r="B1" s="21">
        <v>1</v>
      </c>
      <c r="C1" s="23"/>
      <c r="D1" s="22"/>
      <c r="E1" s="23"/>
      <c r="F1" s="22"/>
      <c r="G1" s="22"/>
      <c r="H1" s="23"/>
      <c r="I1" s="23"/>
      <c r="J1" s="24"/>
      <c r="K1" s="24"/>
      <c r="L1" s="75" t="s">
        <v>95</v>
      </c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22"/>
      <c r="AR1" s="22"/>
      <c r="AS1" s="22"/>
      <c r="AT1" s="22"/>
      <c r="AU1" s="22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5"/>
      <c r="EE1" s="25"/>
    </row>
    <row r="2" spans="1:135">
      <c r="A2" s="38" t="s">
        <v>20</v>
      </c>
      <c r="B2" s="21"/>
      <c r="C2" s="23"/>
      <c r="D2" s="22"/>
      <c r="E2" s="23"/>
      <c r="F2" s="22"/>
      <c r="G2" s="22"/>
      <c r="H2" s="23"/>
      <c r="I2" s="23"/>
      <c r="J2" s="24"/>
      <c r="K2" s="24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22"/>
      <c r="AR2" s="22"/>
      <c r="AS2" s="22"/>
      <c r="AT2" s="22"/>
      <c r="AU2" s="22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5"/>
      <c r="EE2" s="25"/>
    </row>
    <row r="3" spans="1:135">
      <c r="A3" s="38" t="s">
        <v>19</v>
      </c>
      <c r="B3" s="21" t="str">
        <f>IF(ISBLANK(B2), "-", VLOOKUP(B2, 事業所!#REF!, 2, FALSE))</f>
        <v>-</v>
      </c>
      <c r="C3" s="23"/>
      <c r="D3" s="22"/>
      <c r="E3" s="23"/>
      <c r="F3" s="22"/>
      <c r="G3" s="22"/>
      <c r="H3" s="23"/>
      <c r="I3" s="23"/>
      <c r="J3" s="24"/>
      <c r="K3" s="24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22"/>
      <c r="AR3" s="22"/>
      <c r="AS3" s="22"/>
      <c r="AT3" s="22"/>
      <c r="AU3" s="22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5"/>
      <c r="EE3" s="25"/>
    </row>
    <row r="4" spans="1:135">
      <c r="A4" s="66" t="s">
        <v>18</v>
      </c>
      <c r="B4" s="26"/>
      <c r="C4" s="23"/>
      <c r="D4" s="22"/>
      <c r="E4" s="23"/>
      <c r="F4" s="22"/>
      <c r="G4" s="22"/>
      <c r="H4" s="23"/>
      <c r="I4" s="23"/>
      <c r="J4" s="24"/>
      <c r="K4" s="24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22"/>
      <c r="AR4" s="22"/>
      <c r="AS4" s="22"/>
      <c r="AT4" s="22"/>
      <c r="AU4" s="22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5"/>
      <c r="EE4" s="25"/>
    </row>
    <row r="5" spans="1:135">
      <c r="A5" s="67"/>
      <c r="B5" s="26"/>
      <c r="C5" s="23"/>
      <c r="D5" s="22"/>
      <c r="E5" s="23"/>
      <c r="F5" s="22"/>
      <c r="G5" s="22"/>
      <c r="H5" s="23"/>
      <c r="I5" s="23"/>
      <c r="J5" s="24"/>
      <c r="K5" s="24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22"/>
      <c r="AR5" s="22"/>
      <c r="AS5" s="22"/>
      <c r="AT5" s="22"/>
      <c r="AU5" s="22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5"/>
      <c r="EE5" s="25"/>
    </row>
    <row r="6" spans="1:135">
      <c r="A6" s="22"/>
      <c r="B6" s="22"/>
      <c r="C6" s="23"/>
      <c r="D6" s="22"/>
      <c r="E6" s="23"/>
      <c r="F6" s="22"/>
      <c r="G6" s="22"/>
      <c r="H6" s="23"/>
      <c r="I6" s="23"/>
      <c r="J6" s="24"/>
      <c r="K6" s="24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22"/>
      <c r="AR6" s="22"/>
      <c r="AS6" s="22"/>
      <c r="AT6" s="22"/>
      <c r="AU6" s="22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5"/>
      <c r="EE6" s="25"/>
    </row>
    <row r="7" spans="1:135" s="14" customFormat="1" ht="55" customHeight="1">
      <c r="A7" s="58" t="s">
        <v>22</v>
      </c>
      <c r="B7" s="58" t="s">
        <v>70</v>
      </c>
      <c r="C7" s="60" t="s">
        <v>72</v>
      </c>
      <c r="D7" s="58" t="s">
        <v>71</v>
      </c>
      <c r="E7" s="60" t="s">
        <v>73</v>
      </c>
      <c r="F7" s="58" t="s">
        <v>94</v>
      </c>
      <c r="G7" s="58" t="s">
        <v>74</v>
      </c>
      <c r="H7" s="64" t="s">
        <v>69</v>
      </c>
      <c r="I7" s="64" t="s">
        <v>17</v>
      </c>
      <c r="J7" s="70" t="s">
        <v>2</v>
      </c>
      <c r="K7" s="71" t="s">
        <v>3</v>
      </c>
      <c r="L7" s="73" t="s">
        <v>4</v>
      </c>
      <c r="M7" s="70" t="s">
        <v>5</v>
      </c>
      <c r="N7" s="70" t="s">
        <v>52</v>
      </c>
      <c r="O7" s="70"/>
      <c r="P7" s="70"/>
      <c r="Q7" s="70" t="s">
        <v>16</v>
      </c>
      <c r="R7" s="70"/>
      <c r="S7" s="45" t="s">
        <v>51</v>
      </c>
      <c r="T7" s="45" t="s">
        <v>53</v>
      </c>
      <c r="U7" s="45" t="s">
        <v>50</v>
      </c>
      <c r="V7" s="70" t="s">
        <v>11</v>
      </c>
      <c r="W7" s="70" t="s">
        <v>13</v>
      </c>
      <c r="X7" s="49" t="s">
        <v>21</v>
      </c>
      <c r="Y7" s="49" t="s">
        <v>15</v>
      </c>
      <c r="Z7" s="49" t="s">
        <v>75</v>
      </c>
      <c r="AA7" s="51" t="s">
        <v>80</v>
      </c>
      <c r="AB7" s="51" t="s">
        <v>81</v>
      </c>
      <c r="AC7" s="51" t="s">
        <v>82</v>
      </c>
      <c r="AD7" s="51" t="s">
        <v>83</v>
      </c>
      <c r="AE7" s="51" t="s">
        <v>84</v>
      </c>
      <c r="AF7" s="51" t="s">
        <v>85</v>
      </c>
      <c r="AG7" s="51" t="s">
        <v>86</v>
      </c>
      <c r="AH7" s="51" t="s">
        <v>87</v>
      </c>
      <c r="AI7" s="51" t="s">
        <v>88</v>
      </c>
      <c r="AJ7" s="49" t="s">
        <v>89</v>
      </c>
      <c r="AK7" s="51" t="s">
        <v>90</v>
      </c>
      <c r="AL7" s="51" t="s">
        <v>91</v>
      </c>
      <c r="AM7" s="51" t="s">
        <v>92</v>
      </c>
      <c r="AN7" s="51" t="s">
        <v>93</v>
      </c>
      <c r="AO7" s="68" t="s">
        <v>68</v>
      </c>
      <c r="AP7" s="68" t="s">
        <v>14</v>
      </c>
      <c r="AQ7" s="47" t="s">
        <v>0</v>
      </c>
      <c r="AR7" s="47" t="s">
        <v>78</v>
      </c>
      <c r="AS7" s="47" t="s">
        <v>79</v>
      </c>
      <c r="AT7" s="47" t="s">
        <v>12</v>
      </c>
      <c r="AU7" s="47" t="s">
        <v>94</v>
      </c>
      <c r="AV7" s="56" t="s">
        <v>56</v>
      </c>
      <c r="AW7" s="56" t="s">
        <v>55</v>
      </c>
      <c r="AX7" s="56" t="s">
        <v>57</v>
      </c>
      <c r="AY7" s="56" t="s">
        <v>58</v>
      </c>
      <c r="AZ7" s="56" t="s">
        <v>59</v>
      </c>
      <c r="BA7" s="56" t="s">
        <v>67</v>
      </c>
      <c r="BB7" s="43" t="s">
        <v>60</v>
      </c>
      <c r="BC7" s="43" t="s">
        <v>61</v>
      </c>
      <c r="BD7" s="43" t="s">
        <v>62</v>
      </c>
      <c r="BE7" s="43" t="s">
        <v>63</v>
      </c>
      <c r="BF7" s="43" t="s">
        <v>64</v>
      </c>
      <c r="BG7" s="43" t="s">
        <v>65</v>
      </c>
      <c r="BH7" s="43" t="s">
        <v>66</v>
      </c>
      <c r="BI7" s="43" t="s">
        <v>77</v>
      </c>
      <c r="BJ7" s="62">
        <v>0</v>
      </c>
      <c r="BK7" s="62">
        <v>30</v>
      </c>
      <c r="BL7" s="54">
        <v>100</v>
      </c>
      <c r="BM7" s="54">
        <v>130</v>
      </c>
      <c r="BN7" s="54">
        <v>200</v>
      </c>
      <c r="BO7" s="54">
        <v>230</v>
      </c>
      <c r="BP7" s="54">
        <v>300</v>
      </c>
      <c r="BQ7" s="54">
        <v>330</v>
      </c>
      <c r="BR7" s="54">
        <v>400</v>
      </c>
      <c r="BS7" s="54">
        <v>430</v>
      </c>
      <c r="BT7" s="54">
        <v>500</v>
      </c>
      <c r="BU7" s="54">
        <v>530</v>
      </c>
      <c r="BV7" s="54">
        <v>600</v>
      </c>
      <c r="BW7" s="54">
        <v>630</v>
      </c>
      <c r="BX7" s="54">
        <v>700</v>
      </c>
      <c r="BY7" s="54">
        <v>730</v>
      </c>
      <c r="BZ7" s="54">
        <v>800</v>
      </c>
      <c r="CA7" s="54">
        <v>830</v>
      </c>
      <c r="CB7" s="54">
        <v>900</v>
      </c>
      <c r="CC7" s="54">
        <v>930</v>
      </c>
      <c r="CD7" s="54">
        <v>1000</v>
      </c>
      <c r="CE7" s="54">
        <v>1030</v>
      </c>
      <c r="CF7" s="54">
        <v>1100</v>
      </c>
      <c r="CG7" s="54">
        <v>1130</v>
      </c>
      <c r="CH7" s="54">
        <v>1200</v>
      </c>
      <c r="CI7" s="54">
        <v>1230</v>
      </c>
      <c r="CJ7" s="54">
        <v>1300</v>
      </c>
      <c r="CK7" s="54">
        <v>1330</v>
      </c>
      <c r="CL7" s="54">
        <v>1400</v>
      </c>
      <c r="CM7" s="54">
        <v>1430</v>
      </c>
      <c r="CN7" s="54">
        <v>1500</v>
      </c>
      <c r="CO7" s="54">
        <v>1530</v>
      </c>
      <c r="CP7" s="54">
        <v>1600</v>
      </c>
      <c r="CQ7" s="54">
        <v>1630</v>
      </c>
      <c r="CR7" s="54">
        <v>1700</v>
      </c>
      <c r="CS7" s="54">
        <v>1730</v>
      </c>
      <c r="CT7" s="54">
        <v>1800</v>
      </c>
      <c r="CU7" s="54">
        <v>1830</v>
      </c>
      <c r="CV7" s="54">
        <v>1900</v>
      </c>
      <c r="CW7" s="54">
        <v>1930</v>
      </c>
      <c r="CX7" s="54">
        <v>2000</v>
      </c>
      <c r="CY7" s="54">
        <v>2030</v>
      </c>
      <c r="CZ7" s="54">
        <v>2100</v>
      </c>
      <c r="DA7" s="54">
        <v>2130</v>
      </c>
      <c r="DB7" s="54">
        <v>2200</v>
      </c>
      <c r="DC7" s="54">
        <v>2230</v>
      </c>
      <c r="DD7" s="54">
        <v>2300</v>
      </c>
      <c r="DE7" s="54">
        <v>2330</v>
      </c>
      <c r="DF7" s="54">
        <v>2400</v>
      </c>
      <c r="DG7" s="54">
        <v>2430</v>
      </c>
      <c r="DH7" s="54">
        <v>2500</v>
      </c>
      <c r="DI7" s="54">
        <v>2530</v>
      </c>
      <c r="DJ7" s="54">
        <v>2600</v>
      </c>
      <c r="DK7" s="54">
        <v>2630</v>
      </c>
      <c r="DL7" s="54">
        <v>2700</v>
      </c>
      <c r="DM7" s="54">
        <v>2730</v>
      </c>
      <c r="DN7" s="54">
        <v>2800</v>
      </c>
      <c r="DO7" s="54">
        <v>2830</v>
      </c>
      <c r="DP7" s="54">
        <v>2900</v>
      </c>
      <c r="DQ7" s="54">
        <v>2930</v>
      </c>
      <c r="DR7" s="54">
        <v>3000</v>
      </c>
      <c r="DS7" s="54">
        <v>3030</v>
      </c>
      <c r="DT7" s="54">
        <v>3100</v>
      </c>
      <c r="DU7" s="54">
        <v>3130</v>
      </c>
      <c r="DV7" s="54">
        <v>3200</v>
      </c>
      <c r="DW7" s="54">
        <v>3230</v>
      </c>
      <c r="DX7" s="54">
        <v>3300</v>
      </c>
      <c r="DY7" s="54">
        <v>3330</v>
      </c>
      <c r="DZ7" s="54">
        <v>3400</v>
      </c>
      <c r="EA7" s="54">
        <v>3430</v>
      </c>
      <c r="EB7" s="54">
        <v>3500</v>
      </c>
      <c r="EC7" s="54">
        <v>3530</v>
      </c>
      <c r="ED7" s="52" t="s">
        <v>23</v>
      </c>
      <c r="EE7" s="52" t="s">
        <v>24</v>
      </c>
    </row>
    <row r="8" spans="1:135" s="14" customFormat="1" ht="21" customHeight="1" thickBot="1">
      <c r="A8" s="59"/>
      <c r="B8" s="59"/>
      <c r="C8" s="61"/>
      <c r="D8" s="59"/>
      <c r="E8" s="61"/>
      <c r="F8" s="59"/>
      <c r="G8" s="59"/>
      <c r="H8" s="65"/>
      <c r="I8" s="65"/>
      <c r="J8" s="46"/>
      <c r="K8" s="72"/>
      <c r="L8" s="74"/>
      <c r="M8" s="46"/>
      <c r="N8" s="27" t="s">
        <v>8</v>
      </c>
      <c r="O8" s="27" t="s">
        <v>7</v>
      </c>
      <c r="P8" s="27" t="s">
        <v>54</v>
      </c>
      <c r="Q8" s="27" t="s">
        <v>9</v>
      </c>
      <c r="R8" s="27" t="s">
        <v>10</v>
      </c>
      <c r="S8" s="46"/>
      <c r="T8" s="46"/>
      <c r="U8" s="46"/>
      <c r="V8" s="46"/>
      <c r="W8" s="46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69"/>
      <c r="AP8" s="69"/>
      <c r="AQ8" s="48"/>
      <c r="AR8" s="48"/>
      <c r="AS8" s="48"/>
      <c r="AT8" s="48"/>
      <c r="AU8" s="48"/>
      <c r="AV8" s="57"/>
      <c r="AW8" s="57"/>
      <c r="AX8" s="57"/>
      <c r="AY8" s="57"/>
      <c r="AZ8" s="57"/>
      <c r="BA8" s="57"/>
      <c r="BB8" s="44"/>
      <c r="BC8" s="44"/>
      <c r="BD8" s="44"/>
      <c r="BE8" s="44"/>
      <c r="BF8" s="44"/>
      <c r="BG8" s="44"/>
      <c r="BH8" s="44"/>
      <c r="BI8" s="44"/>
      <c r="BJ8" s="63"/>
      <c r="BK8" s="63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/>
      <c r="DT8" s="55"/>
      <c r="DU8" s="55"/>
      <c r="DV8" s="55"/>
      <c r="DW8" s="55"/>
      <c r="DX8" s="55"/>
      <c r="DY8" s="55"/>
      <c r="DZ8" s="55"/>
      <c r="EA8" s="55"/>
      <c r="EB8" s="55"/>
      <c r="EC8" s="55"/>
      <c r="ED8" s="53"/>
      <c r="EE8" s="53"/>
    </row>
    <row r="9" spans="1:135" ht="20" thickTop="1">
      <c r="A9" s="15"/>
      <c r="B9" s="15"/>
      <c r="C9" s="35"/>
      <c r="D9" s="15"/>
      <c r="E9" s="35"/>
      <c r="F9" s="15"/>
      <c r="G9" s="15"/>
      <c r="H9" s="16"/>
      <c r="I9" s="37"/>
      <c r="J9" s="17"/>
      <c r="K9" s="18"/>
      <c r="L9" s="28"/>
      <c r="M9" s="29"/>
      <c r="N9" s="29"/>
      <c r="O9" s="30"/>
      <c r="P9" s="19"/>
      <c r="Q9" s="20"/>
      <c r="R9" s="20"/>
      <c r="S9" s="29"/>
      <c r="T9" s="29"/>
      <c r="U9" s="29"/>
      <c r="V9" s="34"/>
      <c r="W9" s="30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15"/>
      <c r="AP9" s="36"/>
      <c r="AQ9" s="31"/>
      <c r="AR9" s="31"/>
      <c r="AS9" s="31"/>
      <c r="AT9" s="31"/>
      <c r="AU9" s="31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3"/>
      <c r="EE9" s="33"/>
    </row>
    <row r="10" spans="1:135"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0"/>
      <c r="AI10" s="41"/>
      <c r="AJ10" s="41"/>
      <c r="AK10" s="41"/>
      <c r="AL10" s="41"/>
      <c r="AM10" s="41"/>
      <c r="AN10" s="41"/>
      <c r="AO10" s="42"/>
    </row>
    <row r="11" spans="1:135"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</row>
    <row r="12" spans="1:135"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</row>
    <row r="13" spans="1:135"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</row>
    <row r="14" spans="1:135"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</row>
    <row r="15" spans="1:135"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</row>
    <row r="16" spans="1:135"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</row>
    <row r="17" spans="24:40"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</row>
    <row r="18" spans="24:40"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</row>
  </sheetData>
  <mergeCells count="134">
    <mergeCell ref="AN7:AN8"/>
    <mergeCell ref="J7:J8"/>
    <mergeCell ref="S7:S8"/>
    <mergeCell ref="N7:P7"/>
    <mergeCell ref="F7:F8"/>
    <mergeCell ref="BH7:BH8"/>
    <mergeCell ref="A4:A5"/>
    <mergeCell ref="AZ7:AZ8"/>
    <mergeCell ref="AY7:AY8"/>
    <mergeCell ref="AT7:AT8"/>
    <mergeCell ref="AO7:AO8"/>
    <mergeCell ref="W7:W8"/>
    <mergeCell ref="AP7:AP8"/>
    <mergeCell ref="AU7:AU8"/>
    <mergeCell ref="Q7:R7"/>
    <mergeCell ref="V7:V8"/>
    <mergeCell ref="K7:K8"/>
    <mergeCell ref="L7:L8"/>
    <mergeCell ref="M7:M8"/>
    <mergeCell ref="AV7:AV8"/>
    <mergeCell ref="AW7:AW8"/>
    <mergeCell ref="A7:A8"/>
    <mergeCell ref="AS7:AS8"/>
    <mergeCell ref="B7:B8"/>
    <mergeCell ref="H7:H8"/>
    <mergeCell ref="L1:AP6"/>
    <mergeCell ref="BA7:BA8"/>
    <mergeCell ref="U7:U8"/>
    <mergeCell ref="CG7:CG8"/>
    <mergeCell ref="D7:D8"/>
    <mergeCell ref="C7:C8"/>
    <mergeCell ref="E7:E8"/>
    <mergeCell ref="G7:G8"/>
    <mergeCell ref="BZ7:BZ8"/>
    <mergeCell ref="CA7:CA8"/>
    <mergeCell ref="BP7:BP8"/>
    <mergeCell ref="BQ7:BQ8"/>
    <mergeCell ref="BR7:BR8"/>
    <mergeCell ref="BS7:BS8"/>
    <mergeCell ref="BT7:BT8"/>
    <mergeCell ref="BU7:BU8"/>
    <mergeCell ref="BJ7:BJ8"/>
    <mergeCell ref="BK7:BK8"/>
    <mergeCell ref="BL7:BL8"/>
    <mergeCell ref="BM7:BM8"/>
    <mergeCell ref="BN7:BN8"/>
    <mergeCell ref="BO7:BO8"/>
    <mergeCell ref="I7:I8"/>
    <mergeCell ref="BV7:BV8"/>
    <mergeCell ref="BW7:BW8"/>
    <mergeCell ref="BX7:BX8"/>
    <mergeCell ref="BY7:BY8"/>
    <mergeCell ref="BI7:BI8"/>
    <mergeCell ref="CT7:CT8"/>
    <mergeCell ref="CU7:CU8"/>
    <mergeCell ref="CV7:CV8"/>
    <mergeCell ref="CW7:CW8"/>
    <mergeCell ref="CX7:CX8"/>
    <mergeCell ref="CY7:CY8"/>
    <mergeCell ref="CN7:CN8"/>
    <mergeCell ref="CO7:CO8"/>
    <mergeCell ref="CP7:CP8"/>
    <mergeCell ref="CQ7:CQ8"/>
    <mergeCell ref="CR7:CR8"/>
    <mergeCell ref="CS7:CS8"/>
    <mergeCell ref="CH7:CH8"/>
    <mergeCell ref="CI7:CI8"/>
    <mergeCell ref="CJ7:CJ8"/>
    <mergeCell ref="CK7:CK8"/>
    <mergeCell ref="CL7:CL8"/>
    <mergeCell ref="CM7:CM8"/>
    <mergeCell ref="CB7:CB8"/>
    <mergeCell ref="CC7:CC8"/>
    <mergeCell ref="CD7:CD8"/>
    <mergeCell ref="CE7:CE8"/>
    <mergeCell ref="CF7:CF8"/>
    <mergeCell ref="DH7:DH8"/>
    <mergeCell ref="DI7:DI8"/>
    <mergeCell ref="DJ7:DJ8"/>
    <mergeCell ref="DK7:DK8"/>
    <mergeCell ref="CZ7:CZ8"/>
    <mergeCell ref="DA7:DA8"/>
    <mergeCell ref="DB7:DB8"/>
    <mergeCell ref="DC7:DC8"/>
    <mergeCell ref="DD7:DD8"/>
    <mergeCell ref="DE7:DE8"/>
    <mergeCell ref="ED7:ED8"/>
    <mergeCell ref="EE7:EE8"/>
    <mergeCell ref="EC7:EC8"/>
    <mergeCell ref="AQ7:AQ8"/>
    <mergeCell ref="DW7:DW8"/>
    <mergeCell ref="DX7:DX8"/>
    <mergeCell ref="DY7:DY8"/>
    <mergeCell ref="DZ7:DZ8"/>
    <mergeCell ref="EA7:EA8"/>
    <mergeCell ref="EB7:EB8"/>
    <mergeCell ref="DR7:DR8"/>
    <mergeCell ref="DS7:DS8"/>
    <mergeCell ref="DT7:DT8"/>
    <mergeCell ref="DU7:DU8"/>
    <mergeCell ref="AX7:AX8"/>
    <mergeCell ref="DV7:DV8"/>
    <mergeCell ref="DL7:DL8"/>
    <mergeCell ref="DM7:DM8"/>
    <mergeCell ref="DN7:DN8"/>
    <mergeCell ref="DO7:DO8"/>
    <mergeCell ref="DP7:DP8"/>
    <mergeCell ref="DQ7:DQ8"/>
    <mergeCell ref="DF7:DF8"/>
    <mergeCell ref="DG7:DG8"/>
    <mergeCell ref="BD7:BD8"/>
    <mergeCell ref="BE7:BE8"/>
    <mergeCell ref="BG7:BG8"/>
    <mergeCell ref="BF7:BF8"/>
    <mergeCell ref="T7:T8"/>
    <mergeCell ref="BC7:BC8"/>
    <mergeCell ref="BB7:BB8"/>
    <mergeCell ref="AR7:AR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AJ7:AJ8"/>
    <mergeCell ref="AK7:AK8"/>
    <mergeCell ref="AL7:AL8"/>
    <mergeCell ref="AM7:AM8"/>
  </mergeCells>
  <phoneticPr fontId="1"/>
  <conditionalFormatting sqref="Q9">
    <cfRule type="expression" dxfId="23" priority="27" stopIfTrue="1">
      <formula>NOT(OR(AU9 = 201101, AU9 = 201103))</formula>
    </cfRule>
  </conditionalFormatting>
  <conditionalFormatting sqref="P9">
    <cfRule type="expression" dxfId="22" priority="25" stopIfTrue="1">
      <formula>AZ9 = 0</formula>
    </cfRule>
  </conditionalFormatting>
  <conditionalFormatting sqref="N9:O9">
    <cfRule type="expression" dxfId="21" priority="24" stopIfTrue="1">
      <formula>AY9 = 0</formula>
    </cfRule>
  </conditionalFormatting>
  <conditionalFormatting sqref="R9">
    <cfRule type="expression" dxfId="20" priority="29" stopIfTrue="1">
      <formula>NOT(OR(AU9 = 201102, AU9 = 201103))</formula>
    </cfRule>
  </conditionalFormatting>
  <conditionalFormatting sqref="U9">
    <cfRule type="expression" dxfId="19" priority="38" stopIfTrue="1">
      <formula>NOT(AND(AU9 &gt;= 701100, AU9 &lt; 701200))</formula>
    </cfRule>
  </conditionalFormatting>
  <conditionalFormatting sqref="S9">
    <cfRule type="expression" dxfId="18" priority="30" stopIfTrue="1">
      <formula>NOT(AU9 = 211101)</formula>
    </cfRule>
  </conditionalFormatting>
  <conditionalFormatting sqref="T9">
    <cfRule type="expression" dxfId="17" priority="36" stopIfTrue="1">
      <formula>NOT(AND(AU9 &gt;= 111100, AU9 &lt; 111200))</formula>
    </cfRule>
  </conditionalFormatting>
  <conditionalFormatting sqref="W9">
    <cfRule type="expression" dxfId="16" priority="101">
      <formula>M9 &lt;&gt; W9</formula>
    </cfRule>
  </conditionalFormatting>
  <conditionalFormatting sqref="C9">
    <cfRule type="expression" dxfId="15" priority="13" stopIfTrue="1">
      <formula>ISBLANK($B9)</formula>
    </cfRule>
  </conditionalFormatting>
  <conditionalFormatting sqref="E9">
    <cfRule type="expression" dxfId="14" priority="14" stopIfTrue="1">
      <formula>AND(ISBLANK($A9), ISBLANK($B9))</formula>
    </cfRule>
    <cfRule type="expression" dxfId="13" priority="15" stopIfTrue="1">
      <formula>ISBLANK($D9)</formula>
    </cfRule>
  </conditionalFormatting>
  <conditionalFormatting sqref="G9">
    <cfRule type="expression" dxfId="12" priority="17" stopIfTrue="1">
      <formula>NOT(OR($AU9 = 201101, $AU9 = 201102, $AU9 = 201103))</formula>
    </cfRule>
  </conditionalFormatting>
  <conditionalFormatting sqref="G9:AP9">
    <cfRule type="expression" dxfId="11" priority="9" stopIfTrue="1">
      <formula>ISBLANK($A9) * ISBLANK($B9)</formula>
    </cfRule>
  </conditionalFormatting>
  <conditionalFormatting sqref="X9">
    <cfRule type="expression" dxfId="10" priority="2" stopIfTrue="1">
      <formula>ISBLANK($A9) * ISBLANK($B9)</formula>
    </cfRule>
  </conditionalFormatting>
  <conditionalFormatting sqref="Z9:AA9">
    <cfRule type="expression" dxfId="9" priority="3" stopIfTrue="1">
      <formula>(($AU9 &lt; 100000) + ($AU9 &gt;= 110000)) * (($AU9 &lt; 200000) + ($AU9 &gt;= 210000))</formula>
    </cfRule>
  </conditionalFormatting>
  <conditionalFormatting sqref="AB9">
    <cfRule type="expression" dxfId="8" priority="4" stopIfTrue="1">
      <formula>($AU9 &lt; 100000) + ($AU9 &gt;= 110000)</formula>
    </cfRule>
  </conditionalFormatting>
  <conditionalFormatting sqref="AC9:AF9">
    <cfRule type="expression" dxfId="7" priority="5" stopIfTrue="1">
      <formula>($AU9 &lt; 100000) + ($AU9 &gt;= 101200)</formula>
    </cfRule>
  </conditionalFormatting>
  <conditionalFormatting sqref="AG9:AH9">
    <cfRule type="expression" dxfId="6" priority="6" stopIfTrue="1">
      <formula>(($AU9 &lt; 100000) + ($AU9 &gt;= 101200)) * (($AU9 &lt; 200000) + ($AU9 &gt;= 210000))</formula>
    </cfRule>
  </conditionalFormatting>
  <conditionalFormatting sqref="AI9:AL9">
    <cfRule type="expression" dxfId="5" priority="7" stopIfTrue="1">
      <formula>($AU9 &lt; 101200) + ($AU9 &gt;= 101300)</formula>
    </cfRule>
  </conditionalFormatting>
  <conditionalFormatting sqref="AM9:AN9">
    <cfRule type="expression" dxfId="4" priority="8" stopIfTrue="1">
      <formula>($AU9 &lt; 200000) + ($AU9 &gt;= 210000)</formula>
    </cfRule>
  </conditionalFormatting>
  <conditionalFormatting sqref="A9">
    <cfRule type="expression" dxfId="3" priority="104" stopIfTrue="1">
      <formula>AND(B9 &lt;&gt; "", ISNUMBER(AU9), AU9 &gt;= 901100)</formula>
    </cfRule>
  </conditionalFormatting>
  <conditionalFormatting sqref="AH9">
    <cfRule type="expression" dxfId="2" priority="1" stopIfTrue="1">
      <formula>(($AW9 &lt; 100000) + ($AW9 &gt;= 101200)) * (($AW9 &lt; 200000) + ($AW9 &gt;= 210000))</formula>
    </cfRule>
  </conditionalFormatting>
  <dataValidations count="5">
    <dataValidation type="whole" imeMode="off" allowBlank="1" showInputMessage="1" showErrorMessage="1" sqref="J9:K9" xr:uid="{AAAE7AAA-5988-8B42-9625-B061D521F19B}">
      <formula1>0</formula1>
      <formula2>2400</formula2>
    </dataValidation>
    <dataValidation type="whole" allowBlank="1" showInputMessage="1" showErrorMessage="1" sqref="H9" xr:uid="{88E22E97-8E71-2F4E-8A93-9CC041D1F34B}">
      <formula1>$B$4</formula1>
      <formula2>$B$5</formula2>
    </dataValidation>
    <dataValidation type="whole" imeMode="off" operator="greaterThanOrEqual" allowBlank="1" showInputMessage="1" showErrorMessage="1" sqref="P9:R9" xr:uid="{F514E00E-D76D-8A4E-B68C-4E7691D6A7EE}">
      <formula1>1</formula1>
    </dataValidation>
    <dataValidation type="textLength" imeMode="off" operator="equal" allowBlank="1" showErrorMessage="1" sqref="G9" xr:uid="{E3251AED-B28F-3947-BFAD-088DE23D82FB}">
      <formula1>6</formula1>
    </dataValidation>
    <dataValidation type="whole" operator="greaterThan" allowBlank="1" showInputMessage="1" showErrorMessage="1" sqref="V9" xr:uid="{E3C89945-0E68-B24D-BE38-AAC5A7F2B5CC}">
      <formula1>1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imeMode="on" allowBlank="1" showInputMessage="1" showErrorMessage="1" xr:uid="{EC9F5927-A79D-A54E-9AD7-50179E884268}">
          <x14:formula1>
            <xm:f>利用者一覧!#REF!</xm:f>
          </x14:formula1>
          <xm:sqref>A9</xm:sqref>
        </x14:dataValidation>
        <x14:dataValidation type="list" allowBlank="1" showInputMessage="1" showErrorMessage="1" xr:uid="{3739419B-4861-524D-812A-AC6D6A5A6574}">
          <x14:formula1>
            <xm:f>事業所!#REF!</xm:f>
          </x14:formula1>
          <xm:sqref>B2</xm:sqref>
        </x14:dataValidation>
        <x14:dataValidation type="list" allowBlank="1" showInputMessage="1" showErrorMessage="1" xr:uid="{84F7D4D2-F748-4347-8DCE-2A25D9D3078B}">
          <x14:formula1>
            <xm:f>スタッフ一覧!#REF!</xm:f>
          </x14:formula1>
          <xm:sqref>AO9</xm:sqref>
        </x14:dataValidation>
        <x14:dataValidation type="list" imeMode="on" allowBlank="1" showInputMessage="1" showErrorMessage="1" xr:uid="{7804F35C-A72D-C348-B2E2-FE514D997E0E}">
          <x14:formula1>
            <xm:f>スタッフ一覧!#REF!</xm:f>
          </x14:formula1>
          <xm:sqref>B9 D9</xm:sqref>
        </x14:dataValidation>
        <x14:dataValidation type="list" allowBlank="1" showErrorMessage="1" promptTitle="aaa" prompt="eee" xr:uid="{8289191B-3E25-6148-8B02-877EC9DDDF50}">
          <x14:formula1>
            <xm:f>勤務区分!#REF!</xm:f>
          </x14:formula1>
          <xm:sqref>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675F-42EB-2E45-A376-0191A55F89D0}">
  <dimension ref="A1:BA2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baseColWidth="10" defaultRowHeight="19"/>
  <cols>
    <col min="1" max="1" width="11.7109375" style="2" bestFit="1" customWidth="1"/>
    <col min="2" max="3" width="9.140625" style="3" bestFit="1" customWidth="1"/>
    <col min="4" max="5" width="3.7109375" style="6" customWidth="1"/>
    <col min="6" max="28" width="3.7109375" style="2" customWidth="1"/>
    <col min="29" max="29" width="3.7109375" style="6" customWidth="1"/>
    <col min="30" max="51" width="3.7109375" style="2" customWidth="1"/>
    <col min="52" max="52" width="20.7109375" style="2" hidden="1" customWidth="1"/>
    <col min="53" max="53" width="10.7109375" style="2" collapsed="1"/>
    <col min="54" max="16384" width="10.7109375" style="2"/>
  </cols>
  <sheetData>
    <row r="1" spans="1:52">
      <c r="A1" s="7" t="s">
        <v>1</v>
      </c>
      <c r="B1" s="8" t="s">
        <v>6</v>
      </c>
      <c r="C1" s="8" t="s">
        <v>17</v>
      </c>
      <c r="D1" s="13" t="s">
        <v>26</v>
      </c>
      <c r="E1" s="13"/>
      <c r="F1" s="13" t="s">
        <v>27</v>
      </c>
      <c r="G1" s="13"/>
      <c r="H1" s="13" t="s">
        <v>28</v>
      </c>
      <c r="I1" s="13"/>
      <c r="J1" s="13" t="s">
        <v>29</v>
      </c>
      <c r="K1" s="13"/>
      <c r="L1" s="13" t="s">
        <v>30</v>
      </c>
      <c r="M1" s="13"/>
      <c r="N1" s="13" t="s">
        <v>31</v>
      </c>
      <c r="O1" s="13"/>
      <c r="P1" s="13" t="s">
        <v>32</v>
      </c>
      <c r="Q1" s="13"/>
      <c r="R1" s="13" t="s">
        <v>34</v>
      </c>
      <c r="S1" s="13"/>
      <c r="T1" s="13" t="s">
        <v>35</v>
      </c>
      <c r="U1" s="13"/>
      <c r="V1" s="13" t="s">
        <v>36</v>
      </c>
      <c r="W1" s="13"/>
      <c r="X1" s="13" t="s">
        <v>33</v>
      </c>
      <c r="Y1" s="13"/>
      <c r="Z1" s="13" t="s">
        <v>37</v>
      </c>
      <c r="AA1" s="13"/>
      <c r="AB1" s="13" t="s">
        <v>38</v>
      </c>
      <c r="AC1" s="13"/>
      <c r="AD1" s="13" t="s">
        <v>39</v>
      </c>
      <c r="AE1" s="13"/>
      <c r="AF1" s="13" t="s">
        <v>40</v>
      </c>
      <c r="AG1" s="13"/>
      <c r="AH1" s="13" t="s">
        <v>41</v>
      </c>
      <c r="AI1" s="13"/>
      <c r="AJ1" s="13" t="s">
        <v>42</v>
      </c>
      <c r="AK1" s="13"/>
      <c r="AL1" s="13" t="s">
        <v>43</v>
      </c>
      <c r="AM1" s="13"/>
      <c r="AN1" s="13" t="s">
        <v>44</v>
      </c>
      <c r="AO1" s="13"/>
      <c r="AP1" s="13" t="s">
        <v>45</v>
      </c>
      <c r="AQ1" s="13"/>
      <c r="AR1" s="13" t="s">
        <v>46</v>
      </c>
      <c r="AS1" s="13"/>
      <c r="AT1" s="13" t="s">
        <v>47</v>
      </c>
      <c r="AU1" s="13"/>
      <c r="AV1" s="13" t="s">
        <v>48</v>
      </c>
      <c r="AW1" s="13"/>
      <c r="AX1" s="13" t="s">
        <v>49</v>
      </c>
      <c r="AY1" s="13"/>
      <c r="AZ1" s="9" t="s">
        <v>25</v>
      </c>
    </row>
    <row r="2" spans="1:52" ht="20">
      <c r="A2" s="11"/>
      <c r="B2" s="5"/>
      <c r="C2" s="12" t="str">
        <f t="shared" ref="C2:C20" si="0">IF(B2, B2, "")</f>
        <v/>
      </c>
      <c r="D2" s="10" t="str">
        <f>IF(COUNTIFS(週間シフト!$B:$B, $A2, 週間シフト!$H:$H, $B2, 週間シフト!BJ:BJ, 1) + COUNTIFS(週間シフト!$B:$B, $A2, 週間シフト!$H:$H, $B2 - 1, 週間シフト!DF:DF, 1) &gt; 0, _xlfn.IFNA(VLOOKUP(_xlfn.TEXTJOIN(":", TRUE, $AZ2, FLOOR((COLUMN() - 4) / 2, 1) * 100 + MOD(COLUMN(), 2) * 30), 週間シフト!$ED:$EE, 2, FALSE), 0), "")</f>
        <v/>
      </c>
      <c r="E2" s="10" t="str">
        <f>IF(COUNTIFS(週間シフト!$B:$B, $A2, 週間シフト!$H:$H, $B2, 週間シフト!BK:BK, 1) + COUNTIFS(週間シフト!$B:$B, $A2, 週間シフト!$H:$H, $B2 - 1, 週間シフト!DG:DG, 1) &gt; 0, _xlfn.IFNA(VLOOKUP(_xlfn.TEXTJOIN(":", TRUE, $AZ2, FLOOR((COLUMN() - 4) / 2, 1) * 100 + MOD(COLUMN(), 2) * 30), 週間シフト!$ED:$EE, 2, FALSE), 0), "")</f>
        <v/>
      </c>
      <c r="F2" s="10" t="str">
        <f>IF(COUNTIFS(週間シフト!$B:$B, $A2, 週間シフト!$H:$H, $B2, 週間シフト!BL:BL, 1) + COUNTIFS(週間シフト!$B:$B, $A2, 週間シフト!$H:$H, $B2 - 1, 週間シフト!DH:DH, 1) &gt; 0, _xlfn.IFNA(VLOOKUP(_xlfn.TEXTJOIN(":", TRUE, $AZ2, FLOOR((COLUMN() - 4) / 2, 1) * 100 + MOD(COLUMN(), 2) * 30), 週間シフト!$ED:$EE, 2, FALSE), 0), "")</f>
        <v/>
      </c>
      <c r="G2" s="10" t="str">
        <f>IF(COUNTIFS(週間シフト!$B:$B, $A2, 週間シフト!$H:$H, $B2, 週間シフト!BM:BM, 1) + COUNTIFS(週間シフト!$B:$B, $A2, 週間シフト!$H:$H, $B2 - 1, 週間シフト!DI:DI, 1) &gt; 0, _xlfn.IFNA(VLOOKUP(_xlfn.TEXTJOIN(":", TRUE, $AZ2, FLOOR((COLUMN() - 4) / 2, 1) * 100 + MOD(COLUMN(), 2) * 30), 週間シフト!$ED:$EE, 2, FALSE), 0), "")</f>
        <v/>
      </c>
      <c r="H2" s="10" t="str">
        <f>IF(COUNTIFS(週間シフト!$B:$B, $A2, 週間シフト!$H:$H, $B2, 週間シフト!BN:BN, 1) + COUNTIFS(週間シフト!$B:$B, $A2, 週間シフト!$H:$H, $B2 - 1, 週間シフト!DJ:DJ, 1) &gt; 0, _xlfn.IFNA(VLOOKUP(_xlfn.TEXTJOIN(":", TRUE, $AZ2, FLOOR((COLUMN() - 4) / 2, 1) * 100 + MOD(COLUMN(), 2) * 30), 週間シフト!$ED:$EE, 2, FALSE), 0), "")</f>
        <v/>
      </c>
      <c r="I2" s="10" t="str">
        <f>IF(COUNTIFS(週間シフト!$B:$B, $A2, 週間シフト!$H:$H, $B2, 週間シフト!BO:BO, 1) + COUNTIFS(週間シフト!$B:$B, $A2, 週間シフト!$H:$H, $B2 - 1, 週間シフト!DK:DK, 1) &gt; 0, _xlfn.IFNA(VLOOKUP(_xlfn.TEXTJOIN(":", TRUE, $AZ2, FLOOR((COLUMN() - 4) / 2, 1) * 100 + MOD(COLUMN(), 2) * 30), 週間シフト!$ED:$EE, 2, FALSE), 0), "")</f>
        <v/>
      </c>
      <c r="J2" s="10" t="str">
        <f>IF(COUNTIFS(週間シフト!$B:$B, $A2, 週間シフト!$H:$H, $B2, 週間シフト!BP:BP, 1) + COUNTIFS(週間シフト!$B:$B, $A2, 週間シフト!$H:$H, $B2 - 1, 週間シフト!DL:DL, 1) &gt; 0, _xlfn.IFNA(VLOOKUP(_xlfn.TEXTJOIN(":", TRUE, $AZ2, FLOOR((COLUMN() - 4) / 2, 1) * 100 + MOD(COLUMN(), 2) * 30), 週間シフト!$ED:$EE, 2, FALSE), 0), "")</f>
        <v/>
      </c>
      <c r="K2" s="10" t="str">
        <f>IF(COUNTIFS(週間シフト!$B:$B, $A2, 週間シフト!$H:$H, $B2, 週間シフト!BQ:BQ, 1) + COUNTIFS(週間シフト!$B:$B, $A2, 週間シフト!$H:$H, $B2 - 1, 週間シフト!DM:DM, 1) &gt; 0, _xlfn.IFNA(VLOOKUP(_xlfn.TEXTJOIN(":", TRUE, $AZ2, FLOOR((COLUMN() - 4) / 2, 1) * 100 + MOD(COLUMN(), 2) * 30), 週間シフト!$ED:$EE, 2, FALSE), 0), "")</f>
        <v/>
      </c>
      <c r="L2" s="10" t="str">
        <f>IF(COUNTIFS(週間シフト!$B:$B, $A2, 週間シフト!$H:$H, $B2, 週間シフト!BR:BR, 1) + COUNTIFS(週間シフト!$B:$B, $A2, 週間シフト!$H:$H, $B2 - 1, 週間シフト!DN:DN, 1) &gt; 0, _xlfn.IFNA(VLOOKUP(_xlfn.TEXTJOIN(":", TRUE, $AZ2, FLOOR((COLUMN() - 4) / 2, 1) * 100 + MOD(COLUMN(), 2) * 30), 週間シフト!$ED:$EE, 2, FALSE), 0), "")</f>
        <v/>
      </c>
      <c r="M2" s="10" t="str">
        <f>IF(COUNTIFS(週間シフト!$B:$B, $A2, 週間シフト!$H:$H, $B2, 週間シフト!BS:BS, 1) + COUNTIFS(週間シフト!$B:$B, $A2, 週間シフト!$H:$H, $B2 - 1, 週間シフト!DO:DO, 1) &gt; 0, _xlfn.IFNA(VLOOKUP(_xlfn.TEXTJOIN(":", TRUE, $AZ2, FLOOR((COLUMN() - 4) / 2, 1) * 100 + MOD(COLUMN(), 2) * 30), 週間シフト!$ED:$EE, 2, FALSE), 0), "")</f>
        <v/>
      </c>
      <c r="N2" s="10" t="str">
        <f>IF(COUNTIFS(週間シフト!$B:$B, $A2, 週間シフト!$H:$H, $B2, 週間シフト!BT:BT, 1) + COUNTIFS(週間シフト!$B:$B, $A2, 週間シフト!$H:$H, $B2 - 1, 週間シフト!DP:DP, 1) &gt; 0, _xlfn.IFNA(VLOOKUP(_xlfn.TEXTJOIN(":", TRUE, $AZ2, FLOOR((COLUMN() - 4) / 2, 1) * 100 + MOD(COLUMN(), 2) * 30), 週間シフト!$ED:$EE, 2, FALSE), 0), "")</f>
        <v/>
      </c>
      <c r="O2" s="10" t="str">
        <f>IF(COUNTIFS(週間シフト!$B:$B, $A2, 週間シフト!$H:$H, $B2, 週間シフト!BU:BU, 1) + COUNTIFS(週間シフト!$B:$B, $A2, 週間シフト!$H:$H, $B2 - 1, 週間シフト!DQ:DQ, 1) &gt; 0, _xlfn.IFNA(VLOOKUP(_xlfn.TEXTJOIN(":", TRUE, $AZ2, FLOOR((COLUMN() - 4) / 2, 1) * 100 + MOD(COLUMN(), 2) * 30), 週間シフト!$ED:$EE, 2, FALSE), 0), "")</f>
        <v/>
      </c>
      <c r="P2" s="10" t="str">
        <f>IF(COUNTIFS(週間シフト!$B:$B, $A2, 週間シフト!$H:$H, $B2, 週間シフト!BV:BV, 1) + COUNTIFS(週間シフト!$B:$B, $A2, 週間シフト!$H:$H, $B2 - 1, 週間シフト!DR:DR, 1) &gt; 0, _xlfn.IFNA(VLOOKUP(_xlfn.TEXTJOIN(":", TRUE, $AZ2, FLOOR((COLUMN() - 4) / 2, 1) * 100 + MOD(COLUMN(), 2) * 30), 週間シフト!$ED:$EE, 2, FALSE), 0), "")</f>
        <v/>
      </c>
      <c r="Q2" s="10" t="str">
        <f>IF(COUNTIFS(週間シフト!$B:$B, $A2, 週間シフト!$H:$H, $B2, 週間シフト!BW:BW, 1) + COUNTIFS(週間シフト!$B:$B, $A2, 週間シフト!$H:$H, $B2 - 1, 週間シフト!DS:DS, 1) &gt; 0, _xlfn.IFNA(VLOOKUP(_xlfn.TEXTJOIN(":", TRUE, $AZ2, FLOOR((COLUMN() - 4) / 2, 1) * 100 + MOD(COLUMN(), 2) * 30), 週間シフト!$ED:$EE, 2, FALSE), 0), "")</f>
        <v/>
      </c>
      <c r="R2" s="10" t="str">
        <f>IF(COUNTIFS(週間シフト!$B:$B, $A2, 週間シフト!$H:$H, $B2, 週間シフト!BX:BX, 1) + COUNTIFS(週間シフト!$B:$B, $A2, 週間シフト!$H:$H, $B2 - 1, 週間シフト!DT:DT, 1) &gt; 0, _xlfn.IFNA(VLOOKUP(_xlfn.TEXTJOIN(":", TRUE, $AZ2, FLOOR((COLUMN() - 4) / 2, 1) * 100 + MOD(COLUMN(), 2) * 30), 週間シフト!$ED:$EE, 2, FALSE), 0), "")</f>
        <v/>
      </c>
      <c r="S2" s="10" t="str">
        <f>IF(COUNTIFS(週間シフト!$B:$B, $A2, 週間シフト!$H:$H, $B2, 週間シフト!BY:BY, 1) + COUNTIFS(週間シフト!$B:$B, $A2, 週間シフト!$H:$H, $B2 - 1, 週間シフト!DU:DU, 1) &gt; 0, _xlfn.IFNA(VLOOKUP(_xlfn.TEXTJOIN(":", TRUE, $AZ2, FLOOR((COLUMN() - 4) / 2, 1) * 100 + MOD(COLUMN(), 2) * 30), 週間シフト!$ED:$EE, 2, FALSE), 0), "")</f>
        <v/>
      </c>
      <c r="T2" s="10" t="str">
        <f>IF(COUNTIFS(週間シフト!$B:$B, $A2, 週間シフト!$H:$H, $B2, 週間シフト!BZ:BZ, 1) + COUNTIFS(週間シフト!$B:$B, $A2, 週間シフト!$H:$H, $B2 - 1, 週間シフト!DV:DV, 1) &gt; 0, _xlfn.IFNA(VLOOKUP(_xlfn.TEXTJOIN(":", TRUE, $AZ2, FLOOR((COLUMN() - 4) / 2, 1) * 100 + MOD(COLUMN(), 2) * 30), 週間シフト!$ED:$EE, 2, FALSE), 0), "")</f>
        <v/>
      </c>
      <c r="U2" s="10" t="str">
        <f>IF(COUNTIFS(週間シフト!$B:$B, $A2, 週間シフト!$H:$H, $B2, 週間シフト!CA:CA, 1) + COUNTIFS(週間シフト!$B:$B, $A2, 週間シフト!$H:$H, $B2 - 1, 週間シフト!DW:DW, 1) &gt; 0, _xlfn.IFNA(VLOOKUP(_xlfn.TEXTJOIN(":", TRUE, $AZ2, FLOOR((COLUMN() - 4) / 2, 1) * 100 + MOD(COLUMN(), 2) * 30), 週間シフト!$ED:$EE, 2, FALSE), 0), "")</f>
        <v/>
      </c>
      <c r="V2" s="10" t="str">
        <f>IF(COUNTIFS(週間シフト!$B:$B, $A2, 週間シフト!$H:$H, $B2, 週間シフト!CB:CB, 1) + COUNTIFS(週間シフト!$B:$B, $A2, 週間シフト!$H:$H, $B2 - 1, 週間シフト!DX:DX, 1) &gt; 0, _xlfn.IFNA(VLOOKUP(_xlfn.TEXTJOIN(":", TRUE, $AZ2, FLOOR((COLUMN() - 4) / 2, 1) * 100 + MOD(COLUMN(), 2) * 30), 週間シフト!$ED:$EE, 2, FALSE), 0), "")</f>
        <v/>
      </c>
      <c r="W2" s="10" t="str">
        <f>IF(COUNTIFS(週間シフト!$B:$B, $A2, 週間シフト!$H:$H, $B2, 週間シフト!CC:CC, 1) + COUNTIFS(週間シフト!$B:$B, $A2, 週間シフト!$H:$H, $B2 - 1, 週間シフト!DY:DY, 1) &gt; 0, _xlfn.IFNA(VLOOKUP(_xlfn.TEXTJOIN(":", TRUE, $AZ2, FLOOR((COLUMN() - 4) / 2, 1) * 100 + MOD(COLUMN(), 2) * 30), 週間シフト!$ED:$EE, 2, FALSE), 0), "")</f>
        <v/>
      </c>
      <c r="X2" s="10" t="str">
        <f>IF(COUNTIFS(週間シフト!$B:$B, $A2, 週間シフト!$H:$H, $B2, 週間シフト!CD:CD, 1) + COUNTIFS(週間シフト!$B:$B, $A2, 週間シフト!$H:$H, $B2 - 1, 週間シフト!DZ:DZ, 1) &gt; 0, _xlfn.IFNA(VLOOKUP(_xlfn.TEXTJOIN(":", TRUE, $AZ2, FLOOR((COLUMN() - 4) / 2, 1) * 100 + MOD(COLUMN(), 2) * 30), 週間シフト!$ED:$EE, 2, FALSE), 0), "")</f>
        <v/>
      </c>
      <c r="Y2" s="10" t="str">
        <f>IF(COUNTIFS(週間シフト!$B:$B, $A2, 週間シフト!$H:$H, $B2, 週間シフト!CE:CE, 1) + COUNTIFS(週間シフト!$B:$B, $A2, 週間シフト!$H:$H, $B2 - 1, 週間シフト!EA:EA, 1) &gt; 0, _xlfn.IFNA(VLOOKUP(_xlfn.TEXTJOIN(":", TRUE, $AZ2, FLOOR((COLUMN() - 4) / 2, 1) * 100 + MOD(COLUMN(), 2) * 30), 週間シフト!$ED:$EE, 2, FALSE), 0), "")</f>
        <v/>
      </c>
      <c r="Z2" s="10" t="str">
        <f>IF(COUNTIFS(週間シフト!$B:$B, $A2, 週間シフト!$H:$H, $B2, 週間シフト!CF:CF, 1) + COUNTIFS(週間シフト!$B:$B, $A2, 週間シフト!$H:$H, $B2 - 1, 週間シフト!EB:EB, 1) &gt; 0, _xlfn.IFNA(VLOOKUP(_xlfn.TEXTJOIN(":", TRUE, $AZ2, FLOOR((COLUMN() - 4) / 2, 1) * 100 + MOD(COLUMN(), 2) * 30), 週間シフト!$ED:$EE, 2, FALSE), 0), "")</f>
        <v/>
      </c>
      <c r="AA2" s="10" t="str">
        <f>IF(COUNTIFS(週間シフト!$B:$B, $A2, 週間シフト!$H:$H, $B2, 週間シフト!CG:CG, 1) + COUNTIFS(週間シフト!$B:$B, $A2, 週間シフト!$H:$H, $B2 - 1, 週間シフト!EC:EC, 1) &gt; 0, _xlfn.IFNA(VLOOKUP(_xlfn.TEXTJOIN(":", TRUE, $AZ2, FLOOR((COLUMN() - 4) / 2, 1) * 100 + MOD(COLUMN(), 2) * 30), 週間シフト!$ED:$EE, 2, FALSE), 0), "")</f>
        <v/>
      </c>
      <c r="AB2" s="10" t="str">
        <f>IF(COUNTIFS(週間シフト!$B:$B, $A2, 週間シフト!$H:$H, $B2, 週間シフト!CH:CH, 1) + COUNTIFS(週間シフト!$B:$B, $A2, 週間シフト!$H:$H, $B2, 週間シフト!EC:EC, 1) &gt; 0, _xlfn.IFNA(VLOOKUP(_xlfn.TEXTJOIN(":", TRUE, $AZ2, FLOOR((COLUMN() - 4) / 2, 1) * 100 + MOD(COLUMN(), 2) * 30), 週間シフト!$ED:$EE, 2, FALSE), 0), "")</f>
        <v/>
      </c>
      <c r="AC2" s="10" t="str">
        <f>IF(COUNTIFS(週間シフト!$B:$B, $A2, 週間シフト!$H:$H, $B2, 週間シフト!CI:CI, 1) + COUNTIFS(週間シフト!$B:$B, $A2, 週間シフト!$H:$H, $B2, 週間シフト!ED:ED, 1) &gt; 0, _xlfn.IFNA(VLOOKUP(_xlfn.TEXTJOIN(":", TRUE, $AZ2, FLOOR((COLUMN() - 4) / 2, 1) * 100 + MOD(COLUMN(), 2) * 30), 週間シフト!$ED:$EE, 2, FALSE), 0), "")</f>
        <v/>
      </c>
      <c r="AD2" s="10" t="str">
        <f>IF(COUNTIFS(週間シフト!$B:$B, $A2, 週間シフト!$H:$H, $B2, 週間シフト!CJ:CJ, 1) + COUNTIFS(週間シフト!$B:$B, $A2, 週間シフト!$H:$H, $B2, 週間シフト!EE:EE, 1) &gt; 0, _xlfn.IFNA(VLOOKUP(_xlfn.TEXTJOIN(":", TRUE, $AZ2, FLOOR((COLUMN() - 4) / 2, 1) * 100 + MOD(COLUMN(), 2) * 30), 週間シフト!$ED:$EE, 2, FALSE), 0), "")</f>
        <v/>
      </c>
      <c r="AE2" s="10" t="str">
        <f>IF(COUNTIFS(週間シフト!$B:$B, $A2, 週間シフト!$H:$H, $B2, 週間シフト!CK:CK, 1) + COUNTIFS(週間シフト!$B:$B, $A2, 週間シフト!$H:$H, $B2, 週間シフト!EF:EF, 1) &gt; 0, _xlfn.IFNA(VLOOKUP(_xlfn.TEXTJOIN(":", TRUE, $AZ2, FLOOR((COLUMN() - 4) / 2, 1) * 100 + MOD(COLUMN(), 2) * 30), 週間シフト!$ED:$EE, 2, FALSE), 0), "")</f>
        <v/>
      </c>
      <c r="AF2" s="10" t="str">
        <f>IF(COUNTIFS(週間シフト!$B:$B, $A2, 週間シフト!$H:$H, $B2, 週間シフト!CL:CL, 1) + COUNTIFS(週間シフト!$B:$B, $A2, 週間シフト!$H:$H, $B2, 週間シフト!EG:EG, 1) &gt; 0, _xlfn.IFNA(VLOOKUP(_xlfn.TEXTJOIN(":", TRUE, $AZ2, FLOOR((COLUMN() - 4) / 2, 1) * 100 + MOD(COLUMN(), 2) * 30), 週間シフト!$ED:$EE, 2, FALSE), 0), "")</f>
        <v/>
      </c>
      <c r="AG2" s="10" t="str">
        <f>IF(COUNTIFS(週間シフト!$B:$B, $A2, 週間シフト!$H:$H, $B2, 週間シフト!CM:CM, 1) + COUNTIFS(週間シフト!$B:$B, $A2, 週間シフト!$H:$H, $B2, 週間シフト!EH:EH, 1) &gt; 0, _xlfn.IFNA(VLOOKUP(_xlfn.TEXTJOIN(":", TRUE, $AZ2, FLOOR((COLUMN() - 4) / 2, 1) * 100 + MOD(COLUMN(), 2) * 30), 週間シフト!$ED:$EE, 2, FALSE), 0), "")</f>
        <v/>
      </c>
      <c r="AH2" s="10" t="str">
        <f>IF(COUNTIFS(週間シフト!$B:$B, $A2, 週間シフト!$H:$H, $B2, 週間シフト!CN:CN, 1) + COUNTIFS(週間シフト!$B:$B, $A2, 週間シフト!$H:$H, $B2, 週間シフト!EI:EI, 1) &gt; 0, _xlfn.IFNA(VLOOKUP(_xlfn.TEXTJOIN(":", TRUE, $AZ2, FLOOR((COLUMN() - 4) / 2, 1) * 100 + MOD(COLUMN(), 2) * 30), 週間シフト!$ED:$EE, 2, FALSE), 0), "")</f>
        <v/>
      </c>
      <c r="AI2" s="10" t="str">
        <f>IF(COUNTIFS(週間シフト!$B:$B, $A2, 週間シフト!$H:$H, $B2, 週間シフト!CO:CO, 1) + COUNTIFS(週間シフト!$B:$B, $A2, 週間シフト!$H:$H, $B2, 週間シフト!EJ:EJ, 1) &gt; 0, _xlfn.IFNA(VLOOKUP(_xlfn.TEXTJOIN(":", TRUE, $AZ2, FLOOR((COLUMN() - 4) / 2, 1) * 100 + MOD(COLUMN(), 2) * 30), 週間シフト!$ED:$EE, 2, FALSE), 0), "")</f>
        <v/>
      </c>
      <c r="AJ2" s="10" t="str">
        <f>IF(COUNTIFS(週間シフト!$B:$B, $A2, 週間シフト!$H:$H, $B2, 週間シフト!CP:CP, 1) + COUNTIFS(週間シフト!$B:$B, $A2, 週間シフト!$H:$H, $B2, 週間シフト!EK:EK, 1) &gt; 0, _xlfn.IFNA(VLOOKUP(_xlfn.TEXTJOIN(":", TRUE, $AZ2, FLOOR((COLUMN() - 4) / 2, 1) * 100 + MOD(COLUMN(), 2) * 30), 週間シフト!$ED:$EE, 2, FALSE), 0), "")</f>
        <v/>
      </c>
      <c r="AK2" s="10" t="str">
        <f>IF(COUNTIFS(週間シフト!$B:$B, $A2, 週間シフト!$H:$H, $B2, 週間シフト!CQ:CQ, 1) + COUNTIFS(週間シフト!$B:$B, $A2, 週間シフト!$H:$H, $B2, 週間シフト!EL:EL, 1) &gt; 0, _xlfn.IFNA(VLOOKUP(_xlfn.TEXTJOIN(":", TRUE, $AZ2, FLOOR((COLUMN() - 4) / 2, 1) * 100 + MOD(COLUMN(), 2) * 30), 週間シフト!$ED:$EE, 2, FALSE), 0), "")</f>
        <v/>
      </c>
      <c r="AL2" s="10" t="str">
        <f>IF(COUNTIFS(週間シフト!$B:$B, $A2, 週間シフト!$H:$H, $B2, 週間シフト!CR:CR, 1) + COUNTIFS(週間シフト!$B:$B, $A2, 週間シフト!$H:$H, $B2, 週間シフト!EM:EM, 1) &gt; 0, _xlfn.IFNA(VLOOKUP(_xlfn.TEXTJOIN(":", TRUE, $AZ2, FLOOR((COLUMN() - 4) / 2, 1) * 100 + MOD(COLUMN(), 2) * 30), 週間シフト!$ED:$EE, 2, FALSE), 0), "")</f>
        <v/>
      </c>
      <c r="AM2" s="10" t="str">
        <f>IF(COUNTIFS(週間シフト!$B:$B, $A2, 週間シフト!$H:$H, $B2, 週間シフト!CS:CS, 1) + COUNTIFS(週間シフト!$B:$B, $A2, 週間シフト!$H:$H, $B2, 週間シフト!EN:EN, 1) &gt; 0, _xlfn.IFNA(VLOOKUP(_xlfn.TEXTJOIN(":", TRUE, $AZ2, FLOOR((COLUMN() - 4) / 2, 1) * 100 + MOD(COLUMN(), 2) * 30), 週間シフト!$ED:$EE, 2, FALSE), 0), "")</f>
        <v/>
      </c>
      <c r="AN2" s="10" t="str">
        <f>IF(COUNTIFS(週間シフト!$B:$B, $A2, 週間シフト!$H:$H, $B2, 週間シフト!CT:CT, 1) + COUNTIFS(週間シフト!$B:$B, $A2, 週間シフト!$H:$H, $B2, 週間シフト!EO:EO, 1) &gt; 0, _xlfn.IFNA(VLOOKUP(_xlfn.TEXTJOIN(":", TRUE, $AZ2, FLOOR((COLUMN() - 4) / 2, 1) * 100 + MOD(COLUMN(), 2) * 30), 週間シフト!$ED:$EE, 2, FALSE), 0), "")</f>
        <v/>
      </c>
      <c r="AO2" s="10" t="str">
        <f>IF(COUNTIFS(週間シフト!$B:$B, $A2, 週間シフト!$H:$H, $B2, 週間シフト!CU:CU, 1) + COUNTIFS(週間シフト!$B:$B, $A2, 週間シフト!$H:$H, $B2, 週間シフト!EP:EP, 1) &gt; 0, _xlfn.IFNA(VLOOKUP(_xlfn.TEXTJOIN(":", TRUE, $AZ2, FLOOR((COLUMN() - 4) / 2, 1) * 100 + MOD(COLUMN(), 2) * 30), 週間シフト!$ED:$EE, 2, FALSE), 0), "")</f>
        <v/>
      </c>
      <c r="AP2" s="10" t="str">
        <f>IF(COUNTIFS(週間シフト!$B:$B, $A2, 週間シフト!$H:$H, $B2, 週間シフト!CV:CV, 1) + COUNTIFS(週間シフト!$B:$B, $A2, 週間シフト!$H:$H, $B2, 週間シフト!EQ:EQ, 1) &gt; 0, _xlfn.IFNA(VLOOKUP(_xlfn.TEXTJOIN(":", TRUE, $AZ2, FLOOR((COLUMN() - 4) / 2, 1) * 100 + MOD(COLUMN(), 2) * 30), 週間シフト!$ED:$EE, 2, FALSE), 0), "")</f>
        <v/>
      </c>
      <c r="AQ2" s="10" t="str">
        <f>IF(COUNTIFS(週間シフト!$B:$B, $A2, 週間シフト!$H:$H, $B2, 週間シフト!CW:CW, 1) + COUNTIFS(週間シフト!$B:$B, $A2, 週間シフト!$H:$H, $B2, 週間シフト!ER:ER, 1) &gt; 0, _xlfn.IFNA(VLOOKUP(_xlfn.TEXTJOIN(":", TRUE, $AZ2, FLOOR((COLUMN() - 4) / 2, 1) * 100 + MOD(COLUMN(), 2) * 30), 週間シフト!$ED:$EE, 2, FALSE), 0), "")</f>
        <v/>
      </c>
      <c r="AR2" s="10" t="str">
        <f>IF(COUNTIFS(週間シフト!$B:$B, $A2, 週間シフト!$H:$H, $B2, 週間シフト!CX:CX, 1) + COUNTIFS(週間シフト!$B:$B, $A2, 週間シフト!$H:$H, $B2, 週間シフト!ES:ES, 1) &gt; 0, _xlfn.IFNA(VLOOKUP(_xlfn.TEXTJOIN(":", TRUE, $AZ2, FLOOR((COLUMN() - 4) / 2, 1) * 100 + MOD(COLUMN(), 2) * 30), 週間シフト!$ED:$EE, 2, FALSE), 0), "")</f>
        <v/>
      </c>
      <c r="AS2" s="10" t="str">
        <f>IF(COUNTIFS(週間シフト!$B:$B, $A2, 週間シフト!$H:$H, $B2, 週間シフト!CY:CY, 1) + COUNTIFS(週間シフト!$B:$B, $A2, 週間シフト!$H:$H, $B2, 週間シフト!ET:ET, 1) &gt; 0, _xlfn.IFNA(VLOOKUP(_xlfn.TEXTJOIN(":", TRUE, $AZ2, FLOOR((COLUMN() - 4) / 2, 1) * 100 + MOD(COLUMN(), 2) * 30), 週間シフト!$ED:$EE, 2, FALSE), 0), "")</f>
        <v/>
      </c>
      <c r="AT2" s="10" t="str">
        <f>IF(COUNTIFS(週間シフト!$B:$B, $A2, 週間シフト!$H:$H, $B2, 週間シフト!CZ:CZ, 1) + COUNTIFS(週間シフト!$B:$B, $A2, 週間シフト!$H:$H, $B2, 週間シフト!EU:EU, 1) &gt; 0, _xlfn.IFNA(VLOOKUP(_xlfn.TEXTJOIN(":", TRUE, $AZ2, FLOOR((COLUMN() - 4) / 2, 1) * 100 + MOD(COLUMN(), 2) * 30), 週間シフト!$ED:$EE, 2, FALSE), 0), "")</f>
        <v/>
      </c>
      <c r="AU2" s="10" t="str">
        <f>IF(COUNTIFS(週間シフト!$B:$B, $A2, 週間シフト!$H:$H, $B2, 週間シフト!DA:DA, 1) + COUNTIFS(週間シフト!$B:$B, $A2, 週間シフト!$H:$H, $B2, 週間シフト!EV:EV, 1) &gt; 0, _xlfn.IFNA(VLOOKUP(_xlfn.TEXTJOIN(":", TRUE, $AZ2, FLOOR((COLUMN() - 4) / 2, 1) * 100 + MOD(COLUMN(), 2) * 30), 週間シフト!$ED:$EE, 2, FALSE), 0), "")</f>
        <v/>
      </c>
      <c r="AV2" s="10" t="str">
        <f>IF(COUNTIFS(週間シフト!$B:$B, $A2, 週間シフト!$H:$H, $B2, 週間シフト!DB:DB, 1) + COUNTIFS(週間シフト!$B:$B, $A2, 週間シフト!$H:$H, $B2, 週間シフト!EW:EW, 1) &gt; 0, _xlfn.IFNA(VLOOKUP(_xlfn.TEXTJOIN(":", TRUE, $AZ2, FLOOR((COLUMN() - 4) / 2, 1) * 100 + MOD(COLUMN(), 2) * 30), 週間シフト!$ED:$EE, 2, FALSE), 0), "")</f>
        <v/>
      </c>
      <c r="AW2" s="10" t="str">
        <f>IF(COUNTIFS(週間シフト!$B:$B, $A2, 週間シフト!$H:$H, $B2, 週間シフト!DC:DC, 1) + COUNTIFS(週間シフト!$B:$B, $A2, 週間シフト!$H:$H, $B2, 週間シフト!EX:EX, 1) &gt; 0, _xlfn.IFNA(VLOOKUP(_xlfn.TEXTJOIN(":", TRUE, $AZ2, FLOOR((COLUMN() - 4) / 2, 1) * 100 + MOD(COLUMN(), 2) * 30), 週間シフト!$ED:$EE, 2, FALSE), 0), "")</f>
        <v/>
      </c>
      <c r="AX2" s="10" t="str">
        <f>IF(COUNTIFS(週間シフト!$B:$B, $A2, 週間シフト!$H:$H, $B2, 週間シフト!DD:DD, 1) + COUNTIFS(週間シフト!$B:$B, $A2, 週間シフト!$H:$H, $B2, 週間シフト!EY:EY, 1) &gt; 0, _xlfn.IFNA(VLOOKUP(_xlfn.TEXTJOIN(":", TRUE, $AZ2, FLOOR((COLUMN() - 4) / 2, 1) * 100 + MOD(COLUMN(), 2) * 30), 週間シフト!$ED:$EE, 2, FALSE), 0), "")</f>
        <v/>
      </c>
      <c r="AY2" s="10" t="str">
        <f>IF(COUNTIFS(週間シフト!$B:$B, $A2, 週間シフト!$H:$H, $B2, 週間シフト!DE:DE, 1) + COUNTIFS(週間シフト!$B:$B, $A2, 週間シフト!$H:$H, $B2, 週間シフト!EZ:EZ, 1) &gt; 0, _xlfn.IFNA(VLOOKUP(_xlfn.TEXTJOIN(":", TRUE, $AZ2, FLOOR((COLUMN() - 4) / 2, 1) * 100 + MOD(COLUMN(), 2) * 30), 週間シフト!$ED:$EE, 2, FALSE), 0), "")</f>
        <v/>
      </c>
      <c r="AZ2" s="2" t="e">
        <f>_xlfn.TEXTJOIN(":", TRUE, VLOOKUP(A2, スタッフ一覧!#REF!, 4, FALSE), YEAR(B2), MONTH(B2), DAY(B2))</f>
        <v>#REF!</v>
      </c>
    </row>
    <row r="3" spans="1:52">
      <c r="A3" s="11"/>
      <c r="B3" s="5"/>
      <c r="C3" s="12" t="str">
        <f t="shared" si="0"/>
        <v/>
      </c>
      <c r="AZ3" s="2" t="e">
        <f>_xlfn.TEXTJOIN(":", TRUE, VLOOKUP(A3, スタッフ一覧!#REF!, 4, FALSE), YEAR(B3), MONTH(B3), DAY(B3))</f>
        <v>#REF!</v>
      </c>
    </row>
    <row r="4" spans="1:52">
      <c r="A4" s="11"/>
      <c r="B4" s="5"/>
      <c r="C4" s="12" t="str">
        <f t="shared" si="0"/>
        <v/>
      </c>
      <c r="AZ4" s="2" t="e">
        <f>_xlfn.TEXTJOIN(":", TRUE, VLOOKUP(A4, スタッフ一覧!#REF!, 4, FALSE), YEAR(B4), MONTH(B4), DAY(B4))</f>
        <v>#REF!</v>
      </c>
    </row>
    <row r="5" spans="1:52">
      <c r="A5" s="11"/>
      <c r="B5" s="5"/>
      <c r="C5" s="12" t="str">
        <f t="shared" si="0"/>
        <v/>
      </c>
      <c r="AZ5" s="2" t="e">
        <f>_xlfn.TEXTJOIN(":", TRUE, VLOOKUP(A5, スタッフ一覧!#REF!, 4, FALSE), YEAR(B5), MONTH(B5), DAY(B5))</f>
        <v>#REF!</v>
      </c>
    </row>
    <row r="6" spans="1:52">
      <c r="A6" s="11"/>
      <c r="B6" s="5"/>
      <c r="C6" s="12" t="str">
        <f t="shared" si="0"/>
        <v/>
      </c>
      <c r="AZ6" s="2" t="e">
        <f>_xlfn.TEXTJOIN(":", TRUE, VLOOKUP(A6, スタッフ一覧!#REF!, 4, FALSE), YEAR(B6), MONTH(B6), DAY(B6))</f>
        <v>#REF!</v>
      </c>
    </row>
    <row r="7" spans="1:52">
      <c r="A7" s="11"/>
      <c r="B7" s="5"/>
      <c r="C7" s="12" t="str">
        <f t="shared" si="0"/>
        <v/>
      </c>
      <c r="AZ7" s="2" t="e">
        <f>_xlfn.TEXTJOIN(":", TRUE, VLOOKUP(A7, スタッフ一覧!#REF!, 4, FALSE), YEAR(B7), MONTH(B7), DAY(B7))</f>
        <v>#REF!</v>
      </c>
    </row>
    <row r="8" spans="1:52">
      <c r="A8" s="11"/>
      <c r="B8" s="5"/>
      <c r="C8" s="12" t="str">
        <f t="shared" si="0"/>
        <v/>
      </c>
      <c r="AZ8" s="2" t="e">
        <f>_xlfn.TEXTJOIN(":", TRUE, VLOOKUP(A8, スタッフ一覧!#REF!, 4, FALSE), YEAR(B8), MONTH(B8), DAY(B8))</f>
        <v>#REF!</v>
      </c>
    </row>
    <row r="9" spans="1:52">
      <c r="A9" s="11"/>
      <c r="B9" s="5"/>
      <c r="C9" s="12" t="str">
        <f t="shared" si="0"/>
        <v/>
      </c>
      <c r="AZ9" s="2" t="e">
        <f>_xlfn.TEXTJOIN(":", TRUE, VLOOKUP(A9, スタッフ一覧!#REF!, 4, FALSE), YEAR(B9), MONTH(B9), DAY(B9))</f>
        <v>#REF!</v>
      </c>
    </row>
    <row r="10" spans="1:52">
      <c r="A10" s="11"/>
      <c r="B10" s="5"/>
      <c r="C10" s="12" t="str">
        <f t="shared" si="0"/>
        <v/>
      </c>
      <c r="AZ10" s="2" t="e">
        <f>_xlfn.TEXTJOIN(":", TRUE, VLOOKUP(A10, スタッフ一覧!#REF!, 4, FALSE), YEAR(B10), MONTH(B10), DAY(B10))</f>
        <v>#REF!</v>
      </c>
    </row>
    <row r="11" spans="1:52">
      <c r="A11" s="11"/>
      <c r="B11" s="5"/>
      <c r="C11" s="12" t="str">
        <f t="shared" si="0"/>
        <v/>
      </c>
      <c r="AZ11" s="2" t="e">
        <f>_xlfn.TEXTJOIN(":", TRUE, VLOOKUP(A11, スタッフ一覧!#REF!, 4, FALSE), YEAR(B11), MONTH(B11), DAY(B11))</f>
        <v>#REF!</v>
      </c>
    </row>
    <row r="12" spans="1:52">
      <c r="A12" s="11"/>
      <c r="B12" s="5"/>
      <c r="C12" s="12" t="str">
        <f t="shared" si="0"/>
        <v/>
      </c>
      <c r="AZ12" s="2" t="e">
        <f>_xlfn.TEXTJOIN(":", TRUE, VLOOKUP(A12, スタッフ一覧!#REF!, 4, FALSE), YEAR(B12), MONTH(B12), DAY(B12))</f>
        <v>#REF!</v>
      </c>
    </row>
    <row r="13" spans="1:52">
      <c r="A13" s="11"/>
      <c r="B13" s="5"/>
      <c r="C13" s="12" t="str">
        <f t="shared" si="0"/>
        <v/>
      </c>
      <c r="AZ13" s="2" t="e">
        <f>_xlfn.TEXTJOIN(":", TRUE, VLOOKUP(A13, スタッフ一覧!#REF!, 4, FALSE), YEAR(B13), MONTH(B13), DAY(B13))</f>
        <v>#REF!</v>
      </c>
    </row>
    <row r="14" spans="1:52">
      <c r="A14" s="11"/>
      <c r="B14" s="5"/>
      <c r="C14" s="12" t="str">
        <f t="shared" si="0"/>
        <v/>
      </c>
      <c r="AZ14" s="2" t="e">
        <f>_xlfn.TEXTJOIN(":", TRUE, VLOOKUP(A14, スタッフ一覧!#REF!, 4, FALSE), YEAR(B14), MONTH(B14), DAY(B14))</f>
        <v>#REF!</v>
      </c>
    </row>
    <row r="15" spans="1:52">
      <c r="A15" s="11"/>
      <c r="B15" s="5"/>
      <c r="C15" s="12" t="str">
        <f t="shared" si="0"/>
        <v/>
      </c>
      <c r="AZ15" s="2" t="e">
        <f>_xlfn.TEXTJOIN(":", TRUE, VLOOKUP(A15, スタッフ一覧!#REF!, 4, FALSE), YEAR(B15), MONTH(B15), DAY(B15))</f>
        <v>#REF!</v>
      </c>
    </row>
    <row r="16" spans="1:52">
      <c r="A16" s="11"/>
      <c r="B16" s="5"/>
      <c r="C16" s="12" t="str">
        <f t="shared" si="0"/>
        <v/>
      </c>
      <c r="AZ16" s="2" t="e">
        <f>_xlfn.TEXTJOIN(":", TRUE, VLOOKUP(A16, スタッフ一覧!#REF!, 4, FALSE), YEAR(B16), MONTH(B16), DAY(B16))</f>
        <v>#REF!</v>
      </c>
    </row>
    <row r="17" spans="1:52">
      <c r="A17" s="11"/>
      <c r="B17" s="5"/>
      <c r="C17" s="12" t="str">
        <f t="shared" si="0"/>
        <v/>
      </c>
      <c r="AZ17" s="2" t="e">
        <f>_xlfn.TEXTJOIN(":", TRUE, VLOOKUP(A17, スタッフ一覧!#REF!, 4, FALSE), YEAR(B17), MONTH(B17), DAY(B17))</f>
        <v>#REF!</v>
      </c>
    </row>
    <row r="18" spans="1:52">
      <c r="A18" s="11"/>
      <c r="B18" s="5"/>
      <c r="C18" s="12" t="str">
        <f t="shared" si="0"/>
        <v/>
      </c>
      <c r="AZ18" s="2" t="e">
        <f>_xlfn.TEXTJOIN(":", TRUE, VLOOKUP(A18, スタッフ一覧!#REF!, 4, FALSE), YEAR(B18), MONTH(B18), DAY(B18))</f>
        <v>#REF!</v>
      </c>
    </row>
    <row r="19" spans="1:52">
      <c r="A19" s="11"/>
      <c r="B19" s="5"/>
      <c r="C19" s="12" t="str">
        <f t="shared" si="0"/>
        <v/>
      </c>
      <c r="AZ19" s="2" t="e">
        <f>_xlfn.TEXTJOIN(":", TRUE, VLOOKUP(A19, スタッフ一覧!#REF!, 4, FALSE), YEAR(B19), MONTH(B19), DAY(B19))</f>
        <v>#REF!</v>
      </c>
    </row>
    <row r="20" spans="1:52">
      <c r="A20" s="11"/>
      <c r="B20" s="5"/>
      <c r="C20" s="12" t="str">
        <f t="shared" si="0"/>
        <v/>
      </c>
      <c r="AZ20" s="2" t="e">
        <f>_xlfn.TEXTJOIN(":", TRUE, VLOOKUP(A20, スタッフ一覧!#REF!, 4, FALSE), YEAR(B20), MONTH(B20), DAY(B20))</f>
        <v>#REF!</v>
      </c>
    </row>
  </sheetData>
  <phoneticPr fontId="1"/>
  <conditionalFormatting sqref="D2:AY2">
    <cfRule type="notContainsBlanks" dxfId="1" priority="3">
      <formula>LEN(TRIM(D2))&gt;0</formula>
    </cfRule>
  </conditionalFormatting>
  <conditionalFormatting sqref="D2:AY2">
    <cfRule type="notContainsBlanks" dxfId="0" priority="1">
      <formula>LEN(TRIM(D2))&gt;0</formula>
    </cfRule>
  </conditionalFormatting>
  <dataValidations count="1">
    <dataValidation type="date" operator="greaterThanOrEqual" allowBlank="1" showInputMessage="1" showErrorMessage="1" sqref="C2:C20" xr:uid="{1A9F9B0F-24BE-2F40-807D-70176FF45D57}">
      <formula1>TODAY()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C368EB-0FFD-044D-9A7D-05FE82A92454}">
          <x14:formula1>
            <xm:f>スタッフ一覧!#REF!</xm:f>
          </x14:formula1>
          <xm:sqref>A2:A20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CBAB-254D-2749-9B21-CB2FABCD67FD}">
  <dimension ref="A1"/>
  <sheetViews>
    <sheetView workbookViewId="0"/>
  </sheetViews>
  <sheetFormatPr baseColWidth="10" defaultRowHeight="19"/>
  <cols>
    <col min="1" max="16384" width="10.7109375" style="1"/>
  </cols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E232C-5EA8-C94D-B59B-301D5CEE972F}">
  <dimension ref="A1"/>
  <sheetViews>
    <sheetView workbookViewId="0"/>
  </sheetViews>
  <sheetFormatPr baseColWidth="10" defaultRowHeight="19"/>
  <cols>
    <col min="1" max="16384" width="10.7109375" style="1"/>
  </cols>
  <sheetData/>
  <phoneticPr fontId="1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0455-683C-C944-84B3-74C563DC6227}">
  <dimension ref="A1"/>
  <sheetViews>
    <sheetView workbookViewId="0"/>
  </sheetViews>
  <sheetFormatPr baseColWidth="10" defaultRowHeight="19"/>
  <cols>
    <col min="1" max="16384" width="10.7109375" style="1"/>
  </cols>
  <sheetData/>
  <phoneticPr fontId="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074BF-C71B-B54A-919B-41B2B4E87F1F}">
  <dimension ref="A1"/>
  <sheetViews>
    <sheetView workbookViewId="0"/>
  </sheetViews>
  <sheetFormatPr baseColWidth="10" defaultRowHeight="19"/>
  <cols>
    <col min="1" max="16384" width="10.7109375" style="1"/>
  </cols>
  <sheetData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週間シフト</vt:lpstr>
      <vt:lpstr>スケジュール</vt:lpstr>
      <vt:lpstr>事業所</vt:lpstr>
      <vt:lpstr>利用者一覧</vt:lpstr>
      <vt:lpstr>スタッフ一覧</vt:lpstr>
      <vt:lpstr>勤務区分</vt:lpstr>
      <vt:lpstr>スケジュール!Criteria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河瀬翔吾</dc:creator>
  <cp:keywords/>
  <dc:description/>
  <cp:lastModifiedBy>神戸 与希</cp:lastModifiedBy>
  <dcterms:created xsi:type="dcterms:W3CDTF">2019-10-29T09:43:01Z</dcterms:created>
  <dcterms:modified xsi:type="dcterms:W3CDTF">2021-02-18T04:33:12Z</dcterms:modified>
  <cp:category/>
</cp:coreProperties>
</file>