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home/CloudStation/MR21/스마트냉장고/"/>
    </mc:Choice>
  </mc:AlternateContent>
  <xr:revisionPtr revIDLastSave="0" documentId="13_ncr:1_{26A5A453-D308-B04D-B52B-14187306D36A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재료구입신청서" sheetId="8" r:id="rId1"/>
  </sheets>
  <definedNames>
    <definedName name="_xlnm.Print_Area" localSheetId="0">재료구입신청서!$A$1:$G$28</definedName>
  </definedNames>
  <calcPr calcId="191029"/>
</workbook>
</file>

<file path=xl/calcChain.xml><?xml version="1.0" encoding="utf-8"?>
<calcChain xmlns="http://schemas.openxmlformats.org/spreadsheetml/2006/main">
  <c r="G8" i="8" l="1"/>
  <c r="G26" i="8"/>
  <c r="G10" i="8" l="1"/>
  <c r="G11" i="8"/>
  <c r="G12" i="8"/>
  <c r="G13" i="8"/>
  <c r="E14" i="8" s="1"/>
  <c r="G14" i="8" s="1"/>
  <c r="G15" i="8"/>
  <c r="G6" i="8" l="1"/>
  <c r="G7" i="8"/>
  <c r="G9" i="8"/>
  <c r="G16" i="8"/>
  <c r="G17" i="8"/>
  <c r="G18" i="8"/>
  <c r="G19" i="8"/>
  <c r="G20" i="8"/>
  <c r="G21" i="8"/>
  <c r="G22" i="8"/>
  <c r="G23" i="8"/>
  <c r="G24" i="8"/>
  <c r="G5" i="8"/>
  <c r="G27" i="8" l="1"/>
  <c r="G25" i="8"/>
</calcChain>
</file>

<file path=xl/sharedStrings.xml><?xml version="1.0" encoding="utf-8"?>
<sst xmlns="http://schemas.openxmlformats.org/spreadsheetml/2006/main" count="47" uniqueCount="47">
  <si>
    <t>제품번호
(제품규격)</t>
    <phoneticPr fontId="1" type="noConversion"/>
  </si>
  <si>
    <t>제품명</t>
    <phoneticPr fontId="1" type="noConversion"/>
  </si>
  <si>
    <t>구입처(인터넷사이트 링크, 전화번호, 주소)</t>
    <phoneticPr fontId="1" type="noConversion"/>
  </si>
  <si>
    <t>총가격</t>
    <phoneticPr fontId="1" type="noConversion"/>
  </si>
  <si>
    <t>수량</t>
    <phoneticPr fontId="1" type="noConversion"/>
  </si>
  <si>
    <t>단가</t>
    <phoneticPr fontId="1" type="noConversion"/>
  </si>
  <si>
    <t xml:space="preserve">택배비용 </t>
    <phoneticPr fontId="1" type="noConversion"/>
  </si>
  <si>
    <t>번호</t>
    <phoneticPr fontId="1" type="noConversion"/>
  </si>
  <si>
    <t>합계</t>
    <phoneticPr fontId="1" type="noConversion"/>
  </si>
  <si>
    <t>총 금액</t>
    <phoneticPr fontId="1" type="noConversion"/>
  </si>
  <si>
    <t>주제</t>
    <phoneticPr fontId="1" type="noConversion"/>
  </si>
  <si>
    <t>팀원</t>
    <phoneticPr fontId="1" type="noConversion"/>
  </si>
  <si>
    <t>제출일</t>
    <phoneticPr fontId="1" type="noConversion"/>
  </si>
  <si>
    <t>MR 프로젝트 예산안 (2019)</t>
    <phoneticPr fontId="1" type="noConversion"/>
  </si>
  <si>
    <r>
      <t xml:space="preserve">주의사항
</t>
    </r>
    <r>
      <rPr>
        <b/>
        <sz val="12"/>
        <rFont val="맑은 고딕"/>
        <family val="3"/>
        <charset val="129"/>
        <scheme val="minor"/>
      </rPr>
      <t xml:space="preserve">1, 빈칸 없이 작성해주세요. 
2. 사용하는 모든 부품을 기재해주세요. </t>
    </r>
    <r>
      <rPr>
        <b/>
        <u/>
        <sz val="12"/>
        <rFont val="맑은 고딕"/>
        <family val="3"/>
        <charset val="129"/>
        <scheme val="minor"/>
      </rPr>
      <t>여분 포함</t>
    </r>
    <r>
      <rPr>
        <b/>
        <sz val="12"/>
        <rFont val="맑은 고딕"/>
        <family val="3"/>
        <charset val="129"/>
        <scheme val="minor"/>
      </rPr>
      <t xml:space="preserve">해주세요.
3. 팀당 한도는 </t>
    </r>
    <r>
      <rPr>
        <b/>
        <u/>
        <sz val="12"/>
        <rFont val="맑은 고딕"/>
        <family val="3"/>
        <charset val="129"/>
        <scheme val="minor"/>
      </rPr>
      <t>약 30만원</t>
    </r>
    <r>
      <rPr>
        <b/>
        <sz val="12"/>
        <rFont val="맑은 고딕"/>
        <family val="3"/>
        <charset val="129"/>
        <scheme val="minor"/>
      </rPr>
      <t xml:space="preserve">입니다.
4. 맨 밑에 </t>
    </r>
    <r>
      <rPr>
        <b/>
        <u/>
        <sz val="12"/>
        <rFont val="맑은 고딕"/>
        <family val="3"/>
        <charset val="129"/>
        <scheme val="minor"/>
      </rPr>
      <t>택배비용</t>
    </r>
    <r>
      <rPr>
        <b/>
        <sz val="12"/>
        <rFont val="맑은 고딕"/>
        <family val="3"/>
        <charset val="129"/>
        <scheme val="minor"/>
      </rPr>
      <t xml:space="preserve"> 꼭 기재해주세요.
5. 부가세(VAT) 제외 금액인 경우 </t>
    </r>
    <r>
      <rPr>
        <b/>
        <u/>
        <sz val="12"/>
        <color rgb="FFFF0000"/>
        <rFont val="맑은 고딕"/>
        <family val="3"/>
        <charset val="129"/>
        <scheme val="minor"/>
      </rPr>
      <t>부가세 10% 반드시 포함</t>
    </r>
    <r>
      <rPr>
        <b/>
        <sz val="12"/>
        <rFont val="맑은 고딕"/>
        <family val="3"/>
        <charset val="129"/>
        <scheme val="minor"/>
      </rPr>
      <t>해주세요.
6. 다음 사이트에서 검색하면 좋습니다.
 - 디바이스마트 (devicemart.co.kr)
 - 메카솔루션 (mechasolution.com)
 - 가치창조기술 (vctec.co.kr)</t>
    </r>
    <phoneticPr fontId="1" type="noConversion"/>
  </si>
  <si>
    <t>스마트 냉장고</t>
    <phoneticPr fontId="1" type="noConversion"/>
  </si>
  <si>
    <t>고형석, 이용노, 박하준</t>
    <phoneticPr fontId="1" type="noConversion"/>
  </si>
  <si>
    <t>L293D</t>
    <phoneticPr fontId="1" type="noConversion"/>
  </si>
  <si>
    <t>QSD2030F</t>
    <phoneticPr fontId="1" type="noConversion"/>
  </si>
  <si>
    <t>https://www.devicemart.co.kr/goods/view?no=6986843</t>
  </si>
  <si>
    <t>QSD2030</t>
    <phoneticPr fontId="1" type="noConversion"/>
  </si>
  <si>
    <t>LM7805CT</t>
    <phoneticPr fontId="1" type="noConversion"/>
  </si>
  <si>
    <t>https://www.devicemart.co.kr/goods/view?no=1279096</t>
    <phoneticPr fontId="1" type="noConversion"/>
  </si>
  <si>
    <t>SZH-EK034</t>
    <phoneticPr fontId="1" type="noConversion"/>
  </si>
  <si>
    <t>아두이노 프로 미니 호환보드</t>
    <phoneticPr fontId="1" type="noConversion"/>
  </si>
  <si>
    <t>SZH-EK072</t>
    <phoneticPr fontId="1" type="noConversion"/>
  </si>
  <si>
    <t>USB to UART 모듈</t>
    <phoneticPr fontId="1" type="noConversion"/>
  </si>
  <si>
    <t>6월 30일</t>
    <phoneticPr fontId="1" type="noConversion"/>
  </si>
  <si>
    <t>L293D(DIP) 모터 드라이버</t>
    <phoneticPr fontId="1" type="noConversion"/>
  </si>
  <si>
    <t>QSD2030F IR 수광 LED</t>
    <phoneticPr fontId="1" type="noConversion"/>
  </si>
  <si>
    <t>QSD2030 IR 발광 LED</t>
    <phoneticPr fontId="1" type="noConversion"/>
  </si>
  <si>
    <t>LM7805CT 리니어 레귤레이터</t>
    <phoneticPr fontId="1" type="noConversion"/>
  </si>
  <si>
    <t>https://www.devicemart.co.kr/goods/view?no=10826182</t>
  </si>
  <si>
    <t>DE1200</t>
    <phoneticPr fontId="1" type="noConversion"/>
  </si>
  <si>
    <t>Linear CCD 바코드 스캐너 모듈</t>
    <phoneticPr fontId="1" type="noConversion"/>
  </si>
  <si>
    <t>https://www.devicemart.co.kr/goods/view?no=6986842</t>
    <phoneticPr fontId="1" type="noConversion"/>
  </si>
  <si>
    <t>https://www.devicemart.co.kr/goods/view?no=1326512</t>
  </si>
  <si>
    <t>RA-35GM 11Type</t>
    <phoneticPr fontId="1" type="noConversion"/>
  </si>
  <si>
    <t>감속기어모터 [감속비 1/250]</t>
    <phoneticPr fontId="1" type="noConversion"/>
  </si>
  <si>
    <t>6mm 알루미늄 마운팅 허브</t>
    <phoneticPr fontId="1" type="noConversion"/>
  </si>
  <si>
    <t>NX-18007</t>
    <phoneticPr fontId="1" type="noConversion"/>
  </si>
  <si>
    <t>https://www.devicemart.co.kr/goods/view?no=1330233</t>
  </si>
  <si>
    <t>부가세</t>
    <phoneticPr fontId="1" type="noConversion"/>
  </si>
  <si>
    <t>VAT</t>
    <phoneticPr fontId="1" type="noConversion"/>
  </si>
  <si>
    <t>https://www.devicemart.co.kr/goods/view?no=1290042</t>
    <phoneticPr fontId="1" type="noConversion"/>
  </si>
  <si>
    <t>https://www.devicemart.co.kr/goods/view?no=1376719</t>
    <phoneticPr fontId="1" type="noConversion"/>
  </si>
  <si>
    <t>https://www.devicemart.co.kr/goods/view?no=1026878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</si>
</sst>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inor"/>
    </font>
    <font>
      <b/>
      <sz val="20"/>
      <color rgb="FFFF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u/>
      <sz val="12"/>
      <name val="맑은 고딕"/>
      <family val="3"/>
      <charset val="129"/>
      <scheme val="minor"/>
    </font>
    <font>
      <sz val="11"/>
      <color rgb="FF111111"/>
      <name val="맑은 고딕"/>
      <family val="3"/>
      <charset val="129"/>
      <scheme val="minor"/>
    </font>
    <font>
      <b/>
      <u/>
      <sz val="12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38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14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76" fontId="5" fillId="3" borderId="12" xfId="0" applyNumberFormat="1" applyFont="1" applyFill="1" applyBorder="1" applyAlignment="1">
      <alignment horizontal="center" vertical="center" wrapText="1"/>
    </xf>
    <xf numFmtId="176" fontId="5" fillId="3" borderId="9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vicemart.co.kr/goods/view?no=1290042" TargetMode="External"/><Relationship Id="rId2" Type="http://schemas.openxmlformats.org/officeDocument/2006/relationships/hyperlink" Target="https://www.devicemart.co.kr/goods/view?no=6986842" TargetMode="External"/><Relationship Id="rId1" Type="http://schemas.openxmlformats.org/officeDocument/2006/relationships/hyperlink" Target="https://www.devicemart.co.kr/goods/view?no=1279096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evicemart.co.kr/goods/view?no=1026878" TargetMode="External"/><Relationship Id="rId4" Type="http://schemas.openxmlformats.org/officeDocument/2006/relationships/hyperlink" Target="https://www.devicemart.co.kr/goods/view?no=13767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8"/>
  <sheetViews>
    <sheetView tabSelected="1" topLeftCell="A4" zoomScale="142" zoomScaleNormal="70" workbookViewId="0">
      <selection activeCell="D8" sqref="D8"/>
    </sheetView>
  </sheetViews>
  <sheetFormatPr baseColWidth="10" defaultColWidth="8.83203125" defaultRowHeight="17"/>
  <cols>
    <col min="1" max="1" width="12.1640625" customWidth="1"/>
    <col min="2" max="2" width="31.6640625" style="2" customWidth="1"/>
    <col min="3" max="3" width="18.1640625" customWidth="1"/>
    <col min="4" max="4" width="42.6640625" customWidth="1"/>
    <col min="5" max="5" width="12.1640625" customWidth="1"/>
    <col min="6" max="6" width="6.1640625" customWidth="1"/>
    <col min="7" max="7" width="12.1640625" customWidth="1"/>
  </cols>
  <sheetData>
    <row r="1" spans="1:16" ht="18" customHeight="1">
      <c r="A1" s="43" t="s">
        <v>13</v>
      </c>
      <c r="B1" s="44"/>
      <c r="C1" s="44"/>
      <c r="D1" s="44"/>
      <c r="E1" s="44"/>
      <c r="F1" s="44"/>
      <c r="G1" s="45"/>
      <c r="H1" s="23" t="s">
        <v>14</v>
      </c>
      <c r="I1" s="24"/>
      <c r="J1" s="24"/>
      <c r="K1" s="24"/>
      <c r="L1" s="24"/>
      <c r="M1" s="24"/>
      <c r="N1" s="24"/>
      <c r="O1" s="24"/>
      <c r="P1" s="25"/>
    </row>
    <row r="2" spans="1:16" ht="13.5" customHeight="1">
      <c r="A2" s="46"/>
      <c r="B2" s="47"/>
      <c r="C2" s="47"/>
      <c r="D2" s="47"/>
      <c r="E2" s="47"/>
      <c r="F2" s="47"/>
      <c r="G2" s="48"/>
      <c r="H2" s="26"/>
      <c r="I2" s="27"/>
      <c r="J2" s="27"/>
      <c r="K2" s="27"/>
      <c r="L2" s="27"/>
      <c r="M2" s="27"/>
      <c r="N2" s="27"/>
      <c r="O2" s="27"/>
      <c r="P2" s="28"/>
    </row>
    <row r="3" spans="1:16" ht="36" customHeight="1">
      <c r="A3" s="14" t="s">
        <v>10</v>
      </c>
      <c r="B3" s="21" t="s">
        <v>15</v>
      </c>
      <c r="C3" s="18" t="s">
        <v>11</v>
      </c>
      <c r="D3" s="21" t="s">
        <v>16</v>
      </c>
      <c r="E3" s="15" t="s">
        <v>12</v>
      </c>
      <c r="F3" s="41" t="s">
        <v>27</v>
      </c>
      <c r="G3" s="42"/>
      <c r="H3" s="26"/>
      <c r="I3" s="27"/>
      <c r="J3" s="27"/>
      <c r="K3" s="27"/>
      <c r="L3" s="27"/>
      <c r="M3" s="27"/>
      <c r="N3" s="27"/>
      <c r="O3" s="27"/>
      <c r="P3" s="28"/>
    </row>
    <row r="4" spans="1:16" ht="36">
      <c r="A4" s="10" t="s">
        <v>7</v>
      </c>
      <c r="B4" s="11" t="s">
        <v>1</v>
      </c>
      <c r="C4" s="11" t="s">
        <v>0</v>
      </c>
      <c r="D4" s="12" t="s">
        <v>2</v>
      </c>
      <c r="E4" s="12" t="s">
        <v>5</v>
      </c>
      <c r="F4" s="12" t="s">
        <v>4</v>
      </c>
      <c r="G4" s="13" t="s">
        <v>3</v>
      </c>
      <c r="H4" s="26"/>
      <c r="I4" s="27"/>
      <c r="J4" s="27"/>
      <c r="K4" s="27"/>
      <c r="L4" s="27"/>
      <c r="M4" s="27"/>
      <c r="N4" s="27"/>
      <c r="O4" s="27"/>
      <c r="P4" s="28"/>
    </row>
    <row r="5" spans="1:16" s="19" customFormat="1" ht="33" customHeight="1">
      <c r="A5" s="9">
        <v>1</v>
      </c>
      <c r="B5" s="4" t="s">
        <v>26</v>
      </c>
      <c r="C5" s="3" t="s">
        <v>25</v>
      </c>
      <c r="D5" s="5" t="s">
        <v>44</v>
      </c>
      <c r="E5" s="7">
        <v>3900</v>
      </c>
      <c r="F5" s="3">
        <v>1</v>
      </c>
      <c r="G5" s="8">
        <f>PRODUCT(E5:F5)</f>
        <v>3900</v>
      </c>
      <c r="H5" s="26"/>
      <c r="I5" s="27"/>
      <c r="J5" s="27"/>
      <c r="K5" s="27"/>
      <c r="L5" s="27"/>
      <c r="M5" s="27"/>
      <c r="N5" s="27"/>
      <c r="O5" s="27"/>
      <c r="P5" s="28"/>
    </row>
    <row r="6" spans="1:16" s="19" customFormat="1" ht="33" customHeight="1">
      <c r="A6" s="9">
        <v>2</v>
      </c>
      <c r="B6" s="4" t="s">
        <v>24</v>
      </c>
      <c r="C6" s="3" t="s">
        <v>23</v>
      </c>
      <c r="D6" s="5" t="s">
        <v>22</v>
      </c>
      <c r="E6" s="7">
        <v>6000</v>
      </c>
      <c r="F6" s="3">
        <v>4</v>
      </c>
      <c r="G6" s="8">
        <f t="shared" ref="G6:G24" si="0">PRODUCT(E6:F6)</f>
        <v>24000</v>
      </c>
      <c r="H6" s="26"/>
      <c r="I6" s="27"/>
      <c r="J6" s="27"/>
      <c r="K6" s="27"/>
      <c r="L6" s="27"/>
      <c r="M6" s="27"/>
      <c r="N6" s="27"/>
      <c r="O6" s="27"/>
      <c r="P6" s="28"/>
    </row>
    <row r="7" spans="1:16" s="19" customFormat="1" ht="33" customHeight="1">
      <c r="A7" s="9">
        <v>3</v>
      </c>
      <c r="B7" s="4" t="s">
        <v>28</v>
      </c>
      <c r="C7" s="4" t="s">
        <v>17</v>
      </c>
      <c r="D7" s="5" t="s">
        <v>45</v>
      </c>
      <c r="E7" s="6">
        <v>480</v>
      </c>
      <c r="F7" s="3">
        <v>4</v>
      </c>
      <c r="G7" s="8">
        <f t="shared" si="0"/>
        <v>1920</v>
      </c>
      <c r="H7" s="26"/>
      <c r="I7" s="27"/>
      <c r="J7" s="27"/>
      <c r="K7" s="27"/>
      <c r="L7" s="27"/>
      <c r="M7" s="27"/>
      <c r="N7" s="27"/>
      <c r="O7" s="27"/>
      <c r="P7" s="28"/>
    </row>
    <row r="8" spans="1:16" s="19" customFormat="1" ht="33" customHeight="1">
      <c r="A8" s="9">
        <v>4</v>
      </c>
      <c r="B8" s="22" t="s">
        <v>29</v>
      </c>
      <c r="C8" s="4" t="s">
        <v>18</v>
      </c>
      <c r="D8" s="5" t="s">
        <v>35</v>
      </c>
      <c r="E8" s="6">
        <v>470</v>
      </c>
      <c r="F8" s="3">
        <v>30</v>
      </c>
      <c r="G8" s="8">
        <f t="shared" si="0"/>
        <v>14100</v>
      </c>
      <c r="H8" s="29"/>
      <c r="I8" s="30"/>
      <c r="J8" s="30"/>
      <c r="K8" s="30"/>
      <c r="L8" s="30"/>
      <c r="M8" s="30"/>
      <c r="N8" s="30"/>
      <c r="O8" s="30"/>
      <c r="P8" s="31"/>
    </row>
    <row r="9" spans="1:16" s="19" customFormat="1" ht="33" customHeight="1">
      <c r="A9" s="9">
        <v>5</v>
      </c>
      <c r="B9" s="4" t="s">
        <v>30</v>
      </c>
      <c r="C9" s="3" t="s">
        <v>20</v>
      </c>
      <c r="D9" s="5" t="s">
        <v>19</v>
      </c>
      <c r="E9" s="7">
        <v>450</v>
      </c>
      <c r="F9" s="3">
        <v>30</v>
      </c>
      <c r="G9" s="8">
        <f t="shared" si="0"/>
        <v>13500</v>
      </c>
    </row>
    <row r="10" spans="1:16" s="19" customFormat="1" ht="33" customHeight="1">
      <c r="A10" s="9">
        <v>6</v>
      </c>
      <c r="B10" s="4" t="s">
        <v>31</v>
      </c>
      <c r="C10" s="3" t="s">
        <v>21</v>
      </c>
      <c r="D10" s="5" t="s">
        <v>46</v>
      </c>
      <c r="E10" s="7">
        <v>966</v>
      </c>
      <c r="F10" s="3">
        <v>4</v>
      </c>
      <c r="G10" s="8">
        <f t="shared" si="0"/>
        <v>3864</v>
      </c>
    </row>
    <row r="11" spans="1:16" s="19" customFormat="1" ht="33" customHeight="1">
      <c r="A11" s="9">
        <v>7</v>
      </c>
      <c r="B11" s="4" t="s">
        <v>34</v>
      </c>
      <c r="C11" s="3" t="s">
        <v>33</v>
      </c>
      <c r="D11" s="5" t="s">
        <v>32</v>
      </c>
      <c r="E11" s="3">
        <v>33700</v>
      </c>
      <c r="F11" s="3">
        <v>1</v>
      </c>
      <c r="G11" s="8">
        <f t="shared" ref="G11:G15" si="1">PRODUCT(E11:F11)</f>
        <v>33700</v>
      </c>
    </row>
    <row r="12" spans="1:16" s="19" customFormat="1" ht="33" customHeight="1">
      <c r="A12" s="9">
        <v>8</v>
      </c>
      <c r="B12" s="4" t="s">
        <v>38</v>
      </c>
      <c r="C12" s="4" t="s">
        <v>37</v>
      </c>
      <c r="D12" s="5" t="s">
        <v>36</v>
      </c>
      <c r="E12" s="6">
        <v>17000</v>
      </c>
      <c r="F12" s="3">
        <v>2</v>
      </c>
      <c r="G12" s="8">
        <f t="shared" si="1"/>
        <v>34000</v>
      </c>
    </row>
    <row r="13" spans="1:16" s="19" customFormat="1" ht="33" customHeight="1">
      <c r="A13" s="9">
        <v>9</v>
      </c>
      <c r="B13" s="4" t="s">
        <v>39</v>
      </c>
      <c r="C13" s="3" t="s">
        <v>40</v>
      </c>
      <c r="D13" s="5" t="s">
        <v>41</v>
      </c>
      <c r="E13" s="6">
        <v>14700</v>
      </c>
      <c r="F13" s="3">
        <v>2</v>
      </c>
      <c r="G13" s="8">
        <f t="shared" si="1"/>
        <v>29400</v>
      </c>
    </row>
    <row r="14" spans="1:16" s="19" customFormat="1" ht="33" customHeight="1">
      <c r="A14" s="9">
        <v>10</v>
      </c>
      <c r="B14" s="4" t="s">
        <v>42</v>
      </c>
      <c r="C14" s="3" t="s">
        <v>43</v>
      </c>
      <c r="D14" s="5"/>
      <c r="E14" s="7">
        <f>SUM(G5:G13)/10</f>
        <v>15838.4</v>
      </c>
      <c r="F14" s="3">
        <v>1</v>
      </c>
      <c r="G14" s="8">
        <f t="shared" si="1"/>
        <v>15838.4</v>
      </c>
    </row>
    <row r="15" spans="1:16" s="19" customFormat="1" ht="33" customHeight="1">
      <c r="A15" s="9">
        <v>11</v>
      </c>
      <c r="B15" s="4"/>
      <c r="C15" s="3"/>
      <c r="D15" s="5"/>
      <c r="E15" s="3"/>
      <c r="F15" s="3"/>
      <c r="G15" s="8">
        <f t="shared" si="1"/>
        <v>0</v>
      </c>
    </row>
    <row r="16" spans="1:16" s="19" customFormat="1" ht="33" customHeight="1">
      <c r="A16" s="9">
        <v>12</v>
      </c>
      <c r="B16" s="4"/>
      <c r="C16" s="3"/>
      <c r="D16" s="5"/>
      <c r="E16" s="7"/>
      <c r="F16" s="3"/>
      <c r="G16" s="8">
        <f t="shared" si="0"/>
        <v>0</v>
      </c>
    </row>
    <row r="17" spans="1:7" s="19" customFormat="1" ht="33" customHeight="1">
      <c r="A17" s="9">
        <v>13</v>
      </c>
      <c r="B17" s="4"/>
      <c r="C17" s="4"/>
      <c r="D17" s="5"/>
      <c r="E17" s="6"/>
      <c r="F17" s="3"/>
      <c r="G17" s="8">
        <f t="shared" si="0"/>
        <v>0</v>
      </c>
    </row>
    <row r="18" spans="1:7" s="19" customFormat="1" ht="33" customHeight="1">
      <c r="A18" s="9">
        <v>14</v>
      </c>
      <c r="B18" s="4"/>
      <c r="C18" s="4"/>
      <c r="D18" s="5"/>
      <c r="E18" s="6"/>
      <c r="F18" s="3"/>
      <c r="G18" s="8">
        <f t="shared" si="0"/>
        <v>0</v>
      </c>
    </row>
    <row r="19" spans="1:7" s="19" customFormat="1" ht="33" customHeight="1">
      <c r="A19" s="9">
        <v>15</v>
      </c>
      <c r="B19" s="4"/>
      <c r="C19" s="3"/>
      <c r="D19" s="5"/>
      <c r="E19" s="7"/>
      <c r="F19" s="3"/>
      <c r="G19" s="8">
        <f t="shared" si="0"/>
        <v>0</v>
      </c>
    </row>
    <row r="20" spans="1:7" s="19" customFormat="1" ht="33" customHeight="1">
      <c r="A20" s="9">
        <v>16</v>
      </c>
      <c r="B20" s="4"/>
      <c r="C20" s="3"/>
      <c r="D20" s="3"/>
      <c r="E20" s="3"/>
      <c r="F20" s="3"/>
      <c r="G20" s="8">
        <f t="shared" si="0"/>
        <v>0</v>
      </c>
    </row>
    <row r="21" spans="1:7" s="19" customFormat="1" ht="33" customHeight="1">
      <c r="A21" s="9">
        <v>17</v>
      </c>
      <c r="B21" s="4"/>
      <c r="C21" s="4"/>
      <c r="D21" s="5"/>
      <c r="E21" s="6"/>
      <c r="F21" s="3"/>
      <c r="G21" s="8">
        <f t="shared" si="0"/>
        <v>0</v>
      </c>
    </row>
    <row r="22" spans="1:7" s="19" customFormat="1" ht="33" customHeight="1">
      <c r="A22" s="9">
        <v>18</v>
      </c>
      <c r="B22" s="4"/>
      <c r="C22" s="3"/>
      <c r="D22" s="3"/>
      <c r="E22" s="6"/>
      <c r="F22" s="3"/>
      <c r="G22" s="8">
        <f t="shared" si="0"/>
        <v>0</v>
      </c>
    </row>
    <row r="23" spans="1:7" s="19" customFormat="1" ht="33" customHeight="1">
      <c r="A23" s="9">
        <v>19</v>
      </c>
      <c r="B23" s="4"/>
      <c r="C23" s="4"/>
      <c r="D23" s="5"/>
      <c r="E23" s="6"/>
      <c r="F23" s="3"/>
      <c r="G23" s="8">
        <f t="shared" si="0"/>
        <v>0</v>
      </c>
    </row>
    <row r="24" spans="1:7" s="19" customFormat="1" ht="33" customHeight="1">
      <c r="A24" s="9">
        <v>20</v>
      </c>
      <c r="B24" s="4"/>
      <c r="C24" s="3"/>
      <c r="D24" s="3"/>
      <c r="E24" s="6"/>
      <c r="F24" s="3"/>
      <c r="G24" s="8">
        <f t="shared" si="0"/>
        <v>0</v>
      </c>
    </row>
    <row r="25" spans="1:7" s="19" customFormat="1" ht="33" customHeight="1">
      <c r="A25" s="16" t="s">
        <v>8</v>
      </c>
      <c r="B25" s="32"/>
      <c r="C25" s="33"/>
      <c r="D25" s="33"/>
      <c r="E25" s="33"/>
      <c r="F25" s="34"/>
      <c r="G25" s="8">
        <f>SUM(G5:G24)</f>
        <v>174222.4</v>
      </c>
    </row>
    <row r="26" spans="1:7" s="19" customFormat="1" ht="33" customHeight="1">
      <c r="A26" s="16" t="s">
        <v>6</v>
      </c>
      <c r="B26" s="35"/>
      <c r="C26" s="36"/>
      <c r="D26" s="36"/>
      <c r="E26" s="36"/>
      <c r="F26" s="37"/>
      <c r="G26" s="8">
        <f>B26</f>
        <v>0</v>
      </c>
    </row>
    <row r="27" spans="1:7" s="19" customFormat="1" ht="33" customHeight="1" thickBot="1">
      <c r="A27" s="17" t="s">
        <v>9</v>
      </c>
      <c r="B27" s="38"/>
      <c r="C27" s="39"/>
      <c r="D27" s="39"/>
      <c r="E27" s="39"/>
      <c r="F27" s="40"/>
      <c r="G27" s="20">
        <f>SUM(G5:G24,G26)</f>
        <v>174222.4</v>
      </c>
    </row>
    <row r="28" spans="1:7">
      <c r="F28" s="1"/>
    </row>
  </sheetData>
  <mergeCells count="6">
    <mergeCell ref="H1:P8"/>
    <mergeCell ref="B25:F25"/>
    <mergeCell ref="B26:F26"/>
    <mergeCell ref="B27:F27"/>
    <mergeCell ref="F3:G3"/>
    <mergeCell ref="A1:G2"/>
  </mergeCells>
  <phoneticPr fontId="1" type="noConversion"/>
  <hyperlinks>
    <hyperlink ref="D6" r:id="rId1" xr:uid="{F0EC8C68-AE22-C94E-8FB2-34F7A0C676BC}"/>
    <hyperlink ref="D8" r:id="rId2" xr:uid="{E3F93261-B940-4CD3-B97B-C036F9E04561}"/>
    <hyperlink ref="D5" r:id="rId3" xr:uid="{E6C73165-8595-49D3-9226-663BD12D3336}"/>
    <hyperlink ref="D7" r:id="rId4" xr:uid="{6D544566-E895-4D66-B7A1-B9F908FC3064}"/>
    <hyperlink ref="D10" r:id="rId5" xr:uid="{DCD4C635-721A-4D1E-8ADB-A16DB517C8D2}"/>
  </hyperlinks>
  <printOptions horizontalCentered="1" verticalCentered="1"/>
  <pageMargins left="0.25" right="0.25" top="0.75" bottom="0.75" header="0.3" footer="0.3"/>
  <pageSetup paperSize="9" scale="63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재료구입신청서</vt:lpstr>
      <vt:lpstr>재료구입신청서!Print_Area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고형석</cp:lastModifiedBy>
  <cp:lastPrinted>2016-07-29T04:58:45Z</cp:lastPrinted>
  <dcterms:created xsi:type="dcterms:W3CDTF">2016-05-24T05:42:02Z</dcterms:created>
  <dcterms:modified xsi:type="dcterms:W3CDTF">2021-07-10T12:23:55Z</dcterms:modified>
</cp:coreProperties>
</file>