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insuke\Dropbox\220601medication_eq\source\"/>
    </mc:Choice>
  </mc:AlternateContent>
  <xr:revisionPtr revIDLastSave="0" documentId="13_ncr:1_{57ED91D1-87F9-4224-8B3C-4EE5EA560221}" xr6:coauthVersionLast="47" xr6:coauthVersionMax="47" xr10:uidLastSave="{00000000-0000-0000-0000-000000000000}"/>
  <bookViews>
    <workbookView xWindow="11160" yWindow="2030" windowWidth="22560" windowHeight="10890" activeTab="1" xr2:uid="{00000000-000D-0000-FFFF-FFFF00000000}"/>
  </bookViews>
  <sheets>
    <sheet name="annot" sheetId="2" r:id="rId1"/>
    <sheet name="eq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" i="2"/>
  <c r="F2" i="2"/>
  <c r="F61" i="3"/>
  <c r="F147" i="3"/>
  <c r="F146" i="3"/>
  <c r="E145" i="3"/>
  <c r="F145" i="3"/>
  <c r="E142" i="3"/>
  <c r="F138" i="3"/>
  <c r="F137" i="3"/>
  <c r="E138" i="3"/>
  <c r="E137" i="3"/>
  <c r="F1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shinsuke</author>
  </authors>
  <commentList>
    <comment ref="A1" authorId="0" shapeId="0" xr:uid="{7E55DBEB-7AD0-4E87-8B11-33C333F35423}">
      <text>
        <r>
          <rPr>
            <b/>
            <sz val="9"/>
            <color indexed="81"/>
            <rFont val="MS P ゴシック"/>
            <family val="3"/>
            <charset val="128"/>
          </rPr>
          <t>shinsuke:</t>
        </r>
        <r>
          <rPr>
            <sz val="9"/>
            <color indexed="81"/>
            <rFont val="MS P ゴシック"/>
            <family val="3"/>
            <charset val="128"/>
          </rPr>
          <t xml:space="preserve">
https://www.mhlw.go.jp/topics/2021/04/tp20210401-01.html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shinsuke</author>
  </authors>
  <commentList>
    <comment ref="A1" authorId="0" shapeId="0" xr:uid="{6E4B1F80-26CF-496A-A775-CFBA3DA09DB6}">
      <text>
        <r>
          <rPr>
            <b/>
            <sz val="9"/>
            <color indexed="81"/>
            <rFont val="MS P ゴシック"/>
            <family val="3"/>
            <charset val="128"/>
          </rPr>
          <t>shinsuke:
http://jsprs.org/toukakansan/2022ver/antipsychotic.php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137" authorId="0" shapeId="0" xr:uid="{B2269CF7-2B63-4A24-8D3E-F31F4D9F519B}">
      <text>
        <r>
          <rPr>
            <b/>
            <sz val="9"/>
            <color indexed="81"/>
            <rFont val="MS P ゴシック"/>
            <family val="3"/>
            <charset val="128"/>
          </rPr>
          <t>shinsuke:</t>
        </r>
        <r>
          <rPr>
            <sz val="9"/>
            <color indexed="81"/>
            <rFont val="MS P ゴシック"/>
            <family val="3"/>
            <charset val="128"/>
          </rPr>
          <t xml:space="preserve">
https://pha.medicalonline.jp/index/search?method=form_simple&amp;criteria=%C7%DB%B9%E7%BA%DE&amp;perpage_=50&amp;synonyms=1
https://kanri.nkdesk.com/drags/gouzai.php</t>
        </r>
      </text>
    </comment>
  </commentList>
</comments>
</file>

<file path=xl/sharedStrings.xml><?xml version="1.0" encoding="utf-8"?>
<sst xmlns="http://schemas.openxmlformats.org/spreadsheetml/2006/main" count="2025" uniqueCount="1573">
  <si>
    <t>1121001X1018</t>
  </si>
  <si>
    <t>ブロモバレリル尿素</t>
  </si>
  <si>
    <t>1121001X1220</t>
  </si>
  <si>
    <t>1124001B1039</t>
  </si>
  <si>
    <t>エスタゾラム</t>
  </si>
  <si>
    <t>1124001F1014</t>
  </si>
  <si>
    <t>1124002M2022</t>
  </si>
  <si>
    <t>フルラゼパム塩酸塩</t>
  </si>
  <si>
    <t>1124003B1070</t>
  </si>
  <si>
    <t>ニトラゼパム</t>
  </si>
  <si>
    <t>1124003C1092</t>
  </si>
  <si>
    <t>1124003C1114</t>
  </si>
  <si>
    <t>1124005C1032</t>
  </si>
  <si>
    <t>ハロキサゾラム</t>
  </si>
  <si>
    <t>1124007F1011</t>
  </si>
  <si>
    <t>トリアゾラム</t>
  </si>
  <si>
    <t>1124007F1020</t>
  </si>
  <si>
    <t>1124008F1016</t>
  </si>
  <si>
    <t>フルニトラゼパム</t>
  </si>
  <si>
    <t>1124008F1024</t>
  </si>
  <si>
    <t>1124009F1010</t>
  </si>
  <si>
    <t>ブロチゾラム</t>
  </si>
  <si>
    <t>1124009F1223</t>
  </si>
  <si>
    <t>1124010F1021</t>
  </si>
  <si>
    <t>ロルメタゼパム</t>
  </si>
  <si>
    <t>1124010F1030</t>
  </si>
  <si>
    <t>1124013B1031</t>
  </si>
  <si>
    <t>オキサゾラム</t>
  </si>
  <si>
    <t>1124014B1036</t>
  </si>
  <si>
    <t>クロキサゾラム</t>
  </si>
  <si>
    <t>1124015M2038</t>
  </si>
  <si>
    <t>クロラゼプ酸二カリウム</t>
  </si>
  <si>
    <t>ジアゼパム</t>
  </si>
  <si>
    <t>1124017B1137</t>
  </si>
  <si>
    <t>1124017B1145</t>
  </si>
  <si>
    <t>1124017F5037</t>
  </si>
  <si>
    <t>1124019F1030</t>
  </si>
  <si>
    <t>フルジアゼパム</t>
  </si>
  <si>
    <t>1124020C1010</t>
  </si>
  <si>
    <t>ブロマゼパム</t>
  </si>
  <si>
    <t>1124020C1045</t>
  </si>
  <si>
    <t>1124021F1046</t>
  </si>
  <si>
    <t>メダゼパム</t>
  </si>
  <si>
    <t>1124021F1054</t>
  </si>
  <si>
    <t>1124022F1016</t>
  </si>
  <si>
    <t>ロラゼパム</t>
  </si>
  <si>
    <t>1124022F1067</t>
  </si>
  <si>
    <t>1124023F1010</t>
  </si>
  <si>
    <t>アルプラゾラム</t>
  </si>
  <si>
    <t>1124023F1029</t>
  </si>
  <si>
    <t>1124023F1037</t>
  </si>
  <si>
    <t>1124024C1035</t>
  </si>
  <si>
    <t>フルタゾラム</t>
  </si>
  <si>
    <t>1124025C1030</t>
  </si>
  <si>
    <t>メキサゾラム</t>
  </si>
  <si>
    <t>1124026C1018</t>
  </si>
  <si>
    <t>トフィソパム</t>
  </si>
  <si>
    <t>1124026C1085</t>
  </si>
  <si>
    <t>1124027F1035</t>
  </si>
  <si>
    <t>フルトプラゼパム</t>
  </si>
  <si>
    <t>1124028B1011</t>
  </si>
  <si>
    <t>クロルジアゼポキシド</t>
  </si>
  <si>
    <t>1124028B1046</t>
  </si>
  <si>
    <t>1124029C1038</t>
  </si>
  <si>
    <t>ロフラゼプ酸エチル</t>
  </si>
  <si>
    <t>1124029F1158</t>
  </si>
  <si>
    <t>クアゼパム</t>
  </si>
  <si>
    <t>1124030F1029</t>
  </si>
  <si>
    <t>1124030F1037</t>
  </si>
  <si>
    <t>1125001X1017</t>
  </si>
  <si>
    <t>アモバルビタール</t>
  </si>
  <si>
    <t>1125002X1011</t>
  </si>
  <si>
    <t>バルビタール</t>
  </si>
  <si>
    <t>1125003B2015</t>
  </si>
  <si>
    <t>フェノバルビタール</t>
  </si>
  <si>
    <t>1125003B2031</t>
  </si>
  <si>
    <t>1125004S1030</t>
  </si>
  <si>
    <t>1125006F1030</t>
  </si>
  <si>
    <t>ペントバルビタールカルシウム</t>
  </si>
  <si>
    <t>1126001X1014</t>
  </si>
  <si>
    <t>臭化カリウム</t>
  </si>
  <si>
    <t>1129004Q1031</t>
  </si>
  <si>
    <t>1129006F1013</t>
  </si>
  <si>
    <t>リルマザホン塩酸塩水和物</t>
  </si>
  <si>
    <t>1129006F1021</t>
  </si>
  <si>
    <t>ゾピクロン</t>
  </si>
  <si>
    <t>1129007F1026</t>
  </si>
  <si>
    <t>1129007F1107</t>
  </si>
  <si>
    <t>タンドスピロンクエン酸塩</t>
  </si>
  <si>
    <t>1129008F1039</t>
  </si>
  <si>
    <t>1129008F2019</t>
  </si>
  <si>
    <t>ゾルピデム酒石酸塩</t>
  </si>
  <si>
    <t>1129009F1025</t>
  </si>
  <si>
    <t>1129009F2056</t>
  </si>
  <si>
    <t>エスゾピクロン</t>
  </si>
  <si>
    <t>1129010F1028</t>
  </si>
  <si>
    <t>1129010F1036</t>
  </si>
  <si>
    <t>アセチルフェネトライド</t>
  </si>
  <si>
    <t>1131001F1035</t>
  </si>
  <si>
    <t>1132002B1019</t>
  </si>
  <si>
    <t>フェニトイン</t>
  </si>
  <si>
    <t>1132002F1037</t>
  </si>
  <si>
    <t>1133002B1032</t>
  </si>
  <si>
    <t>トリメタジオン</t>
  </si>
  <si>
    <t>1135002C1059</t>
  </si>
  <si>
    <t>プリミドン</t>
  </si>
  <si>
    <t>1137001F1039</t>
  </si>
  <si>
    <t>スルチアム</t>
  </si>
  <si>
    <t>1139001B1031</t>
  </si>
  <si>
    <t>エトスクシミド</t>
  </si>
  <si>
    <t>1139001Q1042</t>
  </si>
  <si>
    <t>1139002C1066</t>
  </si>
  <si>
    <t>カルバマゼピン</t>
  </si>
  <si>
    <t>1139002C1082</t>
  </si>
  <si>
    <t>1139003C1044</t>
  </si>
  <si>
    <t>クロナゼパム</t>
  </si>
  <si>
    <t>1139003C1052</t>
  </si>
  <si>
    <t>バルプロ酸ナトリウム</t>
  </si>
  <si>
    <t>1139004C1057</t>
  </si>
  <si>
    <t>1139004F1010</t>
  </si>
  <si>
    <t>ゾニサミド</t>
  </si>
  <si>
    <t>1139005B1048</t>
  </si>
  <si>
    <t>1139005F1015</t>
  </si>
  <si>
    <t>1139006C1030</t>
  </si>
  <si>
    <t>クロバザム</t>
  </si>
  <si>
    <t>1139007F1022</t>
  </si>
  <si>
    <t>ガバペンチン</t>
  </si>
  <si>
    <t>1139008C1020</t>
  </si>
  <si>
    <t>トピラマート</t>
  </si>
  <si>
    <t>1139008F1035</t>
  </si>
  <si>
    <t>ラモトリギン</t>
  </si>
  <si>
    <t>1139009F1021</t>
  </si>
  <si>
    <t>1139009F2036</t>
  </si>
  <si>
    <t>1139010F1024</t>
  </si>
  <si>
    <t>レベチラセタム</t>
  </si>
  <si>
    <t>1139010F1032</t>
  </si>
  <si>
    <t>1139100F1037</t>
  </si>
  <si>
    <t>フェニトイン・フェノバルビタール</t>
  </si>
  <si>
    <t>1139103X1036</t>
  </si>
  <si>
    <t>フェニトイン・フェノバルビタール配合剤</t>
  </si>
  <si>
    <t>1139104X1030</t>
  </si>
  <si>
    <t>1139105X1035</t>
  </si>
  <si>
    <t>1161001C1011</t>
  </si>
  <si>
    <t>アマンタジン塩酸塩</t>
  </si>
  <si>
    <t>1161001C1089</t>
  </si>
  <si>
    <t>1162001B1048</t>
  </si>
  <si>
    <t>ビペリデン塩酸塩</t>
  </si>
  <si>
    <t>1162001C1043</t>
  </si>
  <si>
    <t>1164001B1034</t>
  </si>
  <si>
    <t>レボドパ</t>
  </si>
  <si>
    <t>1164001F1060</t>
  </si>
  <si>
    <t>1169001F1016</t>
  </si>
  <si>
    <t>トリヘキシフェニジル塩酸塩</t>
  </si>
  <si>
    <t>1169001F1024</t>
  </si>
  <si>
    <t>1169001F1202</t>
  </si>
  <si>
    <t>1169003C1035</t>
  </si>
  <si>
    <t>ピロヘプチン塩酸塩</t>
  </si>
  <si>
    <t>1169004B1034</t>
  </si>
  <si>
    <t>マザチコール塩酸塩水和物</t>
  </si>
  <si>
    <t>1169005F1014</t>
  </si>
  <si>
    <t>ブロモクリプチンメシル酸塩</t>
  </si>
  <si>
    <t>1169005F1200</t>
  </si>
  <si>
    <t>1169005F1260</t>
  </si>
  <si>
    <t>1169006C1039</t>
  </si>
  <si>
    <t>ドロキシドパ</t>
  </si>
  <si>
    <t>1169006M1018</t>
  </si>
  <si>
    <t>1169008D1033</t>
  </si>
  <si>
    <t>ペルゴリドメシル酸塩</t>
  </si>
  <si>
    <t>1169008F1026</t>
  </si>
  <si>
    <t>1169008F2014</t>
  </si>
  <si>
    <t>1169010F1015</t>
  </si>
  <si>
    <t>セレギリン塩酸塩</t>
  </si>
  <si>
    <t>1169010F2020</t>
  </si>
  <si>
    <t>1169011F1010</t>
  </si>
  <si>
    <t>カベルゴリン</t>
  </si>
  <si>
    <t>1169012F1022</t>
  </si>
  <si>
    <t>プラミペキソール塩酸塩水和物</t>
  </si>
  <si>
    <t>1169012F1030</t>
  </si>
  <si>
    <t>1169012G1028</t>
  </si>
  <si>
    <t>1169013F1027</t>
  </si>
  <si>
    <t>ロピニロール塩酸塩</t>
  </si>
  <si>
    <t>1169013F1035</t>
  </si>
  <si>
    <t>エンタカポン</t>
  </si>
  <si>
    <t>1169014F1021</t>
  </si>
  <si>
    <t>1169014F1048</t>
  </si>
  <si>
    <t>1169015F2022</t>
  </si>
  <si>
    <t>1169016F1020</t>
  </si>
  <si>
    <t>1169017F1025</t>
  </si>
  <si>
    <t>ラサギリンメシル酸塩</t>
  </si>
  <si>
    <t>1169018F1020</t>
  </si>
  <si>
    <t>サフィナミドメシル酸塩</t>
  </si>
  <si>
    <t>1169019F1024</t>
  </si>
  <si>
    <t>オピカポン</t>
  </si>
  <si>
    <t>1169100F1052</t>
  </si>
  <si>
    <t>レボドパ・ベンセラジド塩酸塩</t>
  </si>
  <si>
    <t>1169100F1060</t>
  </si>
  <si>
    <t>1169100F1079</t>
  </si>
  <si>
    <t>1169101F1014</t>
  </si>
  <si>
    <t>レボドパ・カルビドパ水和物</t>
  </si>
  <si>
    <t>1169101F1120</t>
  </si>
  <si>
    <t>1169101F1146</t>
  </si>
  <si>
    <t>1169101S1020</t>
  </si>
  <si>
    <t>1171001F1014</t>
  </si>
  <si>
    <t>クロルプロマジン塩酸塩</t>
  </si>
  <si>
    <t>1171005C1024</t>
  </si>
  <si>
    <t>クロルプロマジンフェノールフタリン酸塩</t>
  </si>
  <si>
    <t>1172004B1030</t>
  </si>
  <si>
    <t>ペルフェナジンフェンジゾ酸塩</t>
  </si>
  <si>
    <t>1172005C1064</t>
  </si>
  <si>
    <t>プロペリシアジン</t>
  </si>
  <si>
    <t>1172006F1014</t>
  </si>
  <si>
    <t>ペルフェナジン</t>
  </si>
  <si>
    <t>1172007B1033</t>
  </si>
  <si>
    <t>1172009B1032</t>
  </si>
  <si>
    <t>フルフェナジンマレイン酸塩</t>
  </si>
  <si>
    <t>1172010F1010</t>
  </si>
  <si>
    <t>プロクロルペラジンマレイン酸塩</t>
  </si>
  <si>
    <t>1172014B1033</t>
  </si>
  <si>
    <t>レボメプロマジンマレイン酸塩</t>
  </si>
  <si>
    <t>1172014B2056</t>
  </si>
  <si>
    <t>1172014F2163</t>
  </si>
  <si>
    <t>1174002F1029</t>
  </si>
  <si>
    <t>クロミプラミン塩酸塩</t>
  </si>
  <si>
    <t>1174004F1028</t>
  </si>
  <si>
    <t>ロフェプラミン塩酸塩</t>
  </si>
  <si>
    <t>1174005B1020</t>
  </si>
  <si>
    <t>トリミプラミンマレイン酸塩</t>
  </si>
  <si>
    <t>1174006F1019</t>
  </si>
  <si>
    <t>イミプラミン塩酸塩</t>
  </si>
  <si>
    <t>1179001C1024</t>
  </si>
  <si>
    <t>アモキサピン</t>
  </si>
  <si>
    <t>1179002F1017</t>
  </si>
  <si>
    <t>アミトリプチリン塩酸塩</t>
  </si>
  <si>
    <t>1179004F1024</t>
  </si>
  <si>
    <t>ノルトリプチリン塩酸塩</t>
  </si>
  <si>
    <t>1179005F1053</t>
  </si>
  <si>
    <t>ヒドロキシジン塩酸塩</t>
  </si>
  <si>
    <t>1179006F1031</t>
  </si>
  <si>
    <t>ピパンペロン塩酸塩</t>
  </si>
  <si>
    <t>1179008F1014</t>
  </si>
  <si>
    <t>マプロチリン塩酸塩</t>
  </si>
  <si>
    <t>1179008F1022</t>
  </si>
  <si>
    <t>1179009F1035</t>
  </si>
  <si>
    <t>メチルフェニデート塩酸塩</t>
  </si>
  <si>
    <t>1179009G1022</t>
  </si>
  <si>
    <t>1179011B1030</t>
  </si>
  <si>
    <t>オキシペルチン</t>
  </si>
  <si>
    <t>クロチアゼパム</t>
  </si>
  <si>
    <t>1179012F1118</t>
  </si>
  <si>
    <t>1179012F2017</t>
  </si>
  <si>
    <t>1179015F1030</t>
  </si>
  <si>
    <t>スピペロン</t>
  </si>
  <si>
    <t>スルピリド</t>
  </si>
  <si>
    <t>1179016F1124</t>
  </si>
  <si>
    <t>炭酸リチウム</t>
  </si>
  <si>
    <t>1179017F1056</t>
  </si>
  <si>
    <t>1179017F2079</t>
  </si>
  <si>
    <t>1179019B1037</t>
  </si>
  <si>
    <t>ヒドロキシジンパモ酸塩</t>
  </si>
  <si>
    <t>1179019F1071</t>
  </si>
  <si>
    <t>ハロペリドール</t>
  </si>
  <si>
    <t>1179020C1191</t>
  </si>
  <si>
    <t>1179020C1299</t>
  </si>
  <si>
    <t>1179023F1035</t>
  </si>
  <si>
    <t>ペモリン</t>
  </si>
  <si>
    <t>ゾテピン</t>
  </si>
  <si>
    <t>1179024C1033</t>
  </si>
  <si>
    <t>1179024C1106</t>
  </si>
  <si>
    <t>エチゾラム</t>
  </si>
  <si>
    <t>1179025C1054</t>
  </si>
  <si>
    <t>1179025F2170</t>
  </si>
  <si>
    <t>チミペロン</t>
  </si>
  <si>
    <t>1179026C1040</t>
  </si>
  <si>
    <t>1179026F1012</t>
  </si>
  <si>
    <t>1179027F1025</t>
  </si>
  <si>
    <t>ドスレピン塩酸塩</t>
  </si>
  <si>
    <t>ブロムペリドール</t>
  </si>
  <si>
    <t>クロカプラミン塩酸塩水和物</t>
  </si>
  <si>
    <t>1179030F1035</t>
  </si>
  <si>
    <t>1179032C1046</t>
  </si>
  <si>
    <t>スルトプリド塩酸塩</t>
  </si>
  <si>
    <t>1179033F1020</t>
  </si>
  <si>
    <t>ミアンセリン塩酸塩</t>
  </si>
  <si>
    <t>1179034F1017</t>
  </si>
  <si>
    <t>セチプチリンマレイン酸塩</t>
  </si>
  <si>
    <t>1179034F1050</t>
  </si>
  <si>
    <t>モサプラミン塩酸塩</t>
  </si>
  <si>
    <t>1179035F1020</t>
  </si>
  <si>
    <t>1179036F1024</t>
  </si>
  <si>
    <t>ネモナプリド</t>
  </si>
  <si>
    <t>1179037F1010</t>
  </si>
  <si>
    <t>トラゾドン塩酸塩</t>
  </si>
  <si>
    <t>1179037F1029</t>
  </si>
  <si>
    <t>1179037F1037</t>
  </si>
  <si>
    <t>リスペリドン</t>
  </si>
  <si>
    <t>1179038C1027</t>
  </si>
  <si>
    <t>1179038C1043</t>
  </si>
  <si>
    <t>フルボキサミンマレイン酸塩</t>
  </si>
  <si>
    <t>1179039F1028</t>
  </si>
  <si>
    <t>1179039F1036</t>
  </si>
  <si>
    <t>1179039F1150</t>
  </si>
  <si>
    <t>ミルナシプラン塩酸塩</t>
  </si>
  <si>
    <t>1179040F1136</t>
  </si>
  <si>
    <t>1179040F2086</t>
  </si>
  <si>
    <t>パロキセチン塩酸塩水和物</t>
  </si>
  <si>
    <t>1179041F1025</t>
  </si>
  <si>
    <t>1179041F1033</t>
  </si>
  <si>
    <t>1179042C1023</t>
  </si>
  <si>
    <t>クエチアピンフマル酸塩</t>
  </si>
  <si>
    <t>1179042C1031</t>
  </si>
  <si>
    <t>1179042F2018</t>
  </si>
  <si>
    <t>1179042G1025</t>
  </si>
  <si>
    <t>1179043F1032</t>
  </si>
  <si>
    <t>ペロスピロン塩酸塩水和物</t>
  </si>
  <si>
    <t>1179043F1040</t>
  </si>
  <si>
    <t>オランザピン</t>
  </si>
  <si>
    <t>1179044C1022</t>
  </si>
  <si>
    <t>1179044C1073</t>
  </si>
  <si>
    <t>1179044F4028</t>
  </si>
  <si>
    <t>アリピプラゾール</t>
  </si>
  <si>
    <t>1179045B1021</t>
  </si>
  <si>
    <t>1179045B1048</t>
  </si>
  <si>
    <t>セルトラリン塩酸塩</t>
  </si>
  <si>
    <t>1179046F1028</t>
  </si>
  <si>
    <t>1179046F1044</t>
  </si>
  <si>
    <t>1179047F1022</t>
  </si>
  <si>
    <t>モダフィニル</t>
  </si>
  <si>
    <t>1179048B1025</t>
  </si>
  <si>
    <t>ブロナンセリン</t>
  </si>
  <si>
    <t>1179048B1033</t>
  </si>
  <si>
    <t>1179049F1021</t>
  </si>
  <si>
    <t>クロザピン</t>
  </si>
  <si>
    <t>1179050F1024</t>
  </si>
  <si>
    <t>アトモキセチン塩酸塩</t>
  </si>
  <si>
    <t>1179050M2020</t>
  </si>
  <si>
    <t>ミルタザピン</t>
  </si>
  <si>
    <t>1179051F1029</t>
  </si>
  <si>
    <t>1179051F1037</t>
  </si>
  <si>
    <t>1179051F1053</t>
  </si>
  <si>
    <t>1179052F1023</t>
  </si>
  <si>
    <t>デュロキセチン塩酸塩</t>
  </si>
  <si>
    <t>1179052M1022</t>
  </si>
  <si>
    <t>1179053G1023</t>
  </si>
  <si>
    <t>パリペリドン</t>
  </si>
  <si>
    <t>1179054F1022</t>
  </si>
  <si>
    <t>エスシタロプラムシュウ酸塩</t>
  </si>
  <si>
    <t>1179055N1021</t>
  </si>
  <si>
    <t>ベンラファキシン塩酸塩</t>
  </si>
  <si>
    <t>1179056F1021</t>
  </si>
  <si>
    <t>アセナピンマレイン酸塩</t>
  </si>
  <si>
    <t>1179057G1021</t>
  </si>
  <si>
    <t>グアンファシン塩酸塩</t>
  </si>
  <si>
    <t>1179058F1020</t>
  </si>
  <si>
    <t>ブレクスピプラゾール</t>
  </si>
  <si>
    <t>1179059M1024</t>
  </si>
  <si>
    <t>リスデキサンフェタミンメシル酸塩</t>
  </si>
  <si>
    <t>1179060F1028</t>
  </si>
  <si>
    <t>ボルチオキセチン臭化水素酸塩</t>
  </si>
  <si>
    <t>1179061F1022</t>
  </si>
  <si>
    <t>ルラシドン塩酸塩</t>
  </si>
  <si>
    <t>1190004C1017</t>
  </si>
  <si>
    <t>チアプリド塩酸塩</t>
  </si>
  <si>
    <t>1190004C1025</t>
  </si>
  <si>
    <t>1190016F1024</t>
  </si>
  <si>
    <t>ラメルテオン</t>
  </si>
  <si>
    <t>1190017F1010</t>
  </si>
  <si>
    <t>プレガバリン</t>
  </si>
  <si>
    <t>1190017F1029</t>
  </si>
  <si>
    <t>1190023F1024</t>
  </si>
  <si>
    <t>スボレキサント</t>
  </si>
  <si>
    <t>1190027F1022</t>
  </si>
  <si>
    <t>レンボレキサント</t>
  </si>
  <si>
    <t>2329009C2012</t>
  </si>
  <si>
    <t>suggest</t>
    <phoneticPr fontId="1" type="Hiragana"/>
  </si>
  <si>
    <t>エビリファイ</t>
  </si>
  <si>
    <t>aripiprazole</t>
  </si>
  <si>
    <t>asenapine</t>
    <phoneticPr fontId="2"/>
  </si>
  <si>
    <t>ロナセン</t>
  </si>
  <si>
    <t>blonaserin</t>
  </si>
  <si>
    <t>インプロメン</t>
  </si>
  <si>
    <t>bromperidol</t>
  </si>
  <si>
    <t>デフェクトン</t>
  </si>
  <si>
    <t>chlorpromazine</t>
  </si>
  <si>
    <t>クロフェクトン</t>
  </si>
  <si>
    <t>clocapramine</t>
  </si>
  <si>
    <t>クロザリル</t>
  </si>
  <si>
    <t>clozapine</t>
  </si>
  <si>
    <t>フルメジン</t>
  </si>
  <si>
    <t>fluphenazine</t>
  </si>
  <si>
    <t>haloperidol</t>
  </si>
  <si>
    <t>levomepromazine</t>
  </si>
  <si>
    <t>ルバトレン</t>
  </si>
  <si>
    <t>moperone</t>
  </si>
  <si>
    <t>クレミン</t>
  </si>
  <si>
    <t>mosapramine</t>
  </si>
  <si>
    <t>エミレース</t>
  </si>
  <si>
    <t>nemonapride</t>
  </si>
  <si>
    <t>ジプレキサ</t>
  </si>
  <si>
    <t>olanzapine</t>
  </si>
  <si>
    <t>ホーリット</t>
  </si>
  <si>
    <t>oxypertine</t>
  </si>
  <si>
    <t>インヴェガ</t>
  </si>
  <si>
    <t>paliperidone</t>
  </si>
  <si>
    <t>ルーラン</t>
  </si>
  <si>
    <t>perospirone</t>
  </si>
  <si>
    <t>perphenazine</t>
  </si>
  <si>
    <t>オーラップ</t>
  </si>
  <si>
    <t>pimozide</t>
  </si>
  <si>
    <t>プロピタン</t>
  </si>
  <si>
    <t>pipamperone</t>
  </si>
  <si>
    <t>ノバミン</t>
  </si>
  <si>
    <t>prochlorperazine</t>
  </si>
  <si>
    <t>ニューレプチル</t>
  </si>
  <si>
    <t>propericyazine</t>
  </si>
  <si>
    <t>セロクエル</t>
  </si>
  <si>
    <t>quetiapine</t>
  </si>
  <si>
    <t>アポプロン</t>
  </si>
  <si>
    <t>reserpine</t>
  </si>
  <si>
    <t>リスパダール</t>
  </si>
  <si>
    <t>risperidone</t>
  </si>
  <si>
    <t>スピロピタン</t>
  </si>
  <si>
    <t>spiperone</t>
  </si>
  <si>
    <t>sulpiride</t>
    <phoneticPr fontId="2"/>
  </si>
  <si>
    <t>バルネチール</t>
  </si>
  <si>
    <t>sultopride</t>
  </si>
  <si>
    <t>メレリル</t>
  </si>
  <si>
    <t>グラマリール</t>
  </si>
  <si>
    <t>tiapride</t>
  </si>
  <si>
    <t>トロペロン</t>
  </si>
  <si>
    <t>timiperone</t>
  </si>
  <si>
    <t>トリフロペラジン</t>
  </si>
  <si>
    <t>zotepine</t>
  </si>
  <si>
    <t>シンメトレル</t>
  </si>
  <si>
    <t>amantadine</t>
  </si>
  <si>
    <t>biperiden</t>
  </si>
  <si>
    <t>diphenhydramine</t>
    <phoneticPr fontId="2"/>
  </si>
  <si>
    <t>hydroxyzine</t>
    <phoneticPr fontId="2"/>
  </si>
  <si>
    <t>ペントナ</t>
  </si>
  <si>
    <t>mazaticol</t>
  </si>
  <si>
    <t>コリンホール</t>
  </si>
  <si>
    <t>トリモール</t>
  </si>
  <si>
    <t>piroheptine</t>
  </si>
  <si>
    <t>パーキン</t>
  </si>
  <si>
    <t>profenamine</t>
  </si>
  <si>
    <t>promethazine</t>
    <phoneticPr fontId="2"/>
  </si>
  <si>
    <t>アーテン</t>
  </si>
  <si>
    <t>trihexyphenidyl</t>
  </si>
  <si>
    <t>amitriptyline</t>
    <phoneticPr fontId="2"/>
  </si>
  <si>
    <t>amoxapine</t>
    <phoneticPr fontId="2"/>
  </si>
  <si>
    <t>clomipramine</t>
    <phoneticPr fontId="2"/>
  </si>
  <si>
    <t xml:space="preserve">dosulepin </t>
    <phoneticPr fontId="2"/>
  </si>
  <si>
    <t>duloxetine</t>
    <phoneticPr fontId="2"/>
  </si>
  <si>
    <t>escitalopram</t>
    <phoneticPr fontId="2"/>
  </si>
  <si>
    <t>fluvoxamine</t>
    <phoneticPr fontId="2"/>
  </si>
  <si>
    <t>imipramine</t>
    <phoneticPr fontId="2"/>
  </si>
  <si>
    <t>lofepramine</t>
    <phoneticPr fontId="2"/>
  </si>
  <si>
    <t xml:space="preserve">maprotiline </t>
    <phoneticPr fontId="2"/>
  </si>
  <si>
    <t>mianserin</t>
    <phoneticPr fontId="2"/>
  </si>
  <si>
    <t>milnacipran</t>
    <phoneticPr fontId="2"/>
  </si>
  <si>
    <t>mirtazapine</t>
    <phoneticPr fontId="2"/>
  </si>
  <si>
    <t xml:space="preserve">nortriptyline </t>
    <phoneticPr fontId="2"/>
  </si>
  <si>
    <t>paroxetine</t>
    <phoneticPr fontId="2"/>
  </si>
  <si>
    <t>sertraline</t>
    <phoneticPr fontId="2"/>
  </si>
  <si>
    <t>setiptiline</t>
    <phoneticPr fontId="2"/>
  </si>
  <si>
    <t>trazodone</t>
    <phoneticPr fontId="2"/>
  </si>
  <si>
    <t>trimipramine</t>
    <phoneticPr fontId="2"/>
  </si>
  <si>
    <t>venlafaxine</t>
    <phoneticPr fontId="2"/>
  </si>
  <si>
    <t>alprazolam</t>
  </si>
  <si>
    <t>bromazepam</t>
  </si>
  <si>
    <t>chlordiazepoxide</t>
  </si>
  <si>
    <t>マイスタン</t>
  </si>
  <si>
    <t>clobazam</t>
    <phoneticPr fontId="2"/>
  </si>
  <si>
    <t>clonazepam</t>
    <phoneticPr fontId="2"/>
  </si>
  <si>
    <t>clorazepate</t>
    <phoneticPr fontId="2"/>
  </si>
  <si>
    <t>リーゼ</t>
  </si>
  <si>
    <t>clotiazepam</t>
  </si>
  <si>
    <t>セパゾン</t>
  </si>
  <si>
    <t>cloxazolam</t>
  </si>
  <si>
    <t>diazepam</t>
    <phoneticPr fontId="2"/>
  </si>
  <si>
    <t>デパス</t>
  </si>
  <si>
    <t>etizolam</t>
  </si>
  <si>
    <t>エリスパン</t>
  </si>
  <si>
    <t>fludiazepam</t>
  </si>
  <si>
    <t>コレミナール</t>
  </si>
  <si>
    <t>flutazolam</t>
  </si>
  <si>
    <t>レスタス</t>
  </si>
  <si>
    <t xml:space="preserve">flutoprazepam </t>
  </si>
  <si>
    <t>メイラックス</t>
  </si>
  <si>
    <t>loflazepate</t>
  </si>
  <si>
    <t>lorazepam</t>
  </si>
  <si>
    <t>レスミット</t>
  </si>
  <si>
    <t>medazepam</t>
  </si>
  <si>
    <t>メレックス</t>
  </si>
  <si>
    <t>mexazolam</t>
  </si>
  <si>
    <t>セレナール</t>
  </si>
  <si>
    <t>oxazolam</t>
  </si>
  <si>
    <t>セディール</t>
  </si>
  <si>
    <t>tandospirone</t>
  </si>
  <si>
    <t>グランダキシン</t>
  </si>
  <si>
    <t>tofisopam</t>
    <phoneticPr fontId="2"/>
  </si>
  <si>
    <t>amobarbital</t>
  </si>
  <si>
    <t>barbital</t>
  </si>
  <si>
    <t>bromovalerylurea</t>
  </si>
  <si>
    <t>brotizolam</t>
  </si>
  <si>
    <t>抱水クローラル</t>
  </si>
  <si>
    <t>ユーロジン</t>
  </si>
  <si>
    <t>estazolam</t>
  </si>
  <si>
    <t>ルネスタ</t>
  </si>
  <si>
    <t>eszopiclone</t>
  </si>
  <si>
    <t>flunitrazepam</t>
  </si>
  <si>
    <t>ダルメート</t>
  </si>
  <si>
    <t>flurazepam</t>
  </si>
  <si>
    <t>ソメリン</t>
  </si>
  <si>
    <t>haloxazolam</t>
  </si>
  <si>
    <t>lormetazepam</t>
  </si>
  <si>
    <t>エリミン</t>
  </si>
  <si>
    <t>nimetazepam</t>
  </si>
  <si>
    <t>nitrazepam</t>
    <phoneticPr fontId="2"/>
  </si>
  <si>
    <t>パッシフローラエキス</t>
  </si>
  <si>
    <t>ラボナ</t>
  </si>
  <si>
    <t>pentobarbital</t>
  </si>
  <si>
    <t>フェノバール</t>
  </si>
  <si>
    <t>phenobarbital</t>
    <phoneticPr fontId="2"/>
  </si>
  <si>
    <t>ドラール</t>
  </si>
  <si>
    <t>quazepam</t>
  </si>
  <si>
    <t>リスミー</t>
  </si>
  <si>
    <t>rilmazafone</t>
  </si>
  <si>
    <t>secobarbital</t>
    <phoneticPr fontId="2"/>
  </si>
  <si>
    <t>triazolam</t>
  </si>
  <si>
    <t>マイスリー</t>
  </si>
  <si>
    <t>zolpidem</t>
  </si>
  <si>
    <t>アモバン</t>
  </si>
  <si>
    <t>zopiclone</t>
  </si>
  <si>
    <t>ベンザリン</t>
  </si>
  <si>
    <t>ネルボン</t>
  </si>
  <si>
    <t>サイレース</t>
  </si>
  <si>
    <t>レンドルミン</t>
  </si>
  <si>
    <t>エバミール</t>
  </si>
  <si>
    <t>ロラメット</t>
  </si>
  <si>
    <t>ホリゾン</t>
  </si>
  <si>
    <t>レキソタン</t>
  </si>
  <si>
    <t>ワイパックス</t>
  </si>
  <si>
    <t>クランポール</t>
  </si>
  <si>
    <t>アレビアチン</t>
  </si>
  <si>
    <t>オスポロット</t>
  </si>
  <si>
    <t>テグレトール</t>
  </si>
  <si>
    <t>リボトリール</t>
  </si>
  <si>
    <t>ランドセン</t>
  </si>
  <si>
    <t>エクセグラン</t>
  </si>
  <si>
    <t>ガバペン</t>
  </si>
  <si>
    <t>トピナ</t>
  </si>
  <si>
    <t>ラミクタール</t>
  </si>
  <si>
    <t>イーケプラ</t>
  </si>
  <si>
    <t>アキネトン</t>
  </si>
  <si>
    <t>ドパゾール</t>
  </si>
  <si>
    <t>セドリーナ</t>
  </si>
  <si>
    <t>パーロデル</t>
  </si>
  <si>
    <t>ブロモクリプチン</t>
  </si>
  <si>
    <t>ペルマックス</t>
  </si>
  <si>
    <t>ビ・シフロール</t>
  </si>
  <si>
    <t>レキップ</t>
  </si>
  <si>
    <t>ロピニロール</t>
  </si>
  <si>
    <t>コムタン</t>
  </si>
  <si>
    <t>ノウリアスト</t>
  </si>
  <si>
    <t>アジレクト</t>
  </si>
  <si>
    <t>エクフィナ</t>
  </si>
  <si>
    <t>オンジェンティス</t>
  </si>
  <si>
    <t>ヒルナミン</t>
  </si>
  <si>
    <t>レボトミン</t>
  </si>
  <si>
    <t>レボメプロマジン</t>
  </si>
  <si>
    <t>アナフラニール</t>
  </si>
  <si>
    <t>アンプリット</t>
  </si>
  <si>
    <t>スルモンチール</t>
  </si>
  <si>
    <t>ノリトレン</t>
  </si>
  <si>
    <t>アタラックス</t>
  </si>
  <si>
    <t>ルジオミール</t>
  </si>
  <si>
    <t>リタリン</t>
  </si>
  <si>
    <t>コンサータ</t>
  </si>
  <si>
    <t>ドグマチール</t>
  </si>
  <si>
    <t>リーマス</t>
  </si>
  <si>
    <t>セレネース</t>
  </si>
  <si>
    <t>ベタナミン</t>
  </si>
  <si>
    <t>ロドピン</t>
  </si>
  <si>
    <t>プロチアデン</t>
  </si>
  <si>
    <t>テトラミド</t>
  </si>
  <si>
    <t>テシプール</t>
  </si>
  <si>
    <t>レスリン</t>
  </si>
  <si>
    <t>デジレル</t>
  </si>
  <si>
    <t>デプロメール</t>
  </si>
  <si>
    <t>ルボックス</t>
  </si>
  <si>
    <t>トレドミン</t>
  </si>
  <si>
    <t>パキシル</t>
  </si>
  <si>
    <t>パロキセチン</t>
  </si>
  <si>
    <t>クエチアピン</t>
  </si>
  <si>
    <t>ジプレキサザイディス</t>
  </si>
  <si>
    <t>ジェイゾロフト</t>
  </si>
  <si>
    <t>セルトラリン</t>
  </si>
  <si>
    <t>モディオダール</t>
  </si>
  <si>
    <t>アトモキセチン</t>
  </si>
  <si>
    <t>リフレックス</t>
  </si>
  <si>
    <t>レメロン</t>
  </si>
  <si>
    <t>デュロキセチン</t>
  </si>
  <si>
    <t>レクサプロ</t>
  </si>
  <si>
    <t>インチュニブ</t>
  </si>
  <si>
    <t>レキサルティ</t>
  </si>
  <si>
    <t>トリンテリックス</t>
  </si>
  <si>
    <t>ラツーダ</t>
  </si>
  <si>
    <t>ロゼレム</t>
  </si>
  <si>
    <t>ベルソムラ</t>
  </si>
  <si>
    <t>デエビゴ</t>
  </si>
  <si>
    <t>セルシン</t>
  </si>
  <si>
    <t>コントール</t>
  </si>
  <si>
    <t>ミノアレ</t>
  </si>
  <si>
    <t>エピレオプチマル</t>
  </si>
  <si>
    <t>ドパストン</t>
  </si>
  <si>
    <t>ピーゼットシー</t>
  </si>
  <si>
    <t>トリラホン</t>
  </si>
  <si>
    <t>ドプス</t>
  </si>
  <si>
    <t>ウインタミン</t>
  </si>
  <si>
    <t>アモキサン</t>
  </si>
  <si>
    <t>サインバルタ</t>
  </si>
  <si>
    <t>ストラテラ</t>
  </si>
  <si>
    <t>ビバンセ</t>
  </si>
  <si>
    <t>メンドン</t>
  </si>
  <si>
    <t>CPpw</t>
    <phoneticPr fontId="1" type="Hiragana"/>
  </si>
  <si>
    <t>IMPpw</t>
    <phoneticPr fontId="1" type="Hiragana"/>
  </si>
  <si>
    <t>DZPpw</t>
    <phoneticPr fontId="1" type="Hiragana"/>
  </si>
  <si>
    <t>BPDpw</t>
    <phoneticPr fontId="1" type="Hiragana"/>
  </si>
  <si>
    <t>LDpw</t>
    <phoneticPr fontId="1" type="Hiragana"/>
  </si>
  <si>
    <t>アマンタジン</t>
  </si>
  <si>
    <t>アミトリプチリン</t>
  </si>
  <si>
    <t>イミプラミン</t>
  </si>
  <si>
    <t>クロルプロマジン</t>
  </si>
  <si>
    <t>セレギリン</t>
  </si>
  <si>
    <t>チアプリド</t>
  </si>
  <si>
    <t>トラゾドン</t>
  </si>
  <si>
    <t>トリヘキシフェニジル</t>
  </si>
  <si>
    <t>ビペリデン</t>
  </si>
  <si>
    <t>プラミペキソール</t>
  </si>
  <si>
    <t>ペロスピロン</t>
  </si>
  <si>
    <t>マプロチリン</t>
  </si>
  <si>
    <t>ミルナシプラン</t>
  </si>
  <si>
    <t>リルマザホン</t>
  </si>
  <si>
    <t>cname</t>
    <phoneticPr fontId="1" type="Hiragana"/>
  </si>
  <si>
    <t>pname</t>
    <phoneticPr fontId="1" type="Hiragana"/>
  </si>
  <si>
    <t>Name</t>
    <phoneticPr fontId="2"/>
  </si>
  <si>
    <t>せるしん</t>
  </si>
  <si>
    <t>diazepam</t>
  </si>
  <si>
    <t>あーてん</t>
  </si>
  <si>
    <t>あきねとん</t>
  </si>
  <si>
    <t>あじれくと</t>
  </si>
  <si>
    <t>あたらっくす</t>
  </si>
  <si>
    <t>hydroxyzine</t>
  </si>
  <si>
    <t>アタラックス－ピー</t>
  </si>
  <si>
    <t>あたらっくす－ぴー</t>
  </si>
  <si>
    <t>あともきせちん</t>
  </si>
  <si>
    <t>あなふらにーる</t>
  </si>
  <si>
    <t>clomipramine</t>
  </si>
  <si>
    <t>あまんたじん</t>
  </si>
  <si>
    <t>あみとりぷちりん</t>
  </si>
  <si>
    <t>あもきさん</t>
  </si>
  <si>
    <t>amoxapine</t>
  </si>
  <si>
    <t>あもばるびたーる</t>
  </si>
  <si>
    <t>あもばん</t>
  </si>
  <si>
    <t>ありぴぷらぞーる</t>
  </si>
  <si>
    <t>あるぷらぞらむ</t>
  </si>
  <si>
    <t>あれびあちん</t>
  </si>
  <si>
    <t>あんぷりっと</t>
  </si>
  <si>
    <t>lofepramine</t>
  </si>
  <si>
    <t>いーけぷら</t>
  </si>
  <si>
    <t>イーシー・ドパール</t>
  </si>
  <si>
    <t>いーしー・どぱーる</t>
  </si>
  <si>
    <t>イフェクサー</t>
  </si>
  <si>
    <t>いふぇくさー</t>
  </si>
  <si>
    <t>いみぷらみん</t>
  </si>
  <si>
    <t>いんちゅにぶ</t>
  </si>
  <si>
    <t>ういんたみん</t>
  </si>
  <si>
    <t>えくせぐらん</t>
  </si>
  <si>
    <t>えくふぃな</t>
  </si>
  <si>
    <t>えすぞぴくろん</t>
  </si>
  <si>
    <t>えすたぞらむ</t>
  </si>
  <si>
    <t>えちぞらむ</t>
  </si>
  <si>
    <t>えばみーる</t>
  </si>
  <si>
    <t>えびりふぁい</t>
  </si>
  <si>
    <t>えぴれおぷちまる</t>
  </si>
  <si>
    <t>エフピー</t>
  </si>
  <si>
    <t>えふぴー</t>
  </si>
  <si>
    <t>えみれーす</t>
  </si>
  <si>
    <t>えりすぱん</t>
  </si>
  <si>
    <t>えんたかぽん</t>
  </si>
  <si>
    <t>おすぽろっと</t>
  </si>
  <si>
    <t>おらんざぴん</t>
  </si>
  <si>
    <t>おんじぇんてぃす</t>
  </si>
  <si>
    <t>がばぺん</t>
  </si>
  <si>
    <t>かべるごりん</t>
  </si>
  <si>
    <t>かるばまぜぴん</t>
  </si>
  <si>
    <t>くあぜぱむ</t>
  </si>
  <si>
    <t>くえちあぴん</t>
  </si>
  <si>
    <t>クエチアピンフマル</t>
  </si>
  <si>
    <t>くえちあぴんふまる</t>
  </si>
  <si>
    <t>ぐらまりーる</t>
  </si>
  <si>
    <t>ぐらんだきしん</t>
  </si>
  <si>
    <t>くらんぽーる</t>
  </si>
  <si>
    <t>くれみん</t>
  </si>
  <si>
    <t>くろざりる</t>
  </si>
  <si>
    <t>くろちあぜぱむ</t>
  </si>
  <si>
    <t>くろふぇくとん</t>
  </si>
  <si>
    <t>くろるじあぜぽきしど</t>
  </si>
  <si>
    <t>くろるぷろまじん</t>
  </si>
  <si>
    <t>こむたん</t>
  </si>
  <si>
    <t>これみなーる</t>
  </si>
  <si>
    <t>こんさーた</t>
  </si>
  <si>
    <t>コンスタン</t>
  </si>
  <si>
    <t>こんすたん</t>
  </si>
  <si>
    <t>こんとーる</t>
  </si>
  <si>
    <t>さいれーす</t>
  </si>
  <si>
    <t>さいんばるた</t>
  </si>
  <si>
    <t>ザロンチンシロップ</t>
  </si>
  <si>
    <t>ざろんちんしろっぷ</t>
  </si>
  <si>
    <t>じあぜぱむ</t>
  </si>
  <si>
    <t>じぇいぞろふと</t>
  </si>
  <si>
    <t>シクレスト</t>
  </si>
  <si>
    <t>しくれすと</t>
  </si>
  <si>
    <t>じぷれきさ</t>
  </si>
  <si>
    <t>じぷれきさざいでぃす</t>
  </si>
  <si>
    <t>しんめとれる</t>
  </si>
  <si>
    <t>すとらてら</t>
  </si>
  <si>
    <t>すぴろぴたん</t>
  </si>
  <si>
    <t>するぴりど</t>
  </si>
  <si>
    <t>するもんちーる</t>
  </si>
  <si>
    <t>セチプチリンマレイン</t>
  </si>
  <si>
    <t>せちぷちりんまれいん</t>
  </si>
  <si>
    <t>せでぃーる</t>
  </si>
  <si>
    <t>せどりーな</t>
  </si>
  <si>
    <t>せぱぞん</t>
  </si>
  <si>
    <t>せるとらりん</t>
  </si>
  <si>
    <t>せれぎりん</t>
  </si>
  <si>
    <t>せれなーる</t>
  </si>
  <si>
    <t>せれねーす</t>
  </si>
  <si>
    <t>せろくえる</t>
  </si>
  <si>
    <t>ぞてぴん</t>
  </si>
  <si>
    <t>ぞにさみど</t>
  </si>
  <si>
    <t>ぞぴくろん</t>
  </si>
  <si>
    <t>そめりん</t>
  </si>
  <si>
    <t>ソラナックス</t>
  </si>
  <si>
    <t>そらなっくす</t>
  </si>
  <si>
    <t>ゾルピデム</t>
  </si>
  <si>
    <t>ぞるぴでむ</t>
  </si>
  <si>
    <t>だるめーと</t>
  </si>
  <si>
    <t>タンドスピロンクエンエンサン</t>
  </si>
  <si>
    <t>ちあぷりど</t>
  </si>
  <si>
    <t>ちみぺろん</t>
  </si>
  <si>
    <t>でえびご</t>
  </si>
  <si>
    <t>てぐれとーる</t>
  </si>
  <si>
    <t>てしぷーる</t>
  </si>
  <si>
    <t>でじれる</t>
  </si>
  <si>
    <t>てとらみど</t>
  </si>
  <si>
    <t>でぱす</t>
  </si>
  <si>
    <t>でぷろめーる</t>
  </si>
  <si>
    <t>デュオドーパ</t>
  </si>
  <si>
    <t>でゅおどーぱ</t>
  </si>
  <si>
    <t>でゅろきせちん</t>
  </si>
  <si>
    <t>どぐまちーる</t>
  </si>
  <si>
    <t>どぱすとん</t>
  </si>
  <si>
    <t>どぱぞーる</t>
  </si>
  <si>
    <t>とぴな</t>
  </si>
  <si>
    <t>とぴらまーと</t>
  </si>
  <si>
    <t>とふぃそぱむ</t>
  </si>
  <si>
    <t>どぷす</t>
  </si>
  <si>
    <t>どらーる</t>
  </si>
  <si>
    <t>とらぞどん</t>
  </si>
  <si>
    <t>とりあぞらむ</t>
  </si>
  <si>
    <t>とりへきしふぇにじる</t>
  </si>
  <si>
    <t>とりもーる</t>
  </si>
  <si>
    <t>とりらほん</t>
  </si>
  <si>
    <t>とりんてりっくす</t>
  </si>
  <si>
    <t>とれどみん</t>
  </si>
  <si>
    <t>トレリーフ</t>
  </si>
  <si>
    <t>とれりーふ</t>
  </si>
  <si>
    <t>どろきしどぱ</t>
  </si>
  <si>
    <t>とろぺろん</t>
  </si>
  <si>
    <t>にとらぜぱむ</t>
  </si>
  <si>
    <t>にゅーれぷちる</t>
  </si>
  <si>
    <t>ネオドパストン</t>
  </si>
  <si>
    <t>ねおどぱすとん</t>
  </si>
  <si>
    <t>ネオドパゾール</t>
  </si>
  <si>
    <t>ねおどぱぞーる</t>
  </si>
  <si>
    <t>ねるぼん</t>
  </si>
  <si>
    <t>のうりあすと</t>
  </si>
  <si>
    <t>のりとれん</t>
  </si>
  <si>
    <t>ぱーろでる</t>
  </si>
  <si>
    <t>ぱきしる</t>
  </si>
  <si>
    <t>ハルシオン</t>
  </si>
  <si>
    <t>はるしおん</t>
  </si>
  <si>
    <t>ばるねちーる</t>
  </si>
  <si>
    <t>ばるびたーる</t>
  </si>
  <si>
    <t>バルプロサンナトリウム</t>
  </si>
  <si>
    <t>ばるぷろさんなとりうむ</t>
  </si>
  <si>
    <t>ぱろきせちん</t>
  </si>
  <si>
    <t>はろぺりどーる</t>
  </si>
  <si>
    <t>び・しふろーる</t>
  </si>
  <si>
    <t>ぴーぜっとしー</t>
  </si>
  <si>
    <t>ひだんとーるでぃーはいごう</t>
  </si>
  <si>
    <t>ヒダントールイーハイゴウ</t>
  </si>
  <si>
    <t>ひだんとーるいーはいごう</t>
  </si>
  <si>
    <t>ヒダントールエフハイゴウ</t>
  </si>
  <si>
    <t>ひだんとーるえふはいごう</t>
  </si>
  <si>
    <t>ヒドロキシジンパモ</t>
  </si>
  <si>
    <t>ひどろきしじんぱも</t>
  </si>
  <si>
    <t>びばんせ</t>
  </si>
  <si>
    <t>ビプレッソ</t>
  </si>
  <si>
    <t>びぷれっそ</t>
  </si>
  <si>
    <t>びぺりでん</t>
  </si>
  <si>
    <t>ひるなみん</t>
  </si>
  <si>
    <t>ふぇにといん</t>
  </si>
  <si>
    <t>ふぇのばーる</t>
  </si>
  <si>
    <t>フェノバールエリキシル</t>
  </si>
  <si>
    <t>ふぇのばーるえりきしる</t>
  </si>
  <si>
    <t>ふぇのばるびたーる</t>
  </si>
  <si>
    <t>ぷらみぺきそーる</t>
  </si>
  <si>
    <t>ぷりみどん</t>
  </si>
  <si>
    <t>ふるにとらぜぱむ</t>
  </si>
  <si>
    <t>ふるめじん</t>
  </si>
  <si>
    <t>ぷれがばりん</t>
  </si>
  <si>
    <t>プロクロルペラジンマレイン</t>
  </si>
  <si>
    <t>ぷろくろるぺらじんまれいん</t>
  </si>
  <si>
    <t>ぷろちあでん</t>
  </si>
  <si>
    <t>ぶろちぞらむ</t>
  </si>
  <si>
    <t>ぶろなんせりん</t>
  </si>
  <si>
    <t>ぷろぴたん</t>
  </si>
  <si>
    <t>ぶろまぜぱむ</t>
  </si>
  <si>
    <t>ぶろむぺりどーる</t>
  </si>
  <si>
    <t>ブロムワレリル</t>
  </si>
  <si>
    <t>ぶろむわれりる</t>
  </si>
  <si>
    <t>ぶろもくりぷちん</t>
  </si>
  <si>
    <t>ブロモクリプチンメシル</t>
  </si>
  <si>
    <t>ぶろもくりぷちんめしる</t>
  </si>
  <si>
    <t>ブロモバレリル</t>
  </si>
  <si>
    <t>ぶろもばれりる</t>
  </si>
  <si>
    <t>べたなみん</t>
  </si>
  <si>
    <t>ペルゴリドメシル</t>
  </si>
  <si>
    <t>ぺるごりどめしる</t>
  </si>
  <si>
    <t>ペルゴリド</t>
  </si>
  <si>
    <t>ぺるごりど</t>
  </si>
  <si>
    <t>べるそむら</t>
  </si>
  <si>
    <t>ぺるふぇなじん</t>
  </si>
  <si>
    <t>ぺるまっくす</t>
  </si>
  <si>
    <t>ぺろすぴろん</t>
  </si>
  <si>
    <t>べんざりん</t>
  </si>
  <si>
    <t>ぺんとな</t>
  </si>
  <si>
    <t>ほーりっと</t>
  </si>
  <si>
    <t>ほりぞん</t>
  </si>
  <si>
    <t>まいすたん</t>
  </si>
  <si>
    <t>まいすりー</t>
  </si>
  <si>
    <t>マドパー</t>
  </si>
  <si>
    <t>まどぱー</t>
  </si>
  <si>
    <t>まぷろちりん</t>
  </si>
  <si>
    <t>みのあれ</t>
  </si>
  <si>
    <t>ミラペックス</t>
  </si>
  <si>
    <t>みらぺっくす</t>
  </si>
  <si>
    <t>みるたざぴん</t>
  </si>
  <si>
    <t>みるなしぷらん</t>
  </si>
  <si>
    <t>めいらっくす</t>
  </si>
  <si>
    <t>めだぜぱむ</t>
  </si>
  <si>
    <t>メネシット</t>
  </si>
  <si>
    <t>めねしっと</t>
  </si>
  <si>
    <t>めれっくす</t>
  </si>
  <si>
    <t>めんどん</t>
  </si>
  <si>
    <t>もでぃおだーる</t>
  </si>
  <si>
    <t>ゆーろじん</t>
  </si>
  <si>
    <t>らつーだ</t>
  </si>
  <si>
    <t>らぼな</t>
  </si>
  <si>
    <t>らみくたーる</t>
  </si>
  <si>
    <t>らもとりぎん</t>
  </si>
  <si>
    <t>らんどせん</t>
  </si>
  <si>
    <t>りーぜ</t>
  </si>
  <si>
    <t>りーます</t>
  </si>
  <si>
    <t>りすぱだーる</t>
  </si>
  <si>
    <t>りすぺりどん</t>
  </si>
  <si>
    <t>りすみー</t>
  </si>
  <si>
    <t>りたりん</t>
  </si>
  <si>
    <t>りふれっくす</t>
  </si>
  <si>
    <t>りぼとりーる</t>
  </si>
  <si>
    <t>リリカ</t>
  </si>
  <si>
    <t>りりか</t>
  </si>
  <si>
    <t>りるまざほん</t>
  </si>
  <si>
    <t>るーらん</t>
  </si>
  <si>
    <t>るじおみーる</t>
  </si>
  <si>
    <t>るねすた</t>
  </si>
  <si>
    <t>るぼっくす</t>
  </si>
  <si>
    <t>れきさるてぃ</t>
  </si>
  <si>
    <t>れきそたん</t>
  </si>
  <si>
    <t>れきっぷ</t>
  </si>
  <si>
    <t>れくさぷろ</t>
  </si>
  <si>
    <t>れすたす</t>
  </si>
  <si>
    <t>れすみっと</t>
  </si>
  <si>
    <t>れすりん</t>
  </si>
  <si>
    <t>れべちらせたむ</t>
  </si>
  <si>
    <t>レボドパ・カルビドパ</t>
  </si>
  <si>
    <t>れぼどぱ・かるびどぱ</t>
  </si>
  <si>
    <t>れぼとみん</t>
  </si>
  <si>
    <t>れぼめぷろまじん</t>
  </si>
  <si>
    <t>れめろん</t>
  </si>
  <si>
    <t>れんどるみん</t>
  </si>
  <si>
    <t>ろぜれむ</t>
  </si>
  <si>
    <t>ろどぴん</t>
  </si>
  <si>
    <t>ろなせん</t>
  </si>
  <si>
    <t>ろぴにろーる</t>
  </si>
  <si>
    <t>ロフラゼプサンエチル</t>
  </si>
  <si>
    <t>ろふらぜぷさんえちる</t>
  </si>
  <si>
    <t>ろらぜぱむ</t>
  </si>
  <si>
    <t>ろらめっと</t>
  </si>
  <si>
    <t>わいぱっくす</t>
  </si>
  <si>
    <t>シュウカカリウム</t>
  </si>
  <si>
    <t>しゅうかかりうむ</t>
  </si>
  <si>
    <t>タンサンリチウム</t>
  </si>
  <si>
    <t>たんさんりちうむ</t>
  </si>
  <si>
    <t>フクゴウアレビアチンハイゴウ</t>
  </si>
  <si>
    <t>ふくごうあれびあちんはいごう</t>
  </si>
  <si>
    <t>Notes</t>
    <phoneticPr fontId="1" type="Hiragana"/>
  </si>
  <si>
    <t>たんどすぴろん</t>
    <phoneticPr fontId="1" type="Hiragana"/>
  </si>
  <si>
    <t>CPoldpw</t>
    <phoneticPr fontId="1"/>
  </si>
  <si>
    <t>Notes</t>
    <phoneticPr fontId="1"/>
  </si>
  <si>
    <t>nitrazepam</t>
  </si>
  <si>
    <t>clorazepate</t>
  </si>
  <si>
    <t>phenobarbital</t>
  </si>
  <si>
    <t>clonazepam</t>
  </si>
  <si>
    <t>clobazam</t>
  </si>
  <si>
    <t>trimipramine</t>
  </si>
  <si>
    <t>imipramine</t>
  </si>
  <si>
    <t>amitriptyline</t>
  </si>
  <si>
    <t xml:space="preserve">maprotiline </t>
  </si>
  <si>
    <t>sulpiride</t>
  </si>
  <si>
    <t xml:space="preserve">dosulepin </t>
  </si>
  <si>
    <t>mianserin</t>
  </si>
  <si>
    <t>setiptiline</t>
  </si>
  <si>
    <t>trazodone</t>
  </si>
  <si>
    <t>fluvoxamine</t>
  </si>
  <si>
    <t>milnacipran</t>
  </si>
  <si>
    <t>paroxetine</t>
  </si>
  <si>
    <t>sertraline</t>
  </si>
  <si>
    <t>mirtazapine</t>
  </si>
  <si>
    <t>duloxetine</t>
  </si>
  <si>
    <t>escitalopram</t>
  </si>
  <si>
    <t>venlafaxine</t>
  </si>
  <si>
    <t>asenapine</t>
  </si>
  <si>
    <t>Name</t>
  </si>
  <si>
    <t>tofisopam</t>
  </si>
  <si>
    <t xml:space="preserve">nortriptyline </t>
  </si>
  <si>
    <t>carpipramine</t>
  </si>
  <si>
    <t>carpipramine</t>
    <phoneticPr fontId="2"/>
  </si>
  <si>
    <t>販売中止</t>
    <rPh sb="0" eb="2">
      <t>ハンバイ</t>
    </rPh>
    <rPh sb="2" eb="4">
      <t>チュウシ</t>
    </rPh>
    <phoneticPr fontId="1"/>
  </si>
  <si>
    <t>clotiapine</t>
  </si>
  <si>
    <t>clotiapine</t>
    <phoneticPr fontId="2"/>
  </si>
  <si>
    <t>販売中止</t>
    <rPh sb="0" eb="4">
      <t>ハンバイチュウシ</t>
    </rPh>
    <phoneticPr fontId="1"/>
  </si>
  <si>
    <t>デリトン</t>
  </si>
  <si>
    <t>プシトミン</t>
  </si>
  <si>
    <t>ナーベン</t>
  </si>
  <si>
    <t>ベンズトロピン</t>
  </si>
  <si>
    <t>diphenhydramine</t>
  </si>
  <si>
    <t>アタラックスＰ</t>
  </si>
  <si>
    <t>promethazine</t>
  </si>
  <si>
    <t>パートフラン</t>
  </si>
  <si>
    <t>トフラニール</t>
  </si>
  <si>
    <t>サフラ</t>
  </si>
  <si>
    <t>セダプラン</t>
  </si>
  <si>
    <t>リストミンＳ</t>
  </si>
  <si>
    <t>アイオナール</t>
  </si>
  <si>
    <t>secobarbital</t>
  </si>
  <si>
    <t>perazine</t>
    <phoneticPr fontId="2"/>
  </si>
  <si>
    <t>thioridazine</t>
    <phoneticPr fontId="2"/>
  </si>
  <si>
    <t>thiothixene</t>
    <phoneticPr fontId="2"/>
  </si>
  <si>
    <t>trifluoperazine</t>
    <phoneticPr fontId="2"/>
  </si>
  <si>
    <t>ビカモール</t>
    <phoneticPr fontId="1" type="Hiragana"/>
  </si>
  <si>
    <t>タスモリン</t>
    <phoneticPr fontId="1" type="Hiragana"/>
  </si>
  <si>
    <t>びかもーる</t>
    <phoneticPr fontId="1" type="Hiragana"/>
  </si>
  <si>
    <t>たすもりん</t>
    <phoneticPr fontId="1" type="Hiragana"/>
  </si>
  <si>
    <t>セニラン</t>
    <phoneticPr fontId="1" type="Hiragana"/>
  </si>
  <si>
    <t>ブロバリン原末</t>
    <rPh sb="5" eb="7">
      <t>げんまつ</t>
    </rPh>
    <phoneticPr fontId="1" type="Hiragana"/>
  </si>
  <si>
    <t>ぶろばりん</t>
    <phoneticPr fontId="1" type="Hiragana"/>
  </si>
  <si>
    <t>benztropine</t>
    <phoneticPr fontId="2"/>
  </si>
  <si>
    <t>butoctamide</t>
    <phoneticPr fontId="2"/>
  </si>
  <si>
    <t>薬価基準不掲載</t>
    <rPh sb="0" eb="2">
      <t>やっか</t>
    </rPh>
    <rPh sb="2" eb="4">
      <t>きじゅん</t>
    </rPh>
    <rPh sb="4" eb="5">
      <t>ふ</t>
    </rPh>
    <rPh sb="5" eb="7">
      <t>けいさい</t>
    </rPh>
    <phoneticPr fontId="1" type="Hiragana"/>
  </si>
  <si>
    <t>せにらん</t>
    <phoneticPr fontId="1" type="Hiragana"/>
  </si>
  <si>
    <t>いんぷろめん</t>
    <phoneticPr fontId="1" type="Hiragana"/>
  </si>
  <si>
    <t>グッドミン</t>
    <phoneticPr fontId="1" type="Hiragana"/>
  </si>
  <si>
    <t>ぐっどみん</t>
    <phoneticPr fontId="1" type="Hiragana"/>
  </si>
  <si>
    <t>でふぇくとん</t>
    <phoneticPr fontId="1" type="Hiragana"/>
  </si>
  <si>
    <t>chloral_hydrate</t>
    <phoneticPr fontId="1" type="Hiragana"/>
  </si>
  <si>
    <t>ほうすいくろーらる</t>
    <phoneticPr fontId="1" type="Hiragana"/>
  </si>
  <si>
    <t>バランス</t>
    <phoneticPr fontId="1" type="Hiragana"/>
  </si>
  <si>
    <t>ばらんす</t>
    <phoneticPr fontId="1" type="Hiragana"/>
  </si>
  <si>
    <t>vegetamin_A_1T</t>
  </si>
  <si>
    <t>vegetamin_A_1T</t>
    <phoneticPr fontId="1" type="Hiragana"/>
  </si>
  <si>
    <t>vegetamin_B_1T</t>
  </si>
  <si>
    <t>vegetamin_B_1T</t>
    <phoneticPr fontId="1" type="Hiragana"/>
  </si>
  <si>
    <t>べげたみんびー</t>
    <phoneticPr fontId="1" type="Hiragana"/>
  </si>
  <si>
    <t>べげたみんえー</t>
    <phoneticPr fontId="1" type="Hiragana"/>
  </si>
  <si>
    <t>コントミン</t>
    <phoneticPr fontId="1" type="Hiragana"/>
  </si>
  <si>
    <t>こんとみん</t>
    <phoneticPr fontId="1" type="Hiragana"/>
  </si>
  <si>
    <t>でりとん</t>
    <phoneticPr fontId="1" type="Hiragana"/>
  </si>
  <si>
    <t>desipramine</t>
    <phoneticPr fontId="2"/>
  </si>
  <si>
    <t>ぱーとふらん</t>
    <phoneticPr fontId="1" type="Hiragana"/>
  </si>
  <si>
    <t>blonanserin_transdermal_patch</t>
  </si>
  <si>
    <t>blonanserin_transdermal_patch</t>
    <phoneticPr fontId="1"/>
  </si>
  <si>
    <t>brexpiprazole</t>
  </si>
  <si>
    <t>brexpiprazole</t>
    <phoneticPr fontId="1"/>
  </si>
  <si>
    <t>lurasidone</t>
    <phoneticPr fontId="1"/>
  </si>
  <si>
    <t>ロヒプノール</t>
    <phoneticPr fontId="1" type="Hiragana"/>
  </si>
  <si>
    <t>ユーパン</t>
    <phoneticPr fontId="1" type="Hiragana"/>
  </si>
  <si>
    <t>ぴーぜっとしー</t>
    <phoneticPr fontId="1" type="Hiragana"/>
  </si>
  <si>
    <t>PZC</t>
    <phoneticPr fontId="1" type="Hiragana"/>
  </si>
  <si>
    <t>perphenazine</t>
    <phoneticPr fontId="1" type="Hiragana"/>
  </si>
  <si>
    <t>metixene</t>
    <phoneticPr fontId="1" type="Hiragana"/>
  </si>
  <si>
    <t>oxazepam</t>
    <phoneticPr fontId="2"/>
  </si>
  <si>
    <t>prazepam</t>
    <phoneticPr fontId="2"/>
  </si>
  <si>
    <t>ピレチア</t>
    <phoneticPr fontId="1" type="Hiragana"/>
  </si>
  <si>
    <t>ヒベルナ</t>
    <phoneticPr fontId="1" type="Hiragana"/>
  </si>
  <si>
    <t>ぴれちあ</t>
    <phoneticPr fontId="1" type="Hiragana"/>
  </si>
  <si>
    <t>ひべるな</t>
    <phoneticPr fontId="1" type="Hiragana"/>
  </si>
  <si>
    <t>おーらっぷ</t>
    <phoneticPr fontId="1" type="Hiragana"/>
  </si>
  <si>
    <t>せだぷらん</t>
    <phoneticPr fontId="1" type="Hiragana"/>
  </si>
  <si>
    <t>のばみん</t>
    <phoneticPr fontId="1" type="Hiragana"/>
  </si>
  <si>
    <t>ぱーきん</t>
    <phoneticPr fontId="1" type="Hiragana"/>
  </si>
  <si>
    <t>safrazine</t>
    <phoneticPr fontId="2"/>
  </si>
  <si>
    <t>リントン</t>
    <phoneticPr fontId="1" type="Hiragana"/>
  </si>
  <si>
    <t>ろひぷのーる</t>
    <phoneticPr fontId="1" type="Hiragana"/>
  </si>
  <si>
    <t>りんとん</t>
    <phoneticPr fontId="1" type="Hiragana"/>
  </si>
  <si>
    <t>とふらにーる</t>
    <phoneticPr fontId="1" type="Hiragana"/>
  </si>
  <si>
    <t>べんずとろぴん</t>
    <phoneticPr fontId="1" type="Hiragana"/>
  </si>
  <si>
    <t>あぽぷろん</t>
    <phoneticPr fontId="1" type="Hiragana"/>
  </si>
  <si>
    <t>さふら</t>
    <phoneticPr fontId="1" type="Hiragana"/>
  </si>
  <si>
    <t>あいおなーる</t>
    <phoneticPr fontId="1" type="Hiragana"/>
  </si>
  <si>
    <t>あびりっと</t>
    <phoneticPr fontId="1" type="Hiragana"/>
  </si>
  <si>
    <t>めれりる</t>
    <phoneticPr fontId="1" type="Hiragana"/>
  </si>
  <si>
    <t>なーべん</t>
    <phoneticPr fontId="1" type="Hiragana"/>
  </si>
  <si>
    <t>trifluoperazine</t>
    <phoneticPr fontId="1" type="Hiragana"/>
  </si>
  <si>
    <t>とりふろぺらじん</t>
    <phoneticPr fontId="1" type="Hiragana"/>
  </si>
  <si>
    <t>metixene</t>
    <phoneticPr fontId="2"/>
  </si>
  <si>
    <t>paroxetine_CR</t>
    <phoneticPr fontId="2"/>
  </si>
  <si>
    <t>かっこ書き（http://jsprs.org/toukakansan/2022ver/antianxiety-hypnotic.php）</t>
    <rPh sb="3" eb="4">
      <t>ガ</t>
    </rPh>
    <phoneticPr fontId="1"/>
  </si>
  <si>
    <t>lithium</t>
    <phoneticPr fontId="1"/>
  </si>
  <si>
    <t>diphenhydramine 40mg</t>
    <phoneticPr fontId="1"/>
  </si>
  <si>
    <t>lithium</t>
    <phoneticPr fontId="1" type="Hiragana"/>
  </si>
  <si>
    <t>1179028C1090</t>
    <phoneticPr fontId="1" type="Hiragana"/>
  </si>
  <si>
    <t>ロナセンテープ</t>
    <phoneticPr fontId="1" type="Hiragana"/>
  </si>
  <si>
    <t>ろなせんてーぷ</t>
    <phoneticPr fontId="1" type="Hiragana"/>
  </si>
  <si>
    <t>paroxetine_CR</t>
    <phoneticPr fontId="1" type="Hiragana"/>
  </si>
  <si>
    <t>ぱきしるＣＲ</t>
    <phoneticPr fontId="1" type="Hiragana"/>
  </si>
  <si>
    <t>パキシルＣＲ</t>
    <phoneticPr fontId="1" type="Hiragana"/>
  </si>
  <si>
    <t>quetiapine</t>
    <phoneticPr fontId="1" type="Hiragana"/>
  </si>
  <si>
    <t>lurasidone</t>
    <phoneticPr fontId="1" type="Hiragana"/>
  </si>
  <si>
    <t>薬価基準収載医薬品コード</t>
    <phoneticPr fontId="1" type="Hiragana"/>
  </si>
  <si>
    <t>複合アレビアチン配合錠</t>
    <rPh sb="0" eb="2">
      <t>フクゴウ</t>
    </rPh>
    <rPh sb="8" eb="11">
      <t>ハイゴウジョウ</t>
    </rPh>
    <phoneticPr fontId="2"/>
  </si>
  <si>
    <t>ヒダントールＥ配合錠</t>
    <rPh sb="7" eb="10">
      <t>ハイゴウジョウ</t>
    </rPh>
    <phoneticPr fontId="2"/>
  </si>
  <si>
    <t>ヒダントールＦ配合錠</t>
    <rPh sb="7" eb="10">
      <t>ハイゴウジョウ</t>
    </rPh>
    <phoneticPr fontId="2"/>
  </si>
  <si>
    <t>ヒダントールＤ配合錠</t>
    <rPh sb="7" eb="10">
      <t>ハイゴウジョウ</t>
    </rPh>
    <phoneticPr fontId="2"/>
  </si>
  <si>
    <t>hydantol_D_1T</t>
    <phoneticPr fontId="2"/>
  </si>
  <si>
    <t>hydantol_E_1T</t>
    <phoneticPr fontId="2"/>
  </si>
  <si>
    <t>hydantol_F_1T</t>
    <phoneticPr fontId="2"/>
  </si>
  <si>
    <t>phenytoin 16.67mg, phenobarbital 8.33mg</t>
    <phoneticPr fontId="1"/>
  </si>
  <si>
    <t>phenytoin 20.83mg, phenobarbital 8.33mg</t>
    <phoneticPr fontId="1"/>
  </si>
  <si>
    <t>phenytoin 25mg, phenobarbital 8.33mg</t>
    <phoneticPr fontId="1"/>
  </si>
  <si>
    <t>chlorpromazine 25mg, promethazine 12.5mg, phenobarbital 40mg</t>
    <phoneticPr fontId="1"/>
  </si>
  <si>
    <t>chlorpromazine 12.5mg, promethazine 12.5mg, phenobarbital 30mg</t>
    <phoneticPr fontId="1"/>
  </si>
  <si>
    <t>aleviatin_phenobarbital_combination_1T</t>
    <phoneticPr fontId="1"/>
  </si>
  <si>
    <t>aleviatin_phenobarbital_combination_1T</t>
    <phoneticPr fontId="1" type="Hiragana"/>
  </si>
  <si>
    <t>phenytoin 67mg, phenobarbital 33mg</t>
    <phoneticPr fontId="1"/>
  </si>
  <si>
    <t>換算量なし</t>
    <rPh sb="0" eb="3">
      <t>かんさんりょう</t>
    </rPh>
    <phoneticPr fontId="1" type="Hiragana"/>
  </si>
  <si>
    <t>phenobarbital 15mg</t>
    <phoneticPr fontId="1"/>
  </si>
  <si>
    <t>trancolon_P_1T</t>
  </si>
  <si>
    <t>trancolon_P_1T</t>
    <phoneticPr fontId="1"/>
  </si>
  <si>
    <t>とらんころんぴーはいごうじょう</t>
    <phoneticPr fontId="1" type="Hiragana"/>
  </si>
  <si>
    <t>レスタミンコーワ</t>
    <phoneticPr fontId="1" type="Hiragana"/>
  </si>
  <si>
    <t>れすたみんこーわ</t>
    <phoneticPr fontId="1" type="Hiragana"/>
  </si>
  <si>
    <t>とらべるみんはいごうじょう</t>
    <phoneticPr fontId="1" type="Hiragana"/>
  </si>
  <si>
    <t>かふこでＮはいごうじょう</t>
    <phoneticPr fontId="1" type="Hiragana"/>
  </si>
  <si>
    <t>coughcode_N_1T</t>
  </si>
  <si>
    <t>coughcode_N_1T</t>
    <phoneticPr fontId="1" type="Hiragana"/>
  </si>
  <si>
    <t>aleviatin</t>
    <phoneticPr fontId="1" type="Hiragana"/>
  </si>
  <si>
    <t>travelmin_1T</t>
  </si>
  <si>
    <t>travelmin_1T</t>
    <phoneticPr fontId="1" type="Hiragana"/>
  </si>
  <si>
    <t>bromovalerylurea 60mg, diphenhydramine 3mg</t>
    <phoneticPr fontId="1"/>
  </si>
  <si>
    <t>chloral_hydrate</t>
    <phoneticPr fontId="1"/>
  </si>
  <si>
    <t>passiflora_extract</t>
    <phoneticPr fontId="1"/>
  </si>
  <si>
    <t>passiflora_extract</t>
    <phoneticPr fontId="1" type="Hiragana"/>
  </si>
  <si>
    <t>ぱっしふろーらえきす</t>
    <phoneticPr fontId="1" type="Hiragana"/>
  </si>
  <si>
    <t>ぷしとみん</t>
    <phoneticPr fontId="1" type="Hiragana"/>
  </si>
  <si>
    <t>いんべが</t>
    <phoneticPr fontId="1" type="Hiragana"/>
  </si>
  <si>
    <t>えりみん</t>
    <phoneticPr fontId="1" type="Hiragana"/>
  </si>
  <si>
    <t>るばとれん</t>
    <phoneticPr fontId="1" type="Hiragana"/>
  </si>
  <si>
    <t>こりんほーる</t>
    <phoneticPr fontId="1" type="Hiragana"/>
  </si>
  <si>
    <t>ゆーぱん</t>
    <phoneticPr fontId="1" type="Hiragana"/>
  </si>
  <si>
    <t>りすとみんえす</t>
    <phoneticPr fontId="1" type="Hiragana"/>
  </si>
  <si>
    <t>PA_1T</t>
  </si>
  <si>
    <t>PA_1T</t>
    <phoneticPr fontId="1"/>
  </si>
  <si>
    <t>PL_1P</t>
  </si>
  <si>
    <t>PL_1P</t>
    <phoneticPr fontId="1"/>
  </si>
  <si>
    <t>promethazine 13.5mg</t>
    <phoneticPr fontId="1"/>
  </si>
  <si>
    <t>promethazine 6.75mg</t>
    <phoneticPr fontId="1"/>
  </si>
  <si>
    <t>ぴーえいはいごうじょう</t>
    <phoneticPr fontId="1" type="Hiragana"/>
  </si>
  <si>
    <t>ぴーえるはいごうかりゅう</t>
    <phoneticPr fontId="1" type="Hiragana"/>
  </si>
  <si>
    <t>hydroxyzine_pamoate</t>
  </si>
  <si>
    <t>hydroxyzine_pamoate</t>
    <phoneticPr fontId="1"/>
  </si>
  <si>
    <t>hydroxyzineより追加（https://www.kegg.jp/medicus-bin/japic_med?japic_code=00051633）</t>
    <rPh sb="13" eb="15">
      <t>ツイカ</t>
    </rPh>
    <phoneticPr fontId="1"/>
  </si>
  <si>
    <t>rasagiline</t>
    <phoneticPr fontId="1" type="Hiragana"/>
  </si>
  <si>
    <t>atomoxetine</t>
    <phoneticPr fontId="1" type="Hiragana"/>
  </si>
  <si>
    <t>levetiracetam</t>
    <phoneticPr fontId="1" type="Hiragana"/>
  </si>
  <si>
    <t>EC_doparl_1T</t>
    <phoneticPr fontId="1" type="Hiragana"/>
  </si>
  <si>
    <t>guanfacine</t>
    <phoneticPr fontId="1" type="Hiragana"/>
  </si>
  <si>
    <t>zonisamide</t>
    <phoneticPr fontId="1" type="Hiragana"/>
  </si>
  <si>
    <t>safinamide</t>
    <phoneticPr fontId="1" type="Hiragana"/>
  </si>
  <si>
    <t>ethosuximide</t>
    <phoneticPr fontId="1" type="Hiragana"/>
  </si>
  <si>
    <t>selegiline</t>
    <phoneticPr fontId="1" type="Hiragana"/>
  </si>
  <si>
    <t>entacapone</t>
    <phoneticPr fontId="1" type="Hiragana"/>
  </si>
  <si>
    <t>アビリット</t>
    <phoneticPr fontId="1" type="Hiragana"/>
  </si>
  <si>
    <t>haloperidol_injection</t>
    <phoneticPr fontId="2"/>
  </si>
  <si>
    <t>chlorpromazine_injection</t>
    <phoneticPr fontId="2"/>
  </si>
  <si>
    <t>levomepromazine_injection</t>
    <phoneticPr fontId="2"/>
  </si>
  <si>
    <t>sulpiride_injection</t>
    <phoneticPr fontId="2"/>
  </si>
  <si>
    <t>perphenazine_injection</t>
    <phoneticPr fontId="2"/>
  </si>
  <si>
    <t>prochlorperazine_injection</t>
    <phoneticPr fontId="2"/>
  </si>
  <si>
    <t>timiperone_injection</t>
    <phoneticPr fontId="2"/>
  </si>
  <si>
    <t>olanzapine_injection</t>
    <phoneticPr fontId="2"/>
  </si>
  <si>
    <t>haloperidol_decanoate_4w</t>
    <phoneticPr fontId="2"/>
  </si>
  <si>
    <t>fluphenazine_enanthate_2w</t>
    <phoneticPr fontId="2"/>
  </si>
  <si>
    <t>fluphenazine_decanoate_4w</t>
    <phoneticPr fontId="2"/>
  </si>
  <si>
    <t>risperidone_long_acting_injection_2w</t>
    <phoneticPr fontId="1"/>
  </si>
  <si>
    <t>paliperidone_palmitate_4w</t>
    <phoneticPr fontId="2"/>
  </si>
  <si>
    <t>aripiprazole_once_monthly_4w</t>
    <phoneticPr fontId="2"/>
  </si>
  <si>
    <t>注射製剤</t>
    <rPh sb="0" eb="4">
      <t>チュウシャセイザイ</t>
    </rPh>
    <phoneticPr fontId="1"/>
  </si>
  <si>
    <t>4週間間隔換算</t>
    <rPh sb="1" eb="3">
      <t>シュウカン</t>
    </rPh>
    <rPh sb="3" eb="5">
      <t>カンカク</t>
    </rPh>
    <rPh sb="5" eb="7">
      <t>カンサン</t>
    </rPh>
    <phoneticPr fontId="1"/>
  </si>
  <si>
    <t>2週間間隔換算</t>
    <rPh sb="1" eb="3">
      <t>シュウカン</t>
    </rPh>
    <rPh sb="3" eb="5">
      <t>カンカク</t>
    </rPh>
    <rPh sb="5" eb="7">
      <t>カンサン</t>
    </rPh>
    <phoneticPr fontId="1"/>
  </si>
  <si>
    <t>エビリファイ持続性_4週</t>
    <rPh sb="11" eb="12">
      <t>シュウ</t>
    </rPh>
    <phoneticPr fontId="2"/>
  </si>
  <si>
    <t>えびりふぁいじぞくせい４しゅう</t>
    <phoneticPr fontId="1" type="Hiragana"/>
  </si>
  <si>
    <t>コントミン筋注</t>
    <rPh sb="5" eb="6">
      <t>キン</t>
    </rPh>
    <phoneticPr fontId="2"/>
  </si>
  <si>
    <t>こんとみんきんちゅう</t>
    <phoneticPr fontId="1" type="Hiragana"/>
  </si>
  <si>
    <t>フルデカシン_4週</t>
    <phoneticPr fontId="2"/>
  </si>
  <si>
    <t>アナテンゾールデポー_2週</t>
    <phoneticPr fontId="1"/>
  </si>
  <si>
    <t>ふるでかしん４しゅう</t>
    <phoneticPr fontId="1" type="Hiragana"/>
  </si>
  <si>
    <t>あなてんぞーるでぽー２しゅう</t>
    <phoneticPr fontId="1" type="Hiragana"/>
  </si>
  <si>
    <t>ハロマンス_4週</t>
    <rPh sb="7" eb="8">
      <t>シュウ</t>
    </rPh>
    <phoneticPr fontId="2"/>
  </si>
  <si>
    <t>セレネース注</t>
    <rPh sb="5" eb="6">
      <t>チュウ</t>
    </rPh>
    <phoneticPr fontId="2"/>
  </si>
  <si>
    <t>せれねーすちゅう</t>
    <phoneticPr fontId="1" type="Hiragana"/>
  </si>
  <si>
    <t>はろまんす４しゅう</t>
    <phoneticPr fontId="1" type="Hiragana"/>
  </si>
  <si>
    <t>ヒルナミン筋注</t>
    <rPh sb="5" eb="6">
      <t>キン</t>
    </rPh>
    <phoneticPr fontId="2"/>
  </si>
  <si>
    <t>ひるなみんきんちゅう</t>
    <phoneticPr fontId="1" type="Hiragana"/>
  </si>
  <si>
    <t>ジプレキサ筋注用</t>
    <rPh sb="5" eb="7">
      <t>キンチュウ</t>
    </rPh>
    <rPh sb="7" eb="8">
      <t>ヨウ</t>
    </rPh>
    <phoneticPr fontId="2"/>
  </si>
  <si>
    <t>じぷれきさきんちゅうよう</t>
    <phoneticPr fontId="1" type="Hiragana"/>
  </si>
  <si>
    <t>ゼプリオン_4週</t>
    <rPh sb="7" eb="8">
      <t>シュウ</t>
    </rPh>
    <phoneticPr fontId="2"/>
  </si>
  <si>
    <t>ぜぷりおん４しゅう</t>
    <phoneticPr fontId="1" type="Hiragana"/>
  </si>
  <si>
    <t>ピーゼットシー筋注</t>
    <phoneticPr fontId="2"/>
  </si>
  <si>
    <t>ぴーぜっとしーきんちゅう</t>
    <phoneticPr fontId="1" type="Hiragana"/>
  </si>
  <si>
    <t>ノバミン筋注</t>
    <rPh sb="4" eb="5">
      <t>キン</t>
    </rPh>
    <phoneticPr fontId="1"/>
  </si>
  <si>
    <t>のばみんきんちゅう</t>
    <phoneticPr fontId="1" type="Hiragana"/>
  </si>
  <si>
    <t>リスパダールコンスタ_2週</t>
    <phoneticPr fontId="2"/>
  </si>
  <si>
    <t>りすぱだーるこんすた２しゅう</t>
    <phoneticPr fontId="1" type="Hiragana"/>
  </si>
  <si>
    <t>ドグマチール筋注</t>
    <rPh sb="6" eb="7">
      <t>キン</t>
    </rPh>
    <phoneticPr fontId="2"/>
  </si>
  <si>
    <t>どぐまちーるきんちゅう</t>
    <phoneticPr fontId="1" type="Hiragana"/>
  </si>
  <si>
    <t>とろぺろんちゅう</t>
    <phoneticPr fontId="1" type="Hiragana"/>
  </si>
  <si>
    <t>トロペロン注</t>
    <phoneticPr fontId="1"/>
  </si>
  <si>
    <t>aname</t>
    <phoneticPr fontId="1" type="Hiragana"/>
  </si>
  <si>
    <t>複合アレビアチン</t>
    <rPh sb="0" eb="2">
      <t>ふくごう</t>
    </rPh>
    <phoneticPr fontId="1" type="Hiragana"/>
  </si>
  <si>
    <t>アセナピン</t>
    <phoneticPr fontId="1" type="Hiragana"/>
  </si>
  <si>
    <t>ブロバリン</t>
    <phoneticPr fontId="1" type="Hiragana"/>
  </si>
  <si>
    <t>コントミン注</t>
    <rPh sb="5" eb="6">
      <t>ちゅう</t>
    </rPh>
    <phoneticPr fontId="1" type="Hiragana"/>
  </si>
  <si>
    <t>クロナゼパム</t>
    <phoneticPr fontId="1" type="Hiragana"/>
  </si>
  <si>
    <t>クロザピン</t>
    <phoneticPr fontId="1" type="Hiragana"/>
  </si>
  <si>
    <t>カフコデ</t>
    <phoneticPr fontId="1" type="Hiragana"/>
  </si>
  <si>
    <t>フルデカシン</t>
    <phoneticPr fontId="1" type="Hiragana"/>
  </si>
  <si>
    <t>アナテンゾールデポー</t>
    <phoneticPr fontId="1" type="Hiragana"/>
  </si>
  <si>
    <t>フルボキサミンマレイン酸</t>
    <rPh sb="11" eb="12">
      <t>さん</t>
    </rPh>
    <phoneticPr fontId="1" type="Hiragana"/>
  </si>
  <si>
    <t>ハロマンス</t>
    <phoneticPr fontId="1" type="Hiragana"/>
  </si>
  <si>
    <t>ヒダントールD</t>
    <phoneticPr fontId="1" type="Hiragana"/>
  </si>
  <si>
    <t>ヒダントールE</t>
    <phoneticPr fontId="1" type="Hiragana"/>
  </si>
  <si>
    <t>ヒダントールF</t>
    <phoneticPr fontId="1" type="Hiragana"/>
  </si>
  <si>
    <t>アタP</t>
    <phoneticPr fontId="1" type="Hiragana"/>
  </si>
  <si>
    <t>ヒルナミン注</t>
    <rPh sb="5" eb="6">
      <t>ちゅう</t>
    </rPh>
    <phoneticPr fontId="1" type="Hiragana"/>
  </si>
  <si>
    <t>リチウム</t>
    <phoneticPr fontId="1" type="Hiragana"/>
  </si>
  <si>
    <t>ロフラゼプ</t>
    <phoneticPr fontId="1" type="Hiragana"/>
  </si>
  <si>
    <t>ジプレキサ注</t>
    <rPh sb="5" eb="6">
      <t>ちゅう</t>
    </rPh>
    <phoneticPr fontId="1" type="Hiragana"/>
  </si>
  <si>
    <t>PA</t>
    <phoneticPr fontId="1" type="Hiragana"/>
  </si>
  <si>
    <t>インベガ</t>
    <phoneticPr fontId="1" type="Hiragana"/>
  </si>
  <si>
    <t>ゼプリオン</t>
    <phoneticPr fontId="1" type="Hiragana"/>
  </si>
  <si>
    <t>パキシルCR</t>
    <phoneticPr fontId="1" type="Hiragana"/>
  </si>
  <si>
    <t>ＰＺＣ</t>
    <phoneticPr fontId="1" type="Hiragana"/>
  </si>
  <si>
    <t>PL</t>
    <phoneticPr fontId="1" type="Hiragana"/>
  </si>
  <si>
    <t>リスパダールコンスタ</t>
    <phoneticPr fontId="1" type="Hiragana"/>
  </si>
  <si>
    <t>タンドスピロン</t>
    <phoneticPr fontId="1" type="Hiragana"/>
  </si>
  <si>
    <t>トランコロン</t>
    <phoneticPr fontId="1" type="Hiragana"/>
  </si>
  <si>
    <t>トラベルミン</t>
    <phoneticPr fontId="1" type="Hiragana"/>
  </si>
  <si>
    <t>ベゲA</t>
    <phoneticPr fontId="1" type="Hiragana"/>
  </si>
  <si>
    <t>ベゲB</t>
    <phoneticPr fontId="1" type="Hiragana"/>
  </si>
  <si>
    <t>トリクロリール</t>
    <phoneticPr fontId="1" type="Hiragana"/>
  </si>
  <si>
    <t>とりくろりーる</t>
    <phoneticPr fontId="1" type="Hiragana"/>
  </si>
  <si>
    <t>バルプロ酸</t>
    <rPh sb="4" eb="5">
      <t>さん</t>
    </rPh>
    <phoneticPr fontId="1" type="Hiragana"/>
  </si>
  <si>
    <t>デパケン</t>
    <phoneticPr fontId="1" type="Hiragana"/>
  </si>
  <si>
    <t>でぱけん</t>
    <phoneticPr fontId="1" type="Hiragana"/>
  </si>
  <si>
    <t>デパケンＲ</t>
    <phoneticPr fontId="1" type="Hiragana"/>
  </si>
  <si>
    <t>でぱけんＲ</t>
    <phoneticPr fontId="1" type="Hiragana"/>
  </si>
  <si>
    <t>デパケンR</t>
    <phoneticPr fontId="1" type="Hiragana"/>
  </si>
  <si>
    <t>valproate</t>
    <phoneticPr fontId="1" type="Hiragana"/>
  </si>
  <si>
    <t>フルボキサミン</t>
    <phoneticPr fontId="1" type="Hiragana"/>
  </si>
  <si>
    <t>ふるぼきさみん</t>
    <phoneticPr fontId="1" type="Hiragana"/>
  </si>
  <si>
    <t>トリプタノール</t>
    <phoneticPr fontId="1" type="Hiragana"/>
  </si>
  <si>
    <t>ハイロング</t>
    <phoneticPr fontId="1" type="Hiragana"/>
  </si>
  <si>
    <t>はいろんぐ</t>
    <phoneticPr fontId="1" type="Hiragana"/>
  </si>
  <si>
    <t>バレリン</t>
    <phoneticPr fontId="1" type="Hiragana"/>
  </si>
  <si>
    <t>carbamazepine</t>
    <phoneticPr fontId="1" type="Hiragana"/>
  </si>
  <si>
    <t>lamotrigine</t>
  </si>
  <si>
    <t>ramelteon</t>
    <phoneticPr fontId="1" type="Hiragana"/>
  </si>
  <si>
    <t>suvorexant</t>
    <phoneticPr fontId="1" type="Hiragana"/>
  </si>
  <si>
    <t>vortioxetine</t>
  </si>
  <si>
    <t>vortioxetine</t>
    <phoneticPr fontId="1" type="Hiragana"/>
  </si>
  <si>
    <t>Estimating according to maximum daily dose available</t>
    <phoneticPr fontId="1"/>
  </si>
  <si>
    <t>lemborexant</t>
    <phoneticPr fontId="1" type="Hiragana"/>
  </si>
  <si>
    <t>複合アレビアチン</t>
    <rPh sb="0" eb="2">
      <t>フクゴウ</t>
    </rPh>
    <phoneticPr fontId="2"/>
  </si>
  <si>
    <t>カフコデＮ</t>
    <phoneticPr fontId="1" type="Hiragana"/>
  </si>
  <si>
    <t>ヒダントールＤ</t>
    <phoneticPr fontId="2"/>
  </si>
  <si>
    <t>ヒダントールディーハイゴウ</t>
    <phoneticPr fontId="1" type="Hiragana"/>
  </si>
  <si>
    <t>ヒダントールＥ</t>
    <phoneticPr fontId="2"/>
  </si>
  <si>
    <t>ヒダントールＦ</t>
    <phoneticPr fontId="2"/>
  </si>
  <si>
    <t>ピーエイ</t>
    <phoneticPr fontId="1" type="Hiragana"/>
  </si>
  <si>
    <t>ＰＬ</t>
    <phoneticPr fontId="1" type="Hiragana"/>
  </si>
  <si>
    <t>トランコロンＰ</t>
    <phoneticPr fontId="2"/>
  </si>
  <si>
    <t>トラベルミン</t>
    <phoneticPr fontId="2"/>
  </si>
  <si>
    <t>ベゲタミンＡ</t>
    <phoneticPr fontId="2"/>
  </si>
  <si>
    <t>ベゲタミンＢ</t>
    <phoneticPr fontId="1" type="Hiragana"/>
  </si>
  <si>
    <t>sulthiame</t>
    <phoneticPr fontId="1" type="Hiragana"/>
  </si>
  <si>
    <t>opicapone</t>
    <phoneticPr fontId="1" type="Hiragana"/>
  </si>
  <si>
    <t>gabapentin</t>
    <phoneticPr fontId="1" type="Hiragana"/>
  </si>
  <si>
    <t>cabergoline</t>
    <phoneticPr fontId="1" type="Hiragana"/>
  </si>
  <si>
    <t>acetylpheneturide</t>
    <phoneticPr fontId="1" type="Hiragana"/>
  </si>
  <si>
    <t>entacapone</t>
    <phoneticPr fontId="1" type="Hiragana"/>
  </si>
  <si>
    <t xml:space="preserve">methylphenidate </t>
    <phoneticPr fontId="1" type="Hiragana"/>
  </si>
  <si>
    <t xml:space="preserve">ethosuximide	</t>
    <phoneticPr fontId="1" type="Hiragana"/>
  </si>
  <si>
    <t>potassium bromide</t>
    <phoneticPr fontId="1" type="Hiragana"/>
  </si>
  <si>
    <t>アトモキセチン塩酸塩</t>
    <phoneticPr fontId="1" type="Hiragana"/>
  </si>
  <si>
    <t>atomoxetine</t>
    <phoneticPr fontId="1" type="Hiragana"/>
  </si>
  <si>
    <t>selegiline</t>
    <phoneticPr fontId="1" type="Hiragana"/>
  </si>
  <si>
    <t>zonisamide</t>
    <phoneticPr fontId="1" type="Hiragana"/>
  </si>
  <si>
    <t>レボドパ・カルビドパ水和物</t>
    <phoneticPr fontId="1" type="Hiragana"/>
  </si>
  <si>
    <t xml:space="preserve">levodopa
carbidopa </t>
    <phoneticPr fontId="1" type="Hiragana"/>
  </si>
  <si>
    <t>levodopa</t>
  </si>
  <si>
    <t>levodopa</t>
    <phoneticPr fontId="1" type="Hiragana"/>
  </si>
  <si>
    <t>トピラマート</t>
    <phoneticPr fontId="1" type="Hiragana"/>
  </si>
  <si>
    <t>topiramate</t>
    <phoneticPr fontId="1" type="Hiragana"/>
  </si>
  <si>
    <t>droxidopa</t>
    <phoneticPr fontId="1" type="Hiragana"/>
  </si>
  <si>
    <t>トリクロホスナトリウム</t>
    <phoneticPr fontId="1" type="Hiragana"/>
  </si>
  <si>
    <t>triclofos sodium</t>
    <phoneticPr fontId="1" type="Hiragana"/>
  </si>
  <si>
    <t xml:space="preserve">zonisamide	</t>
    <phoneticPr fontId="1" type="Hiragana"/>
  </si>
  <si>
    <t>レボドパ・ベンセラジド塩酸塩</t>
    <phoneticPr fontId="1" type="Hiragana"/>
  </si>
  <si>
    <t>イストラデフィリン</t>
    <phoneticPr fontId="1" type="Hiragana"/>
  </si>
  <si>
    <t>istradefylline</t>
    <phoneticPr fontId="1" type="Hiragana"/>
  </si>
  <si>
    <t>ブロモクリプチンメシル酸塩</t>
    <phoneticPr fontId="1" type="Hiragana"/>
  </si>
  <si>
    <t>bromocriptine mesilate</t>
    <phoneticPr fontId="1" type="Hiragana"/>
  </si>
  <si>
    <t>プラミペキソール塩酸塩水和物</t>
    <phoneticPr fontId="1" type="Hiragana"/>
  </si>
  <si>
    <t>pramipexole</t>
    <phoneticPr fontId="1" type="Hiragana"/>
  </si>
  <si>
    <t>lisdexamfetamine mesilate</t>
    <phoneticPr fontId="1" type="Hiragana"/>
  </si>
  <si>
    <t>primidone</t>
    <phoneticPr fontId="1" type="Hiragana"/>
  </si>
  <si>
    <t>プレガバリン</t>
    <phoneticPr fontId="1" type="Hiragana"/>
  </si>
  <si>
    <t>pregabalin</t>
    <phoneticPr fontId="1" type="Hiragana"/>
  </si>
  <si>
    <t>pemoline</t>
    <phoneticPr fontId="1" type="Hiragana"/>
  </si>
  <si>
    <t>pergolide mesilate</t>
  </si>
  <si>
    <t>pergolide mesilate</t>
    <phoneticPr fontId="1" type="Hiragana"/>
  </si>
  <si>
    <t>levodopa benserazide</t>
    <phoneticPr fontId="1" type="Hiragana"/>
  </si>
  <si>
    <t xml:space="preserve">levodopa carbidopa </t>
    <phoneticPr fontId="1" type="Hiragana"/>
  </si>
  <si>
    <t>trimethadione</t>
    <phoneticPr fontId="1" type="Hiragana"/>
  </si>
  <si>
    <t>modafinil</t>
    <phoneticPr fontId="1" type="Hiragana"/>
  </si>
  <si>
    <t>methylphenidate</t>
    <phoneticPr fontId="1" type="Hiragana"/>
  </si>
  <si>
    <t>ropinirole</t>
  </si>
  <si>
    <t>ropinirole</t>
    <phoneticPr fontId="1" type="Hiragana"/>
  </si>
  <si>
    <t>levetiracetam</t>
    <phoneticPr fontId="1" type="Hiragana"/>
  </si>
  <si>
    <t>arebiachin</t>
  </si>
  <si>
    <t>fenitoin</t>
  </si>
  <si>
    <t>fukugoarebiachinhaigo</t>
  </si>
  <si>
    <t>arupurazoramu</t>
  </si>
  <si>
    <t>konsutan</t>
  </si>
  <si>
    <t>soranakkusu</t>
  </si>
  <si>
    <t>amantajin</t>
  </si>
  <si>
    <t>shimmetoreru</t>
  </si>
  <si>
    <t>amitoripuchirin</t>
  </si>
  <si>
    <t>amobarubitaru</t>
  </si>
  <si>
    <t>amokisan</t>
  </si>
  <si>
    <t>aripipurazoru</t>
  </si>
  <si>
    <t>ebirifai</t>
  </si>
  <si>
    <t>ebirifaijizokusei４shu</t>
  </si>
  <si>
    <t>shikuresuto</t>
  </si>
  <si>
    <t>atomokisechin</t>
  </si>
  <si>
    <t>barubitaru</t>
  </si>
  <si>
    <t>benzutoropin</t>
  </si>
  <si>
    <t>akineton</t>
  </si>
  <si>
    <t>tasumorin</t>
  </si>
  <si>
    <t>bikamoru</t>
  </si>
  <si>
    <t>ronasentepu</t>
  </si>
  <si>
    <t>buronanserin</t>
  </si>
  <si>
    <t>ronasen</t>
  </si>
  <si>
    <t>rekisaruthi</t>
  </si>
  <si>
    <t>seniran</t>
  </si>
  <si>
    <t>buromazepamu</t>
  </si>
  <si>
    <t>rekisotan</t>
  </si>
  <si>
    <t>burobarin</t>
  </si>
  <si>
    <t>buromuwareriru</t>
  </si>
  <si>
    <t>buromobareriru</t>
  </si>
  <si>
    <t>impuromen</t>
  </si>
  <si>
    <t>buromuperidoru</t>
  </si>
  <si>
    <t>guddomin</t>
  </si>
  <si>
    <t>burochizoramu</t>
  </si>
  <si>
    <t>rendorumin</t>
  </si>
  <si>
    <t>risutomin-esu</t>
  </si>
  <si>
    <t>karubamazepin</t>
  </si>
  <si>
    <t>teguretoru</t>
  </si>
  <si>
    <t>defekuton</t>
  </si>
  <si>
    <t>hosuikuroraru</t>
  </si>
  <si>
    <t>kurorujiazepokishido</t>
  </si>
  <si>
    <t>kontoru</t>
  </si>
  <si>
    <t>baransu</t>
  </si>
  <si>
    <t>uintamin</t>
  </si>
  <si>
    <t>kurorupuromajin</t>
  </si>
  <si>
    <t>kontomin</t>
  </si>
  <si>
    <t>kontominkinchu</t>
  </si>
  <si>
    <t>maisutan</t>
  </si>
  <si>
    <t>kurofekuton</t>
  </si>
  <si>
    <t>anafuraniru</t>
  </si>
  <si>
    <t>randosen</t>
  </si>
  <si>
    <t>ribotoriru</t>
  </si>
  <si>
    <t>mendon</t>
  </si>
  <si>
    <t>deriton</t>
  </si>
  <si>
    <t>kurochiazepamu</t>
  </si>
  <si>
    <t>rize</t>
  </si>
  <si>
    <t>sepazon</t>
  </si>
  <si>
    <t>kurozariru</t>
  </si>
  <si>
    <t>kafukodeＮhaigojo</t>
  </si>
  <si>
    <t>patofuran</t>
  </si>
  <si>
    <t>jiazepamu</t>
  </si>
  <si>
    <t>serushin</t>
  </si>
  <si>
    <t>horizon</t>
  </si>
  <si>
    <t>resutaminkowa</t>
  </si>
  <si>
    <t>purochiaden</t>
  </si>
  <si>
    <t>saimbaruta</t>
  </si>
  <si>
    <t>dhurokisechin</t>
  </si>
  <si>
    <t>ishi・doparu</t>
  </si>
  <si>
    <t>entakapon</t>
  </si>
  <si>
    <t>rekusapuro</t>
  </si>
  <si>
    <t>esutazoramu</t>
  </si>
  <si>
    <t>yurojin</t>
  </si>
  <si>
    <t>esuzopikuron</t>
  </si>
  <si>
    <t>runesuta</t>
  </si>
  <si>
    <t>epireopuchimaru</t>
  </si>
  <si>
    <t>echizoramu</t>
  </si>
  <si>
    <t>depasu</t>
  </si>
  <si>
    <t>erisupan</t>
  </si>
  <si>
    <t>sairesu</t>
  </si>
  <si>
    <t>furunitorazepamu</t>
  </si>
  <si>
    <t>rohipunoru</t>
  </si>
  <si>
    <t>furumejin</t>
  </si>
  <si>
    <t>furudekashin４shu</t>
  </si>
  <si>
    <t>anatenzorudepo２shu</t>
  </si>
  <si>
    <t>darumeto</t>
  </si>
  <si>
    <t>koreminaru</t>
  </si>
  <si>
    <t>resutasu</t>
  </si>
  <si>
    <t>depuromeru</t>
  </si>
  <si>
    <t>furubokisamin</t>
  </si>
  <si>
    <t>rubokkusu</t>
  </si>
  <si>
    <t>inchunibu</t>
  </si>
  <si>
    <t>serenesu</t>
  </si>
  <si>
    <t>haroperidoru</t>
  </si>
  <si>
    <t>rinton</t>
  </si>
  <si>
    <t>haromansu４shu</t>
  </si>
  <si>
    <t>serenesuchu</t>
  </si>
  <si>
    <t>somerin</t>
  </si>
  <si>
    <t>hidantorudhihaigo</t>
  </si>
  <si>
    <t>hidantoruihaigo</t>
  </si>
  <si>
    <t>hidantoruefuhaigo</t>
  </si>
  <si>
    <t>atarakkusu</t>
  </si>
  <si>
    <t>atarakkusu－pi</t>
  </si>
  <si>
    <t>hidorokishijimpamo</t>
  </si>
  <si>
    <t>imipuramin</t>
  </si>
  <si>
    <t>tofuraniru</t>
  </si>
  <si>
    <t>ramikutaru</t>
  </si>
  <si>
    <t>ramotorigin</t>
  </si>
  <si>
    <t>deebigo</t>
  </si>
  <si>
    <t>ikepura</t>
  </si>
  <si>
    <t>hirunamin</t>
  </si>
  <si>
    <t>rebotomin</t>
  </si>
  <si>
    <t>rebomepuromajin</t>
  </si>
  <si>
    <t>hirunaminkinchu</t>
  </si>
  <si>
    <t>tansanrichiumu</t>
  </si>
  <si>
    <t>rimasu</t>
  </si>
  <si>
    <t>ampuritto</t>
  </si>
  <si>
    <t>meirakkusu</t>
  </si>
  <si>
    <t>rofurazepusan-echiru</t>
  </si>
  <si>
    <t>yupan</t>
  </si>
  <si>
    <t>rorazepamu</t>
  </si>
  <si>
    <t>waipakkusu</t>
  </si>
  <si>
    <t>ebamiru</t>
  </si>
  <si>
    <t>rorametto</t>
  </si>
  <si>
    <t>ratsuda</t>
  </si>
  <si>
    <t>mapurochirin</t>
  </si>
  <si>
    <t>rujiomiru</t>
  </si>
  <si>
    <t>pentona</t>
  </si>
  <si>
    <t>medazepamu</t>
  </si>
  <si>
    <t>resumitto</t>
  </si>
  <si>
    <t>korinhoru</t>
  </si>
  <si>
    <t>merekkusu</t>
  </si>
  <si>
    <t>tetoramido</t>
  </si>
  <si>
    <t>toredomin</t>
  </si>
  <si>
    <t>mirunashipuran</t>
  </si>
  <si>
    <t>mirutazapin</t>
  </si>
  <si>
    <t>rifurekkusu</t>
  </si>
  <si>
    <t>remeron</t>
  </si>
  <si>
    <t>rubatoren</t>
  </si>
  <si>
    <t>kuremin</t>
  </si>
  <si>
    <t>emiresu</t>
  </si>
  <si>
    <t>erimin</t>
  </si>
  <si>
    <t>nitorazepamu</t>
  </si>
  <si>
    <t>nerubon</t>
  </si>
  <si>
    <t>benzarin</t>
  </si>
  <si>
    <t>noritoren</t>
  </si>
  <si>
    <t>oranzapin</t>
  </si>
  <si>
    <t>jipurekisa</t>
  </si>
  <si>
    <t>jipurekisazaidhisu</t>
  </si>
  <si>
    <t>jipurekisakinchuyo</t>
  </si>
  <si>
    <t>hairongu</t>
  </si>
  <si>
    <t>serenaru</t>
  </si>
  <si>
    <t>horitto</t>
  </si>
  <si>
    <t>pieihaigojo</t>
  </si>
  <si>
    <t>imbega</t>
  </si>
  <si>
    <t>zepurion４shu</t>
  </si>
  <si>
    <t>pakishiru</t>
  </si>
  <si>
    <t>parokisechin</t>
  </si>
  <si>
    <t>pakishiruＣＲ</t>
  </si>
  <si>
    <t>passhifuroraekisu</t>
  </si>
  <si>
    <t>rabona</t>
  </si>
  <si>
    <t>pushitomin</t>
  </si>
  <si>
    <t>perosupiron</t>
  </si>
  <si>
    <t>ruran</t>
  </si>
  <si>
    <t>pizettoshi</t>
  </si>
  <si>
    <t>torirahon</t>
  </si>
  <si>
    <t>perufenajin</t>
  </si>
  <si>
    <t>pizettoshikinchu</t>
  </si>
  <si>
    <t>fenobaru</t>
  </si>
  <si>
    <t>fenobaruerikishiru</t>
  </si>
  <si>
    <t>fenobarubitaru</t>
  </si>
  <si>
    <t>orappu</t>
  </si>
  <si>
    <t>puropitan</t>
  </si>
  <si>
    <t>torimoru</t>
  </si>
  <si>
    <t>pieruhaigokaryu</t>
  </si>
  <si>
    <t>sedapuran</t>
  </si>
  <si>
    <t>nobamin</t>
  </si>
  <si>
    <t>purokuroruperajimmarein</t>
  </si>
  <si>
    <t>nobaminkinchu</t>
  </si>
  <si>
    <t>pakin</t>
  </si>
  <si>
    <t>hiberuna</t>
  </si>
  <si>
    <t>pirechia</t>
  </si>
  <si>
    <t>nyurepuchiru</t>
  </si>
  <si>
    <t>kuazepamu</t>
  </si>
  <si>
    <t>doraru</t>
  </si>
  <si>
    <t>kuechiapin</t>
  </si>
  <si>
    <t>kuechiapinfumaru</t>
  </si>
  <si>
    <t>serokueru</t>
  </si>
  <si>
    <t>bipuresso</t>
  </si>
  <si>
    <t>rozeremu</t>
  </si>
  <si>
    <t>ajirekuto</t>
  </si>
  <si>
    <t>apopuron</t>
  </si>
  <si>
    <t>risumi</t>
  </si>
  <si>
    <t>rirumazahon</t>
  </si>
  <si>
    <t>risupadaru</t>
  </si>
  <si>
    <t>risuperidon</t>
  </si>
  <si>
    <t>risupadarukonsuta２shu</t>
  </si>
  <si>
    <t>ekufina</t>
  </si>
  <si>
    <t>safura</t>
  </si>
  <si>
    <t>aionaru</t>
  </si>
  <si>
    <t>efupi</t>
  </si>
  <si>
    <t>jeizorofuto</t>
  </si>
  <si>
    <t>serutorarin</t>
  </si>
  <si>
    <t>sechipuchirimmarein</t>
  </si>
  <si>
    <t>teshipuru</t>
  </si>
  <si>
    <t>supiropitan</t>
  </si>
  <si>
    <t>abiritto</t>
  </si>
  <si>
    <t>surupirido</t>
  </si>
  <si>
    <t>dogumachiru</t>
  </si>
  <si>
    <t>dogumachirukinchu</t>
  </si>
  <si>
    <t>barunechiru</t>
  </si>
  <si>
    <t>berusomura</t>
  </si>
  <si>
    <t>sedhiru</t>
  </si>
  <si>
    <t>tandosupiron</t>
  </si>
  <si>
    <t>mereriru</t>
  </si>
  <si>
    <t>naben</t>
  </si>
  <si>
    <t>guramariru</t>
  </si>
  <si>
    <t>chiapurido</t>
  </si>
  <si>
    <t>chimiperon</t>
  </si>
  <si>
    <t>toroperon</t>
  </si>
  <si>
    <t>toroperonchu</t>
  </si>
  <si>
    <t>gurandakishin</t>
  </si>
  <si>
    <t>tofisopamu</t>
  </si>
  <si>
    <t>torankorompihaigojo</t>
  </si>
  <si>
    <t>toraberuminhaigojo</t>
  </si>
  <si>
    <t>dejireru</t>
  </si>
  <si>
    <t>torazodon</t>
  </si>
  <si>
    <t>resurin</t>
  </si>
  <si>
    <t>toriazoramu</t>
  </si>
  <si>
    <t>harushion</t>
  </si>
  <si>
    <t>torifuroperajin</t>
  </si>
  <si>
    <t>aten</t>
  </si>
  <si>
    <t>sedorina</t>
  </si>
  <si>
    <t>torihekishifenijiru</t>
  </si>
  <si>
    <t>surumonchiru</t>
  </si>
  <si>
    <t>barupurosannatoriumu</t>
  </si>
  <si>
    <t>depaken</t>
  </si>
  <si>
    <t>depakenＲ</t>
  </si>
  <si>
    <t>begetamin-e</t>
  </si>
  <si>
    <t>begetamimbi</t>
  </si>
  <si>
    <t>ifekusa</t>
  </si>
  <si>
    <t>torinterikkusu</t>
  </si>
  <si>
    <t>zorupidemu</t>
  </si>
  <si>
    <t>maisuri</t>
  </si>
  <si>
    <t>ekuseguran</t>
  </si>
  <si>
    <t>amoban</t>
  </si>
  <si>
    <t>zopikuron</t>
  </si>
  <si>
    <t>zotepin</t>
  </si>
  <si>
    <t>rodopin</t>
  </si>
  <si>
    <t>osuporotto</t>
  </si>
  <si>
    <t>onjenthisu</t>
  </si>
  <si>
    <t>gabapen</t>
  </si>
  <si>
    <t>kaberugorin</t>
  </si>
  <si>
    <t>kuramporu</t>
  </si>
  <si>
    <t>komutan</t>
  </si>
  <si>
    <t>konsata</t>
  </si>
  <si>
    <t>zaronchinshiroppu</t>
  </si>
  <si>
    <t>shukakariumu</t>
  </si>
  <si>
    <t>sutoratera</t>
  </si>
  <si>
    <t>seregirin</t>
  </si>
  <si>
    <t>zonisamido</t>
  </si>
  <si>
    <t>dhuodopa</t>
  </si>
  <si>
    <t>dopasuton</t>
  </si>
  <si>
    <t>dopazoru</t>
  </si>
  <si>
    <t>topina</t>
  </si>
  <si>
    <t>topiramato</t>
  </si>
  <si>
    <t>dopusu</t>
  </si>
  <si>
    <t>torikuroriru</t>
  </si>
  <si>
    <t>torerifu</t>
  </si>
  <si>
    <t>dorokishidopa</t>
  </si>
  <si>
    <t>neodopasuton</t>
  </si>
  <si>
    <t>neodopazoru</t>
  </si>
  <si>
    <t>noriasuto</t>
  </si>
  <si>
    <t>paroderu</t>
  </si>
  <si>
    <t>bi・shifuroru</t>
  </si>
  <si>
    <t>bibanse</t>
  </si>
  <si>
    <t>puramipekisoru</t>
  </si>
  <si>
    <t>purimidon</t>
  </si>
  <si>
    <t>puregabarin</t>
  </si>
  <si>
    <t>buromokuripuchin</t>
  </si>
  <si>
    <t>buromokuripuchimmeshiru</t>
  </si>
  <si>
    <t>betanamin</t>
  </si>
  <si>
    <t>perugorido</t>
  </si>
  <si>
    <t>perugoridomeshiru</t>
  </si>
  <si>
    <t>perumakkusu</t>
  </si>
  <si>
    <t>madopa</t>
  </si>
  <si>
    <t>minoare</t>
  </si>
  <si>
    <t>mirapekkusu</t>
  </si>
  <si>
    <t>meneshitto</t>
  </si>
  <si>
    <t>modhiodaru</t>
  </si>
  <si>
    <t>ritarin</t>
  </si>
  <si>
    <t>ririka</t>
  </si>
  <si>
    <t>rekippu</t>
  </si>
  <si>
    <t>rebechirasetamu</t>
  </si>
  <si>
    <t>rebodopa・karubidopa</t>
  </si>
  <si>
    <t>ropiniroru</t>
  </si>
  <si>
    <t>suggest2</t>
    <phoneticPr fontId="1" type="Hiragana"/>
  </si>
  <si>
    <t>suggest3</t>
    <phoneticPr fontId="1" type="Hiragana"/>
  </si>
  <si>
    <t>___sulpiride___</t>
  </si>
  <si>
    <t>Originally 300 of IMPeq as well, but deleted due to be also calced in CPeq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</si>
</sst>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.00_);[Red]\(0.00\)"/>
  </numFmts>
  <fonts count="1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Calibri"/>
      <family val="3"/>
      <charset val="128"/>
      <scheme val="minor"/>
    </font>
    <font>
      <sz val="10"/>
      <color rgb="FFFF0000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11"/>
      <color rgb="FF202124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shrinkToFit="1"/>
    </xf>
    <xf numFmtId="0" fontId="7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9" fillId="0" borderId="0" xfId="0" applyFont="1" applyAlignment="1">
      <alignment horizontal="left"/>
    </xf>
    <xf numFmtId="0" fontId="7" fillId="8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/>
    <xf numFmtId="0" fontId="9" fillId="6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0" fillId="0" borderId="0" xfId="0" applyFont="1"/>
    <xf numFmtId="0" fontId="3" fillId="2" borderId="0" xfId="0" applyFont="1" applyFill="1" applyAlignment="1">
      <alignment horizontal="left" vertical="top"/>
    </xf>
    <xf numFmtId="0" fontId="11" fillId="9" borderId="0" xfId="0" applyFont="1" applyFill="1" applyAlignment="1">
      <alignment vertical="center" wrapText="1"/>
    </xf>
    <xf numFmtId="0" fontId="11" fillId="0" borderId="0" xfId="0" applyFont="1"/>
    <xf numFmtId="0" fontId="12" fillId="0" borderId="0" xfId="0" applyFont="1"/>
    <xf numFmtId="0" fontId="9" fillId="0" borderId="0" xfId="0" applyFont="1"/>
    <xf numFmtId="164" fontId="9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left"/>
    </xf>
    <xf numFmtId="165" fontId="9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2F3E-1FD1-45D7-86D8-756162BE8B0F}">
  <dimension ref="A1:I304"/>
  <sheetViews>
    <sheetView zoomScaleNormal="100" workbookViewId="0">
      <pane xSplit="2" ySplit="1" topLeftCell="D212" activePane="bottomRight" state="frozen"/>
      <selection pane="topRight" activeCell="C1" sqref="C1"/>
      <selection pane="bottomLeft" activeCell="A2" sqref="A2"/>
      <selection pane="bottomRight" activeCell="B214" sqref="B214"/>
    </sheetView>
  </sheetViews>
  <sheetFormatPr defaultColWidth="9" defaultRowHeight="14.5"/>
  <cols>
    <col min="1" max="7" width="18.36328125" style="1" customWidth="1"/>
    <col min="8" max="8" width="37.26953125" style="1" bestFit="1" customWidth="1"/>
    <col min="9" max="16384" width="9" style="1"/>
  </cols>
  <sheetData>
    <row r="1" spans="1:9">
      <c r="A1" s="1" t="s">
        <v>1052</v>
      </c>
      <c r="B1" s="1" t="s">
        <v>643</v>
      </c>
      <c r="C1" s="1" t="s">
        <v>644</v>
      </c>
      <c r="D1" s="1" t="s">
        <v>373</v>
      </c>
      <c r="E1" s="1" t="s">
        <v>1569</v>
      </c>
      <c r="F1" s="1" t="s">
        <v>1570</v>
      </c>
      <c r="G1" s="1" t="s">
        <v>1161</v>
      </c>
      <c r="H1" s="1" t="s">
        <v>946</v>
      </c>
      <c r="I1" s="1" t="s">
        <v>919</v>
      </c>
    </row>
    <row r="2" spans="1:9">
      <c r="A2" s="1" t="s">
        <v>101</v>
      </c>
      <c r="B2" s="1" t="s">
        <v>100</v>
      </c>
      <c r="C2" s="1" t="s">
        <v>543</v>
      </c>
      <c r="D2" s="1" t="s">
        <v>666</v>
      </c>
      <c r="E2" s="1" t="s">
        <v>1273</v>
      </c>
      <c r="F2" s="1" t="str">
        <f>CONCATENATE(E2,"(",C2,")")</f>
        <v>arebiachin(アレビアチン)</v>
      </c>
      <c r="H2" s="2" t="s">
        <v>1079</v>
      </c>
      <c r="I2" s="1" t="s">
        <v>1068</v>
      </c>
    </row>
    <row r="3" spans="1:9">
      <c r="A3" s="1" t="s">
        <v>99</v>
      </c>
      <c r="B3" s="1" t="s">
        <v>100</v>
      </c>
      <c r="C3" s="1" t="s">
        <v>100</v>
      </c>
      <c r="D3" s="1" t="s">
        <v>814</v>
      </c>
      <c r="E3" s="1" t="s">
        <v>1274</v>
      </c>
      <c r="F3" s="1" t="str">
        <f>CONCATENATE(E3,"(",C3,")")</f>
        <v>fenitoin(フェニトイン)</v>
      </c>
      <c r="H3" s="1" t="s">
        <v>1079</v>
      </c>
      <c r="I3" s="1" t="s">
        <v>1068</v>
      </c>
    </row>
    <row r="4" spans="1:9">
      <c r="A4" s="1" t="s">
        <v>136</v>
      </c>
      <c r="B4" s="1" t="s">
        <v>137</v>
      </c>
      <c r="C4" s="1" t="s">
        <v>917</v>
      </c>
      <c r="D4" s="1" t="s">
        <v>918</v>
      </c>
      <c r="E4" s="1" t="s">
        <v>1275</v>
      </c>
      <c r="F4" s="1" t="str">
        <f t="shared" ref="F4:F67" si="0">CONCATENATE(E4,"(",C4,")")</f>
        <v>fukugoarebiachinhaigo(フクゴウアレビアチンハイゴウ)</v>
      </c>
      <c r="H4" s="1" t="s">
        <v>1066</v>
      </c>
      <c r="I4" s="1" t="s">
        <v>1053</v>
      </c>
    </row>
    <row r="5" spans="1:9">
      <c r="C5" s="1" t="s">
        <v>1216</v>
      </c>
      <c r="D5" s="1" t="s">
        <v>918</v>
      </c>
      <c r="E5" s="1" t="s">
        <v>1275</v>
      </c>
      <c r="F5" s="1" t="str">
        <f t="shared" si="0"/>
        <v>fukugoarebiachinhaigo(複合アレビアチン)</v>
      </c>
      <c r="G5" s="1" t="s">
        <v>1162</v>
      </c>
      <c r="H5" s="1" t="s">
        <v>1066</v>
      </c>
    </row>
    <row r="6" spans="1:9">
      <c r="A6" s="1" t="s">
        <v>47</v>
      </c>
      <c r="B6" s="1" t="s">
        <v>48</v>
      </c>
      <c r="C6" s="1" t="s">
        <v>48</v>
      </c>
      <c r="D6" s="1" t="s">
        <v>665</v>
      </c>
      <c r="E6" s="1" t="s">
        <v>1276</v>
      </c>
      <c r="F6" s="1" t="str">
        <f t="shared" si="0"/>
        <v>arupurazoramu(アルプラゾラム)</v>
      </c>
      <c r="H6" s="1" t="s">
        <v>467</v>
      </c>
    </row>
    <row r="7" spans="1:9" s="24" customFormat="1">
      <c r="A7" s="1" t="s">
        <v>49</v>
      </c>
      <c r="B7" s="1" t="s">
        <v>48</v>
      </c>
      <c r="C7" s="1" t="s">
        <v>712</v>
      </c>
      <c r="D7" s="1" t="s">
        <v>713</v>
      </c>
      <c r="E7" s="1" t="s">
        <v>1277</v>
      </c>
      <c r="F7" s="1" t="str">
        <f t="shared" si="0"/>
        <v>konsutan(コンスタン)</v>
      </c>
      <c r="G7" s="1"/>
      <c r="H7" s="1" t="s">
        <v>467</v>
      </c>
      <c r="I7" s="1"/>
    </row>
    <row r="8" spans="1:9" s="24" customFormat="1">
      <c r="A8" s="1" t="s">
        <v>50</v>
      </c>
      <c r="B8" s="1" t="s">
        <v>48</v>
      </c>
      <c r="C8" s="1" t="s">
        <v>744</v>
      </c>
      <c r="D8" s="1" t="s">
        <v>745</v>
      </c>
      <c r="E8" s="1" t="s">
        <v>1278</v>
      </c>
      <c r="F8" s="1" t="str">
        <f t="shared" si="0"/>
        <v>soranakkusu(ソラナックス)</v>
      </c>
      <c r="G8" s="1"/>
      <c r="H8" s="1" t="s">
        <v>467</v>
      </c>
      <c r="I8" s="1"/>
    </row>
    <row r="9" spans="1:9" s="24" customFormat="1">
      <c r="A9" s="1" t="s">
        <v>142</v>
      </c>
      <c r="B9" s="1" t="s">
        <v>143</v>
      </c>
      <c r="C9" s="1" t="s">
        <v>629</v>
      </c>
      <c r="D9" s="1" t="s">
        <v>658</v>
      </c>
      <c r="E9" s="1" t="s">
        <v>1279</v>
      </c>
      <c r="F9" s="1" t="str">
        <f t="shared" si="0"/>
        <v>amantajin(アマンタジン)</v>
      </c>
      <c r="G9" s="1"/>
      <c r="H9" s="1" t="s">
        <v>433</v>
      </c>
      <c r="I9" s="1"/>
    </row>
    <row r="10" spans="1:9" s="24" customFormat="1">
      <c r="A10" s="1" t="s">
        <v>144</v>
      </c>
      <c r="B10" s="1" t="s">
        <v>143</v>
      </c>
      <c r="C10" s="1" t="s">
        <v>432</v>
      </c>
      <c r="D10" s="1" t="s">
        <v>725</v>
      </c>
      <c r="E10" s="1" t="s">
        <v>1280</v>
      </c>
      <c r="F10" s="1" t="str">
        <f t="shared" si="0"/>
        <v>shimmetoreru(シンメトレル)</v>
      </c>
      <c r="G10" s="1"/>
      <c r="H10" s="1" t="s">
        <v>433</v>
      </c>
      <c r="I10" s="1"/>
    </row>
    <row r="11" spans="1:9" s="24" customFormat="1">
      <c r="A11" s="1" t="s">
        <v>231</v>
      </c>
      <c r="B11" s="1" t="s">
        <v>232</v>
      </c>
      <c r="C11" s="1" t="s">
        <v>630</v>
      </c>
      <c r="D11" s="1" t="s">
        <v>659</v>
      </c>
      <c r="E11" s="1" t="s">
        <v>1281</v>
      </c>
      <c r="F11" s="1" t="str">
        <f t="shared" si="0"/>
        <v>amitoripuchirin(アミトリプチリン)</v>
      </c>
      <c r="G11" s="1" t="s">
        <v>1204</v>
      </c>
      <c r="H11" s="1" t="s">
        <v>930</v>
      </c>
      <c r="I11" s="1"/>
    </row>
    <row r="12" spans="1:9" s="24" customFormat="1">
      <c r="A12" s="1" t="s">
        <v>69</v>
      </c>
      <c r="B12" s="1" t="s">
        <v>70</v>
      </c>
      <c r="C12" s="1" t="s">
        <v>70</v>
      </c>
      <c r="D12" s="1" t="s">
        <v>662</v>
      </c>
      <c r="E12" s="1" t="s">
        <v>1282</v>
      </c>
      <c r="F12" s="1" t="str">
        <f t="shared" si="0"/>
        <v>amobarubitaru(アモバルビタール)</v>
      </c>
      <c r="G12" s="1"/>
      <c r="H12" s="1" t="s">
        <v>500</v>
      </c>
      <c r="I12" s="1"/>
    </row>
    <row r="13" spans="1:9" s="24" customFormat="1">
      <c r="A13" s="1" t="s">
        <v>229</v>
      </c>
      <c r="B13" s="1" t="s">
        <v>230</v>
      </c>
      <c r="C13" s="1" t="s">
        <v>619</v>
      </c>
      <c r="D13" s="1" t="s">
        <v>660</v>
      </c>
      <c r="E13" s="1" t="s">
        <v>1283</v>
      </c>
      <c r="F13" s="1" t="str">
        <f t="shared" si="0"/>
        <v>amokisan(アモキサン)</v>
      </c>
      <c r="G13" s="1"/>
      <c r="H13" s="2" t="s">
        <v>661</v>
      </c>
      <c r="I13" s="1"/>
    </row>
    <row r="14" spans="1:9" s="24" customFormat="1">
      <c r="A14" s="1" t="s">
        <v>321</v>
      </c>
      <c r="B14" s="1" t="s">
        <v>319</v>
      </c>
      <c r="C14" s="1" t="s">
        <v>319</v>
      </c>
      <c r="D14" s="1" t="s">
        <v>664</v>
      </c>
      <c r="E14" s="1" t="s">
        <v>1284</v>
      </c>
      <c r="F14" s="1" t="str">
        <f t="shared" si="0"/>
        <v>aripipurazoru(アリピプラゾール)</v>
      </c>
      <c r="G14" s="1"/>
      <c r="H14" s="1" t="s">
        <v>375</v>
      </c>
      <c r="I14" s="1"/>
    </row>
    <row r="15" spans="1:9" s="24" customFormat="1">
      <c r="A15" s="1" t="s">
        <v>320</v>
      </c>
      <c r="B15" s="1" t="s">
        <v>319</v>
      </c>
      <c r="C15" s="1" t="s">
        <v>374</v>
      </c>
      <c r="D15" s="1" t="s">
        <v>683</v>
      </c>
      <c r="E15" s="1" t="s">
        <v>1285</v>
      </c>
      <c r="F15" s="1" t="str">
        <f t="shared" si="0"/>
        <v>ebirifai(エビリファイ)</v>
      </c>
      <c r="G15" s="1"/>
      <c r="H15" s="1" t="s">
        <v>375</v>
      </c>
      <c r="I15" s="1"/>
    </row>
    <row r="16" spans="1:9" s="24" customFormat="1">
      <c r="A16" s="1"/>
      <c r="B16" s="1"/>
      <c r="C16" s="7" t="s">
        <v>1133</v>
      </c>
      <c r="D16" s="25" t="s">
        <v>1134</v>
      </c>
      <c r="E16" s="25" t="s">
        <v>1286</v>
      </c>
      <c r="F16" s="1" t="str">
        <f t="shared" si="0"/>
        <v>ebirifaijizokusei４shu(エビリファイ持続性_4週)</v>
      </c>
      <c r="G16" s="25"/>
      <c r="H16" s="7" t="s">
        <v>1129</v>
      </c>
      <c r="I16" s="1"/>
    </row>
    <row r="17" spans="1:9" s="24" customFormat="1">
      <c r="A17" s="1" t="s">
        <v>348</v>
      </c>
      <c r="B17" s="1" t="s">
        <v>349</v>
      </c>
      <c r="C17" s="1" t="s">
        <v>721</v>
      </c>
      <c r="D17" s="1" t="s">
        <v>722</v>
      </c>
      <c r="E17" s="1" t="s">
        <v>1287</v>
      </c>
      <c r="F17" s="1" t="str">
        <f t="shared" si="0"/>
        <v>shikuresuto(シクレスト)</v>
      </c>
      <c r="G17" s="1" t="s">
        <v>1163</v>
      </c>
      <c r="H17" s="1" t="s">
        <v>945</v>
      </c>
      <c r="I17" s="1"/>
    </row>
    <row r="18" spans="1:9" s="24" customFormat="1">
      <c r="A18" s="1" t="s">
        <v>332</v>
      </c>
      <c r="B18" s="1" t="s">
        <v>333</v>
      </c>
      <c r="C18" s="1" t="s">
        <v>598</v>
      </c>
      <c r="D18" s="1" t="s">
        <v>655</v>
      </c>
      <c r="E18" s="1" t="s">
        <v>1288</v>
      </c>
      <c r="F18" s="1" t="str">
        <f t="shared" si="0"/>
        <v>atomokisechin(アトモキセチン)</v>
      </c>
      <c r="G18" s="1"/>
      <c r="H18" s="1" t="s">
        <v>1106</v>
      </c>
      <c r="I18" s="1" t="s">
        <v>1068</v>
      </c>
    </row>
    <row r="19" spans="1:9" s="24" customFormat="1">
      <c r="A19" s="1" t="s">
        <v>71</v>
      </c>
      <c r="B19" s="1" t="s">
        <v>72</v>
      </c>
      <c r="C19" s="1" t="s">
        <v>72</v>
      </c>
      <c r="D19" s="1" t="s">
        <v>795</v>
      </c>
      <c r="E19" s="1" t="s">
        <v>1289</v>
      </c>
      <c r="F19" s="1" t="str">
        <f t="shared" si="0"/>
        <v>barubitaru(バルビタール)</v>
      </c>
      <c r="G19" s="1"/>
      <c r="H19" s="1" t="s">
        <v>501</v>
      </c>
      <c r="I19" s="1"/>
    </row>
    <row r="20" spans="1:9" s="24" customFormat="1">
      <c r="A20" s="1"/>
      <c r="B20" s="1"/>
      <c r="C20" s="1" t="s">
        <v>958</v>
      </c>
      <c r="D20" s="1" t="s">
        <v>1029</v>
      </c>
      <c r="E20" s="1" t="s">
        <v>1290</v>
      </c>
      <c r="F20" s="1" t="str">
        <f t="shared" si="0"/>
        <v>benzutoropin(ベンズトロピン)</v>
      </c>
      <c r="G20" s="1"/>
      <c r="H20" s="1" t="s">
        <v>980</v>
      </c>
      <c r="I20" s="1" t="s">
        <v>982</v>
      </c>
    </row>
    <row r="21" spans="1:9" s="24" customFormat="1">
      <c r="A21" s="1" t="s">
        <v>147</v>
      </c>
      <c r="B21" s="1" t="s">
        <v>146</v>
      </c>
      <c r="C21" s="1" t="s">
        <v>553</v>
      </c>
      <c r="D21" s="1" t="s">
        <v>649</v>
      </c>
      <c r="E21" s="1" t="s">
        <v>1291</v>
      </c>
      <c r="F21" s="1" t="str">
        <f t="shared" si="0"/>
        <v>akineton(アキネトン)</v>
      </c>
      <c r="G21" s="1"/>
      <c r="H21" s="2" t="s">
        <v>434</v>
      </c>
      <c r="I21" s="1"/>
    </row>
    <row r="22" spans="1:9" s="24" customFormat="1">
      <c r="A22" s="1"/>
      <c r="B22" s="1"/>
      <c r="C22" s="1" t="s">
        <v>974</v>
      </c>
      <c r="D22" s="1" t="s">
        <v>976</v>
      </c>
      <c r="E22" s="1" t="s">
        <v>1292</v>
      </c>
      <c r="F22" s="1" t="str">
        <f t="shared" si="0"/>
        <v>tasumorin(タスモリン)</v>
      </c>
      <c r="G22" s="1"/>
      <c r="H22" s="1" t="s">
        <v>434</v>
      </c>
      <c r="I22" s="1"/>
    </row>
    <row r="23" spans="1:9" s="24" customFormat="1">
      <c r="A23" s="1"/>
      <c r="B23" s="1"/>
      <c r="C23" s="1" t="s">
        <v>973</v>
      </c>
      <c r="D23" s="1" t="s">
        <v>975</v>
      </c>
      <c r="E23" s="1" t="s">
        <v>1293</v>
      </c>
      <c r="F23" s="1" t="str">
        <f t="shared" si="0"/>
        <v>bikamoru(ビカモール)</v>
      </c>
      <c r="G23" s="1"/>
      <c r="H23" s="1" t="s">
        <v>434</v>
      </c>
      <c r="I23" s="1"/>
    </row>
    <row r="24" spans="1:9" s="24" customFormat="1">
      <c r="A24" s="1" t="s">
        <v>145</v>
      </c>
      <c r="B24" s="1" t="s">
        <v>146</v>
      </c>
      <c r="C24" s="1" t="s">
        <v>637</v>
      </c>
      <c r="D24" s="1" t="s">
        <v>812</v>
      </c>
      <c r="E24" s="1" t="s">
        <v>434</v>
      </c>
      <c r="F24" s="1" t="str">
        <f t="shared" si="0"/>
        <v>biperiden(ビペリデン)</v>
      </c>
      <c r="G24" s="1"/>
      <c r="H24" s="1" t="s">
        <v>434</v>
      </c>
      <c r="I24" s="1"/>
    </row>
    <row r="25" spans="1:9" s="24" customFormat="1">
      <c r="A25" s="1"/>
      <c r="B25" s="1"/>
      <c r="C25" s="1" t="s">
        <v>1045</v>
      </c>
      <c r="D25" s="1" t="s">
        <v>1046</v>
      </c>
      <c r="E25" s="1" t="s">
        <v>1294</v>
      </c>
      <c r="F25" s="1" t="str">
        <f t="shared" si="0"/>
        <v>ronasentepu(ロナセンテープ)</v>
      </c>
      <c r="G25" s="1"/>
      <c r="H25" s="1" t="s">
        <v>1003</v>
      </c>
      <c r="I25" s="1"/>
    </row>
    <row r="26" spans="1:9" s="24" customFormat="1">
      <c r="A26" s="1" t="s">
        <v>329</v>
      </c>
      <c r="B26" s="1" t="s">
        <v>328</v>
      </c>
      <c r="C26" s="1" t="s">
        <v>328</v>
      </c>
      <c r="D26" s="1" t="s">
        <v>828</v>
      </c>
      <c r="E26" s="1" t="s">
        <v>1295</v>
      </c>
      <c r="F26" s="1" t="str">
        <f t="shared" si="0"/>
        <v>buronanserin(ブロナンセリン)</v>
      </c>
      <c r="G26" s="1"/>
      <c r="H26" s="1" t="s">
        <v>378</v>
      </c>
      <c r="I26" s="1"/>
    </row>
    <row r="27" spans="1:9" s="24" customFormat="1">
      <c r="A27" s="1" t="s">
        <v>327</v>
      </c>
      <c r="B27" s="1" t="s">
        <v>328</v>
      </c>
      <c r="C27" s="1" t="s">
        <v>377</v>
      </c>
      <c r="D27" s="1" t="s">
        <v>906</v>
      </c>
      <c r="E27" s="1" t="s">
        <v>1296</v>
      </c>
      <c r="F27" s="1" t="str">
        <f t="shared" si="0"/>
        <v>ronasen(ロナセン)</v>
      </c>
      <c r="G27" s="1"/>
      <c r="H27" s="1" t="s">
        <v>378</v>
      </c>
      <c r="I27" s="1"/>
    </row>
    <row r="28" spans="1:9" s="24" customFormat="1">
      <c r="A28" s="1" t="s">
        <v>352</v>
      </c>
      <c r="B28" s="1" t="s">
        <v>353</v>
      </c>
      <c r="C28" s="1" t="s">
        <v>604</v>
      </c>
      <c r="D28" s="1" t="s">
        <v>890</v>
      </c>
      <c r="E28" s="1" t="s">
        <v>1297</v>
      </c>
      <c r="F28" s="1" t="str">
        <f t="shared" si="0"/>
        <v>rekisaruthi(レキサルティ)</v>
      </c>
      <c r="G28" s="1"/>
      <c r="H28" s="1" t="s">
        <v>1005</v>
      </c>
      <c r="I28" s="1"/>
    </row>
    <row r="29" spans="1:9" s="24" customFormat="1">
      <c r="A29" s="1"/>
      <c r="B29" s="1"/>
      <c r="C29" s="1" t="s">
        <v>977</v>
      </c>
      <c r="D29" s="1" t="s">
        <v>983</v>
      </c>
      <c r="E29" s="1" t="s">
        <v>1298</v>
      </c>
      <c r="F29" s="1" t="str">
        <f t="shared" si="0"/>
        <v>seniran(セニラン)</v>
      </c>
      <c r="G29" s="1"/>
      <c r="H29" s="1" t="s">
        <v>468</v>
      </c>
      <c r="I29" s="1"/>
    </row>
    <row r="30" spans="1:9" s="24" customFormat="1">
      <c r="A30" s="1" t="s">
        <v>38</v>
      </c>
      <c r="B30" s="1" t="s">
        <v>39</v>
      </c>
      <c r="C30" s="1" t="s">
        <v>39</v>
      </c>
      <c r="D30" s="1" t="s">
        <v>830</v>
      </c>
      <c r="E30" s="1" t="s">
        <v>1299</v>
      </c>
      <c r="F30" s="1" t="str">
        <f t="shared" si="0"/>
        <v>buromazepamu(ブロマゼパム)</v>
      </c>
      <c r="G30" s="1"/>
      <c r="H30" s="1" t="s">
        <v>468</v>
      </c>
      <c r="I30" s="1"/>
    </row>
    <row r="31" spans="1:9" s="24" customFormat="1">
      <c r="A31" s="1" t="s">
        <v>40</v>
      </c>
      <c r="B31" s="1" t="s">
        <v>39</v>
      </c>
      <c r="C31" s="1" t="s">
        <v>540</v>
      </c>
      <c r="D31" s="1" t="s">
        <v>891</v>
      </c>
      <c r="E31" s="1" t="s">
        <v>1300</v>
      </c>
      <c r="F31" s="1" t="str">
        <f t="shared" si="0"/>
        <v>rekisotan(レキソタン)</v>
      </c>
      <c r="G31" s="1"/>
      <c r="H31" s="1" t="s">
        <v>468</v>
      </c>
      <c r="I31" s="1"/>
    </row>
    <row r="32" spans="1:9" s="24" customFormat="1">
      <c r="A32" s="1"/>
      <c r="B32" s="1"/>
      <c r="C32" s="1" t="s">
        <v>978</v>
      </c>
      <c r="D32" s="1" t="s">
        <v>979</v>
      </c>
      <c r="E32" s="1" t="s">
        <v>1301</v>
      </c>
      <c r="F32" s="1" t="str">
        <f t="shared" si="0"/>
        <v>burobarin(ブロバリン原末)</v>
      </c>
      <c r="G32" s="1" t="s">
        <v>1164</v>
      </c>
      <c r="H32" s="1" t="s">
        <v>502</v>
      </c>
      <c r="I32" s="1" t="s">
        <v>982</v>
      </c>
    </row>
    <row r="33" spans="1:9" s="24" customFormat="1">
      <c r="A33" s="1" t="s">
        <v>2</v>
      </c>
      <c r="B33" s="1" t="s">
        <v>1</v>
      </c>
      <c r="C33" s="1" t="s">
        <v>832</v>
      </c>
      <c r="D33" s="1" t="s">
        <v>833</v>
      </c>
      <c r="E33" s="1" t="s">
        <v>1302</v>
      </c>
      <c r="F33" s="1" t="str">
        <f t="shared" si="0"/>
        <v>buromuwareriru(ブロムワレリル)</v>
      </c>
      <c r="G33" s="1"/>
      <c r="H33" s="1" t="s">
        <v>502</v>
      </c>
      <c r="I33" s="1"/>
    </row>
    <row r="34" spans="1:9" s="24" customFormat="1">
      <c r="A34" s="1" t="s">
        <v>0</v>
      </c>
      <c r="B34" s="1" t="s">
        <v>1</v>
      </c>
      <c r="C34" s="1" t="s">
        <v>837</v>
      </c>
      <c r="D34" s="1" t="s">
        <v>838</v>
      </c>
      <c r="E34" s="1" t="s">
        <v>1303</v>
      </c>
      <c r="F34" s="1" t="str">
        <f t="shared" si="0"/>
        <v>buromobareriru(ブロモバレリル)</v>
      </c>
      <c r="G34" s="1"/>
      <c r="H34" s="1" t="s">
        <v>502</v>
      </c>
      <c r="I34" s="1"/>
    </row>
    <row r="35" spans="1:9" s="24" customFormat="1">
      <c r="A35" s="1"/>
      <c r="B35" s="1"/>
      <c r="C35" s="1" t="s">
        <v>379</v>
      </c>
      <c r="D35" s="1" t="s">
        <v>984</v>
      </c>
      <c r="E35" s="1" t="s">
        <v>1304</v>
      </c>
      <c r="F35" s="1" t="str">
        <f t="shared" si="0"/>
        <v>impuromen(インプロメン)</v>
      </c>
      <c r="G35" s="1"/>
      <c r="H35" s="1" t="s">
        <v>380</v>
      </c>
      <c r="I35" s="1"/>
    </row>
    <row r="36" spans="1:9" s="24" customFormat="1">
      <c r="A36" s="1" t="s">
        <v>1044</v>
      </c>
      <c r="B36" s="1" t="s">
        <v>276</v>
      </c>
      <c r="C36" s="1" t="s">
        <v>276</v>
      </c>
      <c r="D36" s="1" t="s">
        <v>831</v>
      </c>
      <c r="E36" s="1" t="s">
        <v>1305</v>
      </c>
      <c r="F36" s="1" t="str">
        <f t="shared" si="0"/>
        <v>buromuperidoru(ブロムペリドール)</v>
      </c>
      <c r="G36" s="1"/>
      <c r="H36" s="1" t="s">
        <v>380</v>
      </c>
      <c r="I36" s="1"/>
    </row>
    <row r="37" spans="1:9" s="24" customFormat="1">
      <c r="A37" s="1"/>
      <c r="B37" s="1"/>
      <c r="C37" s="1" t="s">
        <v>985</v>
      </c>
      <c r="D37" s="1" t="s">
        <v>986</v>
      </c>
      <c r="E37" s="1" t="s">
        <v>1306</v>
      </c>
      <c r="F37" s="1" t="str">
        <f t="shared" si="0"/>
        <v>guddomin(グッドミン)</v>
      </c>
      <c r="G37" s="1"/>
      <c r="H37" s="1" t="s">
        <v>503</v>
      </c>
      <c r="I37" s="1"/>
    </row>
    <row r="38" spans="1:9" s="24" customFormat="1">
      <c r="A38" s="1" t="s">
        <v>20</v>
      </c>
      <c r="B38" s="1" t="s">
        <v>21</v>
      </c>
      <c r="C38" s="1" t="s">
        <v>21</v>
      </c>
      <c r="D38" s="1" t="s">
        <v>827</v>
      </c>
      <c r="E38" s="1" t="s">
        <v>1307</v>
      </c>
      <c r="F38" s="1" t="str">
        <f t="shared" si="0"/>
        <v>burochizoramu(ブロチゾラム)</v>
      </c>
      <c r="G38" s="1"/>
      <c r="H38" s="1" t="s">
        <v>503</v>
      </c>
      <c r="I38" s="1"/>
    </row>
    <row r="39" spans="1:9" s="24" customFormat="1">
      <c r="A39" s="1" t="s">
        <v>22</v>
      </c>
      <c r="B39" s="1" t="s">
        <v>21</v>
      </c>
      <c r="C39" s="1" t="s">
        <v>536</v>
      </c>
      <c r="D39" s="1" t="s">
        <v>903</v>
      </c>
      <c r="E39" s="1" t="s">
        <v>1308</v>
      </c>
      <c r="F39" s="1" t="str">
        <f t="shared" si="0"/>
        <v>rendorumin(レンドルミン)</v>
      </c>
      <c r="G39" s="1"/>
      <c r="H39" s="1" t="s">
        <v>503</v>
      </c>
      <c r="I39" s="1"/>
    </row>
    <row r="40" spans="1:9" s="24" customFormat="1">
      <c r="A40" s="1"/>
      <c r="B40" s="1"/>
      <c r="C40" s="1" t="s">
        <v>966</v>
      </c>
      <c r="D40" s="1" t="s">
        <v>1093</v>
      </c>
      <c r="E40" s="1" t="s">
        <v>1309</v>
      </c>
      <c r="F40" s="1" t="str">
        <f t="shared" si="0"/>
        <v>risutomin-esu(リストミンＳ)</v>
      </c>
      <c r="G40" s="1"/>
      <c r="H40" s="1" t="s">
        <v>981</v>
      </c>
      <c r="I40" s="1" t="s">
        <v>982</v>
      </c>
    </row>
    <row r="41" spans="1:9" s="24" customFormat="1">
      <c r="A41" s="1" t="s">
        <v>111</v>
      </c>
      <c r="B41" s="1" t="s">
        <v>112</v>
      </c>
      <c r="C41" s="1" t="s">
        <v>112</v>
      </c>
      <c r="D41" s="1" t="s">
        <v>695</v>
      </c>
      <c r="E41" s="1" t="s">
        <v>1310</v>
      </c>
      <c r="F41" s="1" t="str">
        <f t="shared" si="0"/>
        <v>karubamazepin(カルバマゼピン)</v>
      </c>
      <c r="G41" s="1"/>
      <c r="H41" s="1" t="s">
        <v>1208</v>
      </c>
      <c r="I41" s="1" t="s">
        <v>1068</v>
      </c>
    </row>
    <row r="42" spans="1:9" s="24" customFormat="1">
      <c r="A42" s="1" t="s">
        <v>113</v>
      </c>
      <c r="B42" s="1" t="s">
        <v>112</v>
      </c>
      <c r="C42" s="1" t="s">
        <v>545</v>
      </c>
      <c r="D42" s="1" t="s">
        <v>753</v>
      </c>
      <c r="E42" s="1" t="s">
        <v>1311</v>
      </c>
      <c r="F42" s="1" t="str">
        <f t="shared" si="0"/>
        <v>teguretoru(テグレトール)</v>
      </c>
      <c r="G42" s="1"/>
      <c r="H42" s="1" t="s">
        <v>1208</v>
      </c>
      <c r="I42" s="1" t="s">
        <v>1068</v>
      </c>
    </row>
    <row r="43" spans="1:9" s="24" customFormat="1">
      <c r="A43" s="1"/>
      <c r="B43" s="1"/>
      <c r="C43" s="1" t="s">
        <v>381</v>
      </c>
      <c r="D43" s="1" t="s">
        <v>987</v>
      </c>
      <c r="E43" s="1" t="s">
        <v>1312</v>
      </c>
      <c r="F43" s="1" t="str">
        <f t="shared" si="0"/>
        <v>defekuton(デフェクトン)</v>
      </c>
      <c r="G43" s="1"/>
      <c r="H43" s="1" t="s">
        <v>949</v>
      </c>
      <c r="I43" s="1" t="s">
        <v>982</v>
      </c>
    </row>
    <row r="44" spans="1:9">
      <c r="C44" s="1" t="s">
        <v>504</v>
      </c>
      <c r="D44" s="1" t="s">
        <v>989</v>
      </c>
      <c r="E44" s="1" t="s">
        <v>1313</v>
      </c>
      <c r="F44" s="1" t="str">
        <f t="shared" si="0"/>
        <v>hosuikuroraru(抱水クローラル)</v>
      </c>
      <c r="H44" s="1" t="s">
        <v>988</v>
      </c>
      <c r="I44" s="1" t="s">
        <v>982</v>
      </c>
    </row>
    <row r="45" spans="1:9">
      <c r="A45" s="1" t="s">
        <v>60</v>
      </c>
      <c r="B45" s="1" t="s">
        <v>61</v>
      </c>
      <c r="C45" s="1" t="s">
        <v>61</v>
      </c>
      <c r="D45" s="1" t="s">
        <v>707</v>
      </c>
      <c r="E45" s="1" t="s">
        <v>1314</v>
      </c>
      <c r="F45" s="1" t="str">
        <f t="shared" si="0"/>
        <v>kurorujiazepokishido(クロルジアゼポキシド)</v>
      </c>
      <c r="H45" s="1" t="s">
        <v>469</v>
      </c>
    </row>
    <row r="46" spans="1:9">
      <c r="A46" s="1" t="s">
        <v>62</v>
      </c>
      <c r="B46" s="1" t="s">
        <v>61</v>
      </c>
      <c r="C46" s="1" t="s">
        <v>611</v>
      </c>
      <c r="D46" s="1" t="s">
        <v>714</v>
      </c>
      <c r="E46" s="1" t="s">
        <v>1315</v>
      </c>
      <c r="F46" s="1" t="str">
        <f t="shared" si="0"/>
        <v>kontoru(コントール)</v>
      </c>
      <c r="H46" s="1" t="s">
        <v>469</v>
      </c>
    </row>
    <row r="47" spans="1:9">
      <c r="C47" s="1" t="s">
        <v>990</v>
      </c>
      <c r="D47" s="1" t="s">
        <v>991</v>
      </c>
      <c r="E47" s="1" t="s">
        <v>1316</v>
      </c>
      <c r="F47" s="1" t="str">
        <f t="shared" si="0"/>
        <v>baransu(バランス)</v>
      </c>
      <c r="H47" s="1" t="s">
        <v>469</v>
      </c>
    </row>
    <row r="48" spans="1:9">
      <c r="A48" s="1" t="s">
        <v>204</v>
      </c>
      <c r="B48" s="1" t="s">
        <v>205</v>
      </c>
      <c r="C48" s="1" t="s">
        <v>618</v>
      </c>
      <c r="D48" s="1" t="s">
        <v>676</v>
      </c>
      <c r="E48" s="1" t="s">
        <v>1317</v>
      </c>
      <c r="F48" s="1" t="str">
        <f t="shared" si="0"/>
        <v>uintamin(ウインタミン)</v>
      </c>
      <c r="H48" s="1" t="s">
        <v>382</v>
      </c>
    </row>
    <row r="49" spans="1:9">
      <c r="A49" s="1" t="s">
        <v>202</v>
      </c>
      <c r="B49" s="1" t="s">
        <v>203</v>
      </c>
      <c r="C49" s="1" t="s">
        <v>632</v>
      </c>
      <c r="D49" s="1" t="s">
        <v>708</v>
      </c>
      <c r="E49" s="1" t="s">
        <v>1318</v>
      </c>
      <c r="F49" s="1" t="str">
        <f t="shared" si="0"/>
        <v>kurorupuromajin(クロルプロマジン)</v>
      </c>
      <c r="H49" s="1" t="s">
        <v>382</v>
      </c>
    </row>
    <row r="50" spans="1:9">
      <c r="C50" s="1" t="s">
        <v>998</v>
      </c>
      <c r="D50" s="1" t="s">
        <v>999</v>
      </c>
      <c r="E50" s="1" t="s">
        <v>1319</v>
      </c>
      <c r="F50" s="1" t="str">
        <f t="shared" si="0"/>
        <v>kontomin(コントミン)</v>
      </c>
      <c r="H50" s="1" t="s">
        <v>382</v>
      </c>
    </row>
    <row r="51" spans="1:9">
      <c r="C51" s="6" t="s">
        <v>1135</v>
      </c>
      <c r="D51" s="25" t="s">
        <v>1136</v>
      </c>
      <c r="E51" s="25" t="s">
        <v>1320</v>
      </c>
      <c r="F51" s="1" t="str">
        <f t="shared" si="0"/>
        <v>kontominkinchu(コントミン筋注)</v>
      </c>
      <c r="G51" s="25" t="s">
        <v>1165</v>
      </c>
      <c r="H51" s="6" t="s">
        <v>1117</v>
      </c>
    </row>
    <row r="52" spans="1:9" s="24" customFormat="1">
      <c r="A52" s="1" t="s">
        <v>123</v>
      </c>
      <c r="B52" s="1" t="s">
        <v>124</v>
      </c>
      <c r="C52" s="1" t="s">
        <v>470</v>
      </c>
      <c r="D52" s="1" t="s">
        <v>852</v>
      </c>
      <c r="E52" s="1" t="s">
        <v>1321</v>
      </c>
      <c r="F52" s="1" t="str">
        <f t="shared" si="0"/>
        <v>maisutan(マイスタン)</v>
      </c>
      <c r="G52" s="1"/>
      <c r="H52" s="1" t="s">
        <v>927</v>
      </c>
      <c r="I52" s="1"/>
    </row>
    <row r="53" spans="1:9" s="24" customFormat="1">
      <c r="A53" s="1" t="s">
        <v>278</v>
      </c>
      <c r="B53" s="1" t="s">
        <v>277</v>
      </c>
      <c r="C53" s="1" t="s">
        <v>383</v>
      </c>
      <c r="D53" s="1" t="s">
        <v>706</v>
      </c>
      <c r="E53" s="1" t="s">
        <v>1322</v>
      </c>
      <c r="F53" s="1" t="str">
        <f t="shared" si="0"/>
        <v>kurofekuton(クロフェクトン)</v>
      </c>
      <c r="G53" s="1"/>
      <c r="H53" s="1" t="s">
        <v>384</v>
      </c>
    </row>
    <row r="54" spans="1:9" s="24" customFormat="1">
      <c r="A54" s="1" t="s">
        <v>221</v>
      </c>
      <c r="B54" s="1" t="s">
        <v>222</v>
      </c>
      <c r="C54" s="1" t="s">
        <v>570</v>
      </c>
      <c r="D54" s="1" t="s">
        <v>656</v>
      </c>
      <c r="E54" s="1" t="s">
        <v>1323</v>
      </c>
      <c r="F54" s="1" t="str">
        <f t="shared" si="0"/>
        <v>anafuraniru(アナフラニール)</v>
      </c>
      <c r="G54" s="1"/>
      <c r="H54" s="2" t="s">
        <v>657</v>
      </c>
      <c r="I54" s="1"/>
    </row>
    <row r="55" spans="1:9" s="24" customFormat="1">
      <c r="A55" s="1" t="s">
        <v>116</v>
      </c>
      <c r="B55" s="1" t="s">
        <v>115</v>
      </c>
      <c r="C55" s="1" t="s">
        <v>547</v>
      </c>
      <c r="D55" s="1" t="s">
        <v>874</v>
      </c>
      <c r="E55" s="1" t="s">
        <v>1324</v>
      </c>
      <c r="F55" s="1" t="str">
        <f t="shared" si="0"/>
        <v>randosen(ランドセン)</v>
      </c>
      <c r="G55" s="1" t="s">
        <v>1166</v>
      </c>
      <c r="H55" s="1" t="s">
        <v>926</v>
      </c>
      <c r="I55" s="1"/>
    </row>
    <row r="56" spans="1:9" s="24" customFormat="1">
      <c r="A56" s="1" t="s">
        <v>114</v>
      </c>
      <c r="B56" s="1" t="s">
        <v>115</v>
      </c>
      <c r="C56" s="1" t="s">
        <v>546</v>
      </c>
      <c r="D56" s="1" t="s">
        <v>882</v>
      </c>
      <c r="E56" s="1" t="s">
        <v>1325</v>
      </c>
      <c r="F56" s="1" t="str">
        <f t="shared" si="0"/>
        <v>ribotoriru(リボトリール)</v>
      </c>
      <c r="G56" s="1"/>
      <c r="H56" s="1" t="s">
        <v>926</v>
      </c>
      <c r="I56" s="1"/>
    </row>
    <row r="57" spans="1:9" s="24" customFormat="1">
      <c r="A57" s="1" t="s">
        <v>30</v>
      </c>
      <c r="B57" s="1" t="s">
        <v>31</v>
      </c>
      <c r="C57" s="1" t="s">
        <v>623</v>
      </c>
      <c r="D57" s="1" t="s">
        <v>867</v>
      </c>
      <c r="E57" s="1" t="s">
        <v>1326</v>
      </c>
      <c r="F57" s="1" t="str">
        <f t="shared" si="0"/>
        <v>mendon(メンドン)</v>
      </c>
      <c r="G57" s="1"/>
      <c r="H57" s="1" t="s">
        <v>924</v>
      </c>
      <c r="I57" s="1"/>
    </row>
    <row r="58" spans="1:9" s="24" customFormat="1">
      <c r="A58" s="1"/>
      <c r="B58" s="1"/>
      <c r="C58" s="1" t="s">
        <v>955</v>
      </c>
      <c r="D58" s="1" t="s">
        <v>1000</v>
      </c>
      <c r="E58" s="1" t="s">
        <v>1327</v>
      </c>
      <c r="F58" s="1" t="str">
        <f t="shared" si="0"/>
        <v>deriton(デリトン)</v>
      </c>
      <c r="G58" s="1"/>
      <c r="H58" s="1" t="s">
        <v>952</v>
      </c>
      <c r="I58" s="1" t="s">
        <v>982</v>
      </c>
    </row>
    <row r="59" spans="1:9" s="24" customFormat="1">
      <c r="A59" s="1" t="s">
        <v>249</v>
      </c>
      <c r="B59" s="1" t="s">
        <v>247</v>
      </c>
      <c r="C59" s="1" t="s">
        <v>247</v>
      </c>
      <c r="D59" s="1" t="s">
        <v>705</v>
      </c>
      <c r="E59" s="1" t="s">
        <v>1328</v>
      </c>
      <c r="F59" s="1" t="str">
        <f t="shared" si="0"/>
        <v>kurochiazepamu(クロチアゼパム)</v>
      </c>
      <c r="G59" s="1"/>
      <c r="H59" s="1" t="s">
        <v>475</v>
      </c>
    </row>
    <row r="60" spans="1:9" s="24" customFormat="1">
      <c r="A60" s="1" t="s">
        <v>248</v>
      </c>
      <c r="B60" s="1" t="s">
        <v>247</v>
      </c>
      <c r="C60" s="1" t="s">
        <v>474</v>
      </c>
      <c r="D60" s="1" t="s">
        <v>875</v>
      </c>
      <c r="E60" s="1" t="s">
        <v>1329</v>
      </c>
      <c r="F60" s="1" t="str">
        <f t="shared" si="0"/>
        <v>rize(リーゼ)</v>
      </c>
      <c r="G60" s="1"/>
      <c r="H60" s="1" t="s">
        <v>475</v>
      </c>
      <c r="I60" s="1"/>
    </row>
    <row r="61" spans="1:9" s="24" customFormat="1">
      <c r="A61" s="1" t="s">
        <v>28</v>
      </c>
      <c r="B61" s="1" t="s">
        <v>29</v>
      </c>
      <c r="C61" s="1" t="s">
        <v>476</v>
      </c>
      <c r="D61" s="1" t="s">
        <v>734</v>
      </c>
      <c r="E61" s="1" t="s">
        <v>1330</v>
      </c>
      <c r="F61" s="1" t="str">
        <f t="shared" si="0"/>
        <v>sepazon(セパゾン)</v>
      </c>
      <c r="G61" s="1"/>
      <c r="H61" s="1" t="s">
        <v>477</v>
      </c>
      <c r="I61" s="1"/>
    </row>
    <row r="62" spans="1:9" s="24" customFormat="1">
      <c r="A62" s="1" t="s">
        <v>330</v>
      </c>
      <c r="B62" s="1" t="s">
        <v>331</v>
      </c>
      <c r="C62" s="1" t="s">
        <v>385</v>
      </c>
      <c r="D62" s="1" t="s">
        <v>704</v>
      </c>
      <c r="E62" s="1" t="s">
        <v>1331</v>
      </c>
      <c r="F62" s="1" t="str">
        <f t="shared" si="0"/>
        <v>kurozariru(クロザリル)</v>
      </c>
      <c r="G62" s="1" t="s">
        <v>1167</v>
      </c>
      <c r="H62" s="1" t="s">
        <v>386</v>
      </c>
    </row>
    <row r="63" spans="1:9" s="24" customFormat="1">
      <c r="A63" s="1"/>
      <c r="B63" s="1"/>
      <c r="C63" s="1" t="s">
        <v>1217</v>
      </c>
      <c r="D63" s="1" t="s">
        <v>1076</v>
      </c>
      <c r="E63" s="1" t="s">
        <v>1332</v>
      </c>
      <c r="F63" s="1" t="str">
        <f t="shared" si="0"/>
        <v>kafukodeＮhaigojo(カフコデＮ)</v>
      </c>
      <c r="G63" s="1" t="s">
        <v>1168</v>
      </c>
      <c r="H63" s="1" t="s">
        <v>1078</v>
      </c>
      <c r="I63" s="1"/>
    </row>
    <row r="64" spans="1:9" s="24" customFormat="1">
      <c r="A64" s="1"/>
      <c r="B64" s="1"/>
      <c r="C64" s="1" t="s">
        <v>962</v>
      </c>
      <c r="D64" s="1" t="s">
        <v>1002</v>
      </c>
      <c r="E64" s="1" t="s">
        <v>1333</v>
      </c>
      <c r="F64" s="1" t="str">
        <f t="shared" si="0"/>
        <v>patofuran(パートフラン)</v>
      </c>
      <c r="G64" s="1"/>
      <c r="H64" s="1" t="s">
        <v>1001</v>
      </c>
      <c r="I64" s="1" t="s">
        <v>982</v>
      </c>
    </row>
    <row r="65" spans="1:9" s="24" customFormat="1">
      <c r="A65" s="1" t="s">
        <v>33</v>
      </c>
      <c r="B65" s="1" t="s">
        <v>32</v>
      </c>
      <c r="C65" s="1" t="s">
        <v>32</v>
      </c>
      <c r="D65" s="1" t="s">
        <v>719</v>
      </c>
      <c r="E65" s="1" t="s">
        <v>1334</v>
      </c>
      <c r="F65" s="1" t="str">
        <f t="shared" si="0"/>
        <v>jiazepamu(ジアゼパム)</v>
      </c>
      <c r="G65" s="1"/>
      <c r="H65" s="1" t="s">
        <v>647</v>
      </c>
      <c r="I65" s="1"/>
    </row>
    <row r="66" spans="1:9" s="24" customFormat="1">
      <c r="A66" s="1" t="s">
        <v>35</v>
      </c>
      <c r="B66" s="1" t="s">
        <v>32</v>
      </c>
      <c r="C66" s="1" t="s">
        <v>610</v>
      </c>
      <c r="D66" s="1" t="s">
        <v>646</v>
      </c>
      <c r="E66" s="1" t="s">
        <v>1335</v>
      </c>
      <c r="F66" s="1" t="str">
        <f t="shared" si="0"/>
        <v>serushin(セルシン)</v>
      </c>
      <c r="G66" s="1"/>
      <c r="H66" s="1" t="s">
        <v>647</v>
      </c>
      <c r="I66" s="1"/>
    </row>
    <row r="67" spans="1:9" s="24" customFormat="1">
      <c r="A67" s="1" t="s">
        <v>34</v>
      </c>
      <c r="B67" s="1" t="s">
        <v>32</v>
      </c>
      <c r="C67" s="1" t="s">
        <v>539</v>
      </c>
      <c r="D67" s="1" t="s">
        <v>851</v>
      </c>
      <c r="E67" s="1" t="s">
        <v>1336</v>
      </c>
      <c r="F67" s="1" t="str">
        <f t="shared" si="0"/>
        <v>horizon(ホリゾン)</v>
      </c>
      <c r="G67" s="1"/>
      <c r="H67" s="1" t="s">
        <v>647</v>
      </c>
      <c r="I67" s="1"/>
    </row>
    <row r="68" spans="1:9" s="24" customFormat="1">
      <c r="A68" s="1"/>
      <c r="B68" s="1"/>
      <c r="C68" s="1" t="s">
        <v>1073</v>
      </c>
      <c r="D68" s="1" t="s">
        <v>1074</v>
      </c>
      <c r="E68" s="1" t="s">
        <v>1337</v>
      </c>
      <c r="F68" s="1" t="str">
        <f t="shared" ref="F68:F131" si="1">CONCATENATE(E68,"(",C68,")")</f>
        <v>resutaminkowa(レスタミンコーワ)</v>
      </c>
      <c r="G68" s="1"/>
      <c r="H68" s="1" t="s">
        <v>959</v>
      </c>
      <c r="I68" s="1"/>
    </row>
    <row r="69" spans="1:9" s="24" customFormat="1">
      <c r="A69" s="1" t="s">
        <v>274</v>
      </c>
      <c r="B69" s="1" t="s">
        <v>275</v>
      </c>
      <c r="C69" s="1" t="s">
        <v>583</v>
      </c>
      <c r="D69" s="1" t="s">
        <v>826</v>
      </c>
      <c r="E69" s="1" t="s">
        <v>1338</v>
      </c>
      <c r="F69" s="1" t="str">
        <f t="shared" si="1"/>
        <v>purochiaden(プロチアデン)</v>
      </c>
      <c r="G69" s="1"/>
      <c r="H69" s="1" t="s">
        <v>933</v>
      </c>
      <c r="I69" s="1"/>
    </row>
    <row r="70" spans="1:9" s="24" customFormat="1">
      <c r="A70" s="1" t="s">
        <v>341</v>
      </c>
      <c r="B70" s="1" t="s">
        <v>340</v>
      </c>
      <c r="C70" s="1" t="s">
        <v>620</v>
      </c>
      <c r="D70" s="1" t="s">
        <v>716</v>
      </c>
      <c r="E70" s="1" t="s">
        <v>1339</v>
      </c>
      <c r="F70" s="1" t="str">
        <f t="shared" si="1"/>
        <v>saimbaruta(サインバルタ)</v>
      </c>
      <c r="G70" s="1"/>
      <c r="H70" s="1" t="s">
        <v>942</v>
      </c>
      <c r="I70" s="1"/>
    </row>
    <row r="71" spans="1:9" s="24" customFormat="1">
      <c r="A71" s="1" t="s">
        <v>339</v>
      </c>
      <c r="B71" s="1" t="s">
        <v>340</v>
      </c>
      <c r="C71" s="1" t="s">
        <v>601</v>
      </c>
      <c r="D71" s="1" t="s">
        <v>761</v>
      </c>
      <c r="E71" s="1" t="s">
        <v>1340</v>
      </c>
      <c r="F71" s="1" t="str">
        <f t="shared" si="1"/>
        <v>dhurokisechin(デュロキセチン)</v>
      </c>
      <c r="G71" s="1"/>
      <c r="H71" s="1" t="s">
        <v>942</v>
      </c>
    </row>
    <row r="72" spans="1:9" s="24" customFormat="1">
      <c r="A72" s="1" t="s">
        <v>193</v>
      </c>
      <c r="B72" s="1" t="s">
        <v>194</v>
      </c>
      <c r="C72" s="1" t="s">
        <v>670</v>
      </c>
      <c r="D72" s="1" t="s">
        <v>671</v>
      </c>
      <c r="E72" s="1" t="s">
        <v>1341</v>
      </c>
      <c r="F72" s="1" t="str">
        <f t="shared" si="1"/>
        <v>ishi・doparu(イーシー・ドパール)</v>
      </c>
      <c r="G72" s="1"/>
      <c r="H72" s="1" t="s">
        <v>1108</v>
      </c>
      <c r="I72" s="1" t="s">
        <v>1068</v>
      </c>
    </row>
    <row r="73" spans="1:9" s="24" customFormat="1">
      <c r="A73" s="1" t="s">
        <v>184</v>
      </c>
      <c r="B73" s="1" t="s">
        <v>182</v>
      </c>
      <c r="C73" s="1" t="s">
        <v>182</v>
      </c>
      <c r="D73" s="1" t="s">
        <v>689</v>
      </c>
      <c r="E73" s="1" t="s">
        <v>1342</v>
      </c>
      <c r="F73" s="1" t="str">
        <f t="shared" si="1"/>
        <v>entakapon(エンタカポン)</v>
      </c>
      <c r="G73" s="1"/>
      <c r="H73" s="1" t="s">
        <v>1114</v>
      </c>
      <c r="I73" s="1" t="s">
        <v>1068</v>
      </c>
    </row>
    <row r="74" spans="1:9" s="24" customFormat="1">
      <c r="A74" s="1" t="s">
        <v>344</v>
      </c>
      <c r="B74" s="1" t="s">
        <v>345</v>
      </c>
      <c r="C74" s="1" t="s">
        <v>602</v>
      </c>
      <c r="D74" s="1" t="s">
        <v>893</v>
      </c>
      <c r="E74" s="1" t="s">
        <v>1343</v>
      </c>
      <c r="F74" s="1" t="str">
        <f t="shared" si="1"/>
        <v>rekusapuro(レクサプロ)</v>
      </c>
      <c r="G74" s="1"/>
      <c r="H74" s="1" t="s">
        <v>943</v>
      </c>
      <c r="I74" s="1"/>
    </row>
    <row r="75" spans="1:9" s="24" customFormat="1">
      <c r="A75" s="1" t="s">
        <v>5</v>
      </c>
      <c r="B75" s="1" t="s">
        <v>4</v>
      </c>
      <c r="C75" s="1" t="s">
        <v>4</v>
      </c>
      <c r="D75" s="1" t="s">
        <v>680</v>
      </c>
      <c r="E75" s="1" t="s">
        <v>1344</v>
      </c>
      <c r="F75" s="1" t="str">
        <f t="shared" si="1"/>
        <v>esutazoramu(エスタゾラム)</v>
      </c>
      <c r="G75" s="1"/>
      <c r="H75" s="1" t="s">
        <v>506</v>
      </c>
      <c r="I75" s="1"/>
    </row>
    <row r="76" spans="1:9" s="24" customFormat="1">
      <c r="A76" s="1" t="s">
        <v>3</v>
      </c>
      <c r="B76" s="1" t="s">
        <v>4</v>
      </c>
      <c r="C76" s="1" t="s">
        <v>505</v>
      </c>
      <c r="D76" s="1" t="s">
        <v>869</v>
      </c>
      <c r="E76" s="1" t="s">
        <v>1345</v>
      </c>
      <c r="F76" s="1" t="str">
        <f t="shared" si="1"/>
        <v>yurojin(ユーロジン)</v>
      </c>
      <c r="G76" s="1"/>
      <c r="H76" s="1" t="s">
        <v>506</v>
      </c>
      <c r="I76" s="1"/>
    </row>
    <row r="77" spans="1:9">
      <c r="A77" s="1" t="s">
        <v>96</v>
      </c>
      <c r="B77" s="1" t="s">
        <v>94</v>
      </c>
      <c r="C77" s="1" t="s">
        <v>94</v>
      </c>
      <c r="D77" s="1" t="s">
        <v>679</v>
      </c>
      <c r="E77" s="1" t="s">
        <v>1346</v>
      </c>
      <c r="F77" s="1" t="str">
        <f t="shared" si="1"/>
        <v>esuzopikuron(エスゾピクロン)</v>
      </c>
      <c r="H77" s="1" t="s">
        <v>508</v>
      </c>
    </row>
    <row r="78" spans="1:9">
      <c r="A78" s="1" t="s">
        <v>95</v>
      </c>
      <c r="B78" s="1" t="s">
        <v>94</v>
      </c>
      <c r="C78" s="1" t="s">
        <v>507</v>
      </c>
      <c r="D78" s="1" t="s">
        <v>888</v>
      </c>
      <c r="E78" s="1" t="s">
        <v>1347</v>
      </c>
      <c r="F78" s="1" t="str">
        <f t="shared" si="1"/>
        <v>runesuta(ルネスタ)</v>
      </c>
      <c r="H78" s="1" t="s">
        <v>508</v>
      </c>
    </row>
    <row r="79" spans="1:9">
      <c r="A79" s="1" t="s">
        <v>108</v>
      </c>
      <c r="B79" s="1" t="s">
        <v>109</v>
      </c>
      <c r="C79" s="1" t="s">
        <v>613</v>
      </c>
      <c r="D79" s="1" t="s">
        <v>684</v>
      </c>
      <c r="E79" s="1" t="s">
        <v>1348</v>
      </c>
      <c r="F79" s="1" t="str">
        <f t="shared" si="1"/>
        <v>epireopuchimaru(エピレオプチマル)</v>
      </c>
      <c r="H79" s="1" t="s">
        <v>1112</v>
      </c>
      <c r="I79" s="1" t="s">
        <v>1068</v>
      </c>
    </row>
    <row r="80" spans="1:9">
      <c r="A80" s="1" t="s">
        <v>270</v>
      </c>
      <c r="B80" s="1" t="s">
        <v>268</v>
      </c>
      <c r="C80" s="1" t="s">
        <v>268</v>
      </c>
      <c r="D80" s="1" t="s">
        <v>681</v>
      </c>
      <c r="E80" s="1" t="s">
        <v>1349</v>
      </c>
      <c r="F80" s="1" t="str">
        <f t="shared" si="1"/>
        <v>echizoramu(エチゾラム)</v>
      </c>
      <c r="H80" s="1" t="s">
        <v>480</v>
      </c>
    </row>
    <row r="81" spans="1:9">
      <c r="A81" s="1" t="s">
        <v>269</v>
      </c>
      <c r="B81" s="1" t="s">
        <v>268</v>
      </c>
      <c r="C81" s="1" t="s">
        <v>479</v>
      </c>
      <c r="D81" s="1" t="s">
        <v>757</v>
      </c>
      <c r="E81" s="1" t="s">
        <v>1350</v>
      </c>
      <c r="F81" s="1" t="str">
        <f t="shared" si="1"/>
        <v>depasu(デパス)</v>
      </c>
      <c r="H81" s="1" t="s">
        <v>480</v>
      </c>
      <c r="I81" s="24"/>
    </row>
    <row r="82" spans="1:9">
      <c r="A82" s="1" t="s">
        <v>36</v>
      </c>
      <c r="B82" s="1" t="s">
        <v>37</v>
      </c>
      <c r="C82" s="1" t="s">
        <v>481</v>
      </c>
      <c r="D82" s="1" t="s">
        <v>688</v>
      </c>
      <c r="E82" s="1" t="s">
        <v>1351</v>
      </c>
      <c r="F82" s="1" t="str">
        <f t="shared" si="1"/>
        <v>erisupan(エリスパン)</v>
      </c>
      <c r="H82" s="1" t="s">
        <v>482</v>
      </c>
      <c r="I82" s="24"/>
    </row>
    <row r="83" spans="1:9">
      <c r="A83" s="1" t="s">
        <v>19</v>
      </c>
      <c r="B83" s="1" t="s">
        <v>18</v>
      </c>
      <c r="C83" s="1" t="s">
        <v>535</v>
      </c>
      <c r="D83" s="1" t="s">
        <v>715</v>
      </c>
      <c r="E83" s="1" t="s">
        <v>1352</v>
      </c>
      <c r="F83" s="1" t="str">
        <f t="shared" si="1"/>
        <v>sairesu(サイレース)</v>
      </c>
      <c r="H83" s="1" t="s">
        <v>509</v>
      </c>
    </row>
    <row r="84" spans="1:9">
      <c r="A84" s="1" t="s">
        <v>17</v>
      </c>
      <c r="B84" s="1" t="s">
        <v>18</v>
      </c>
      <c r="C84" s="1" t="s">
        <v>18</v>
      </c>
      <c r="D84" s="1" t="s">
        <v>821</v>
      </c>
      <c r="E84" s="1" t="s">
        <v>1353</v>
      </c>
      <c r="F84" s="1" t="str">
        <f t="shared" si="1"/>
        <v>furunitorazepamu(フルニトラゼパム)</v>
      </c>
      <c r="H84" s="1" t="s">
        <v>509</v>
      </c>
    </row>
    <row r="85" spans="1:9">
      <c r="C85" s="1" t="s">
        <v>1008</v>
      </c>
      <c r="D85" s="1" t="s">
        <v>1026</v>
      </c>
      <c r="E85" s="1" t="s">
        <v>1354</v>
      </c>
      <c r="F85" s="1" t="str">
        <f t="shared" si="1"/>
        <v>rohipunoru(ロヒプノール)</v>
      </c>
      <c r="H85" s="1" t="s">
        <v>509</v>
      </c>
    </row>
    <row r="86" spans="1:9">
      <c r="A86" s="1" t="s">
        <v>213</v>
      </c>
      <c r="B86" s="1" t="s">
        <v>214</v>
      </c>
      <c r="C86" s="1" t="s">
        <v>387</v>
      </c>
      <c r="D86" s="1" t="s">
        <v>822</v>
      </c>
      <c r="E86" s="1" t="s">
        <v>1355</v>
      </c>
      <c r="F86" s="1" t="str">
        <f t="shared" si="1"/>
        <v>furumejin(フルメジン)</v>
      </c>
      <c r="H86" s="1" t="s">
        <v>388</v>
      </c>
    </row>
    <row r="87" spans="1:9">
      <c r="C87" s="7" t="s">
        <v>1137</v>
      </c>
      <c r="D87" s="25" t="s">
        <v>1139</v>
      </c>
      <c r="E87" s="25" t="s">
        <v>1356</v>
      </c>
      <c r="F87" s="1" t="str">
        <f t="shared" si="1"/>
        <v>furudekashin４shu(フルデカシン_4週)</v>
      </c>
      <c r="G87" s="25" t="s">
        <v>1169</v>
      </c>
      <c r="H87" s="7" t="s">
        <v>1126</v>
      </c>
    </row>
    <row r="88" spans="1:9">
      <c r="C88" s="7" t="s">
        <v>1138</v>
      </c>
      <c r="D88" s="25" t="s">
        <v>1140</v>
      </c>
      <c r="E88" s="25" t="s">
        <v>1357</v>
      </c>
      <c r="F88" s="1" t="str">
        <f t="shared" si="1"/>
        <v>anatenzorudepo２shu(アナテンゾールデポー_2週)</v>
      </c>
      <c r="G88" s="25" t="s">
        <v>1170</v>
      </c>
      <c r="H88" s="7" t="s">
        <v>1125</v>
      </c>
    </row>
    <row r="89" spans="1:9">
      <c r="A89" s="1" t="s">
        <v>6</v>
      </c>
      <c r="B89" s="1" t="s">
        <v>7</v>
      </c>
      <c r="C89" s="1" t="s">
        <v>510</v>
      </c>
      <c r="D89" s="1" t="s">
        <v>748</v>
      </c>
      <c r="E89" s="1" t="s">
        <v>1358</v>
      </c>
      <c r="F89" s="1" t="str">
        <f t="shared" si="1"/>
        <v>darumeto(ダルメート)</v>
      </c>
      <c r="H89" s="1" t="s">
        <v>511</v>
      </c>
    </row>
    <row r="90" spans="1:9">
      <c r="A90" s="1" t="s">
        <v>51</v>
      </c>
      <c r="B90" s="1" t="s">
        <v>52</v>
      </c>
      <c r="C90" s="1" t="s">
        <v>483</v>
      </c>
      <c r="D90" s="1" t="s">
        <v>710</v>
      </c>
      <c r="E90" s="1" t="s">
        <v>1359</v>
      </c>
      <c r="F90" s="1" t="str">
        <f t="shared" si="1"/>
        <v>koreminaru(コレミナール)</v>
      </c>
      <c r="H90" s="1" t="s">
        <v>484</v>
      </c>
    </row>
    <row r="91" spans="1:9">
      <c r="A91" s="1" t="s">
        <v>58</v>
      </c>
      <c r="B91" s="1" t="s">
        <v>59</v>
      </c>
      <c r="C91" s="1" t="s">
        <v>485</v>
      </c>
      <c r="D91" s="1" t="s">
        <v>894</v>
      </c>
      <c r="E91" s="1" t="s">
        <v>1360</v>
      </c>
      <c r="F91" s="1" t="str">
        <f t="shared" si="1"/>
        <v>resutasu(レスタス)</v>
      </c>
      <c r="H91" s="1" t="s">
        <v>486</v>
      </c>
    </row>
    <row r="92" spans="1:9">
      <c r="A92" s="1" t="s">
        <v>298</v>
      </c>
      <c r="B92" s="1" t="s">
        <v>297</v>
      </c>
      <c r="C92" s="1" t="s">
        <v>588</v>
      </c>
      <c r="D92" s="1" t="s">
        <v>758</v>
      </c>
      <c r="E92" s="1" t="s">
        <v>1361</v>
      </c>
      <c r="F92" s="1" t="str">
        <f t="shared" si="1"/>
        <v>depuromeru(デプロメール)</v>
      </c>
      <c r="H92" s="1" t="s">
        <v>937</v>
      </c>
      <c r="I92" s="24"/>
    </row>
    <row r="93" spans="1:9">
      <c r="A93" s="1" t="s">
        <v>300</v>
      </c>
      <c r="B93" s="1" t="s">
        <v>297</v>
      </c>
      <c r="C93" s="1" t="s">
        <v>1202</v>
      </c>
      <c r="D93" s="1" t="s">
        <v>1203</v>
      </c>
      <c r="E93" s="1" t="s">
        <v>1362</v>
      </c>
      <c r="F93" s="1" t="str">
        <f t="shared" si="1"/>
        <v>furubokisamin(フルボキサミン)</v>
      </c>
      <c r="G93" s="1" t="s">
        <v>1171</v>
      </c>
      <c r="H93" s="1" t="s">
        <v>937</v>
      </c>
    </row>
    <row r="94" spans="1:9">
      <c r="A94" s="1" t="s">
        <v>299</v>
      </c>
      <c r="B94" s="1" t="s">
        <v>297</v>
      </c>
      <c r="C94" s="1" t="s">
        <v>589</v>
      </c>
      <c r="D94" s="1" t="s">
        <v>889</v>
      </c>
      <c r="E94" s="1" t="s">
        <v>1363</v>
      </c>
      <c r="F94" s="1" t="str">
        <f t="shared" si="1"/>
        <v>rubokkusu(ルボックス)</v>
      </c>
      <c r="H94" s="1" t="s">
        <v>937</v>
      </c>
    </row>
    <row r="95" spans="1:9">
      <c r="A95" s="1" t="s">
        <v>350</v>
      </c>
      <c r="B95" s="1" t="s">
        <v>351</v>
      </c>
      <c r="C95" s="1" t="s">
        <v>603</v>
      </c>
      <c r="D95" s="1" t="s">
        <v>675</v>
      </c>
      <c r="E95" s="1" t="s">
        <v>1364</v>
      </c>
      <c r="F95" s="1" t="str">
        <f t="shared" si="1"/>
        <v>inchunibu(インチュニブ)</v>
      </c>
      <c r="H95" s="1" t="s">
        <v>1109</v>
      </c>
      <c r="I95" s="1" t="s">
        <v>1068</v>
      </c>
    </row>
    <row r="96" spans="1:9">
      <c r="A96" s="1" t="s">
        <v>261</v>
      </c>
      <c r="B96" s="1" t="s">
        <v>260</v>
      </c>
      <c r="C96" s="1" t="s">
        <v>580</v>
      </c>
      <c r="D96" s="1" t="s">
        <v>738</v>
      </c>
      <c r="E96" s="1" t="s">
        <v>1365</v>
      </c>
      <c r="F96" s="1" t="str">
        <f t="shared" si="1"/>
        <v>serenesu(セレネース)</v>
      </c>
      <c r="H96" s="1" t="s">
        <v>389</v>
      </c>
    </row>
    <row r="97" spans="1:9">
      <c r="A97" s="1" t="s">
        <v>262</v>
      </c>
      <c r="B97" s="1" t="s">
        <v>260</v>
      </c>
      <c r="C97" s="1" t="s">
        <v>260</v>
      </c>
      <c r="D97" s="1" t="s">
        <v>799</v>
      </c>
      <c r="E97" s="1" t="s">
        <v>1366</v>
      </c>
      <c r="F97" s="1" t="str">
        <f t="shared" si="1"/>
        <v>haroperidoru(ハロペリドール)</v>
      </c>
      <c r="H97" s="1" t="s">
        <v>389</v>
      </c>
    </row>
    <row r="98" spans="1:9">
      <c r="C98" s="1" t="s">
        <v>1025</v>
      </c>
      <c r="D98" s="1" t="s">
        <v>1027</v>
      </c>
      <c r="E98" s="1" t="s">
        <v>1367</v>
      </c>
      <c r="F98" s="1" t="str">
        <f t="shared" si="1"/>
        <v>rinton(リントン)</v>
      </c>
      <c r="H98" s="1" t="s">
        <v>389</v>
      </c>
    </row>
    <row r="99" spans="1:9">
      <c r="C99" s="7" t="s">
        <v>1141</v>
      </c>
      <c r="D99" s="25" t="s">
        <v>1144</v>
      </c>
      <c r="E99" s="25" t="s">
        <v>1368</v>
      </c>
      <c r="F99" s="1" t="str">
        <f t="shared" si="1"/>
        <v>haromansu４shu(ハロマンス_4週)</v>
      </c>
      <c r="G99" s="25" t="s">
        <v>1172</v>
      </c>
      <c r="H99" s="7" t="s">
        <v>1124</v>
      </c>
    </row>
    <row r="100" spans="1:9">
      <c r="C100" s="6" t="s">
        <v>1142</v>
      </c>
      <c r="D100" s="25" t="s">
        <v>1143</v>
      </c>
      <c r="E100" s="25" t="s">
        <v>1369</v>
      </c>
      <c r="F100" s="1" t="str">
        <f t="shared" si="1"/>
        <v>serenesuchu(セレネース注)</v>
      </c>
      <c r="G100" s="25"/>
      <c r="H100" s="6" t="s">
        <v>1116</v>
      </c>
    </row>
    <row r="101" spans="1:9">
      <c r="A101" s="1" t="s">
        <v>12</v>
      </c>
      <c r="B101" s="1" t="s">
        <v>13</v>
      </c>
      <c r="C101" s="1" t="s">
        <v>512</v>
      </c>
      <c r="D101" s="1" t="s">
        <v>743</v>
      </c>
      <c r="E101" s="1" t="s">
        <v>1370</v>
      </c>
      <c r="F101" s="1" t="str">
        <f t="shared" si="1"/>
        <v>somerin(ソメリン)</v>
      </c>
      <c r="H101" s="1" t="s">
        <v>513</v>
      </c>
    </row>
    <row r="102" spans="1:9">
      <c r="C102" s="1" t="s">
        <v>1218</v>
      </c>
      <c r="D102" s="1" t="s">
        <v>802</v>
      </c>
      <c r="E102" s="1" t="s">
        <v>1371</v>
      </c>
      <c r="F102" s="1" t="str">
        <f t="shared" si="1"/>
        <v>hidantorudhihaigo(ヒダントールＤ)</v>
      </c>
      <c r="G102" s="1" t="s">
        <v>1173</v>
      </c>
      <c r="H102" s="16" t="s">
        <v>1057</v>
      </c>
    </row>
    <row r="103" spans="1:9">
      <c r="A103" s="1" t="s">
        <v>138</v>
      </c>
      <c r="B103" s="1" t="s">
        <v>139</v>
      </c>
      <c r="C103" s="1" t="s">
        <v>1219</v>
      </c>
      <c r="D103" s="1" t="s">
        <v>802</v>
      </c>
      <c r="E103" s="1" t="s">
        <v>1371</v>
      </c>
      <c r="F103" s="1" t="str">
        <f t="shared" si="1"/>
        <v>hidantorudhihaigo(ヒダントールディーハイゴウ)</v>
      </c>
      <c r="H103" s="16" t="s">
        <v>1057</v>
      </c>
      <c r="I103" s="1" t="s">
        <v>1056</v>
      </c>
    </row>
    <row r="104" spans="1:9">
      <c r="C104" s="1" t="s">
        <v>1220</v>
      </c>
      <c r="D104" s="1" t="s">
        <v>804</v>
      </c>
      <c r="E104" s="1" t="s">
        <v>1372</v>
      </c>
      <c r="F104" s="1" t="str">
        <f t="shared" si="1"/>
        <v>hidantoruihaigo(ヒダントールＥ)</v>
      </c>
      <c r="G104" s="1" t="s">
        <v>1174</v>
      </c>
      <c r="H104" s="16" t="s">
        <v>1058</v>
      </c>
    </row>
    <row r="105" spans="1:9">
      <c r="A105" s="1" t="s">
        <v>140</v>
      </c>
      <c r="B105" s="1" t="s">
        <v>139</v>
      </c>
      <c r="C105" s="1" t="s">
        <v>803</v>
      </c>
      <c r="D105" s="1" t="s">
        <v>804</v>
      </c>
      <c r="E105" s="1" t="s">
        <v>1372</v>
      </c>
      <c r="F105" s="1" t="str">
        <f t="shared" si="1"/>
        <v>hidantoruihaigo(ヒダントールイーハイゴウ)</v>
      </c>
      <c r="H105" s="16" t="s">
        <v>1058</v>
      </c>
      <c r="I105" s="1" t="s">
        <v>1054</v>
      </c>
    </row>
    <row r="106" spans="1:9">
      <c r="C106" s="1" t="s">
        <v>1221</v>
      </c>
      <c r="D106" s="1" t="s">
        <v>806</v>
      </c>
      <c r="E106" s="1" t="s">
        <v>1373</v>
      </c>
      <c r="F106" s="1" t="str">
        <f t="shared" si="1"/>
        <v>hidantoruefuhaigo(ヒダントールＦ)</v>
      </c>
      <c r="G106" s="1" t="s">
        <v>1175</v>
      </c>
      <c r="H106" s="16" t="s">
        <v>1059</v>
      </c>
    </row>
    <row r="107" spans="1:9">
      <c r="A107" s="1" t="s">
        <v>141</v>
      </c>
      <c r="B107" s="1" t="s">
        <v>139</v>
      </c>
      <c r="C107" s="1" t="s">
        <v>805</v>
      </c>
      <c r="D107" s="1" t="s">
        <v>806</v>
      </c>
      <c r="E107" s="1" t="s">
        <v>1373</v>
      </c>
      <c r="F107" s="1" t="str">
        <f t="shared" si="1"/>
        <v>hidantoruefuhaigo(ヒダントールエフハイゴウ)</v>
      </c>
      <c r="H107" s="16" t="s">
        <v>1059</v>
      </c>
      <c r="I107" s="1" t="s">
        <v>1055</v>
      </c>
    </row>
    <row r="108" spans="1:9">
      <c r="A108" s="1" t="s">
        <v>235</v>
      </c>
      <c r="B108" s="1" t="s">
        <v>236</v>
      </c>
      <c r="C108" s="1" t="s">
        <v>574</v>
      </c>
      <c r="D108" s="1" t="s">
        <v>651</v>
      </c>
      <c r="E108" s="1" t="s">
        <v>1374</v>
      </c>
      <c r="F108" s="1" t="str">
        <f t="shared" si="1"/>
        <v>atarakkusu(アタラックス)</v>
      </c>
      <c r="H108" s="2" t="s">
        <v>652</v>
      </c>
      <c r="I108" s="17"/>
    </row>
    <row r="109" spans="1:9">
      <c r="C109" s="1" t="s">
        <v>960</v>
      </c>
      <c r="D109" s="1" t="s">
        <v>654</v>
      </c>
      <c r="E109" s="1" t="s">
        <v>1375</v>
      </c>
      <c r="F109" s="1" t="str">
        <f t="shared" si="1"/>
        <v>atarakkusu－pi(アタラックスＰ)</v>
      </c>
      <c r="G109" s="1" t="s">
        <v>1176</v>
      </c>
      <c r="H109" s="1" t="s">
        <v>1102</v>
      </c>
    </row>
    <row r="110" spans="1:9">
      <c r="A110" s="1" t="s">
        <v>257</v>
      </c>
      <c r="B110" s="1" t="s">
        <v>258</v>
      </c>
      <c r="C110" s="1" t="s">
        <v>653</v>
      </c>
      <c r="D110" s="1" t="s">
        <v>654</v>
      </c>
      <c r="E110" s="1" t="s">
        <v>1375</v>
      </c>
      <c r="F110" s="1" t="str">
        <f t="shared" si="1"/>
        <v>atarakkusu－pi(アタラックス－ピー)</v>
      </c>
      <c r="H110" s="1" t="s">
        <v>1102</v>
      </c>
    </row>
    <row r="111" spans="1:9">
      <c r="A111" s="1" t="s">
        <v>259</v>
      </c>
      <c r="B111" s="1" t="s">
        <v>258</v>
      </c>
      <c r="C111" s="1" t="s">
        <v>807</v>
      </c>
      <c r="D111" s="1" t="s">
        <v>808</v>
      </c>
      <c r="E111" s="1" t="s">
        <v>1376</v>
      </c>
      <c r="F111" s="1" t="str">
        <f t="shared" si="1"/>
        <v>hidorokishijimpamo(ヒドロキシジンパモ)</v>
      </c>
      <c r="H111" s="1" t="s">
        <v>1102</v>
      </c>
    </row>
    <row r="112" spans="1:9">
      <c r="A112" s="1" t="s">
        <v>227</v>
      </c>
      <c r="B112" s="1" t="s">
        <v>228</v>
      </c>
      <c r="C112" s="1" t="s">
        <v>631</v>
      </c>
      <c r="D112" s="1" t="s">
        <v>674</v>
      </c>
      <c r="E112" s="1" t="s">
        <v>1377</v>
      </c>
      <c r="F112" s="1" t="str">
        <f t="shared" si="1"/>
        <v>imipuramin(イミプラミン)</v>
      </c>
      <c r="H112" s="1" t="s">
        <v>929</v>
      </c>
    </row>
    <row r="113" spans="1:9">
      <c r="C113" s="1" t="s">
        <v>963</v>
      </c>
      <c r="D113" s="1" t="s">
        <v>1028</v>
      </c>
      <c r="E113" s="1" t="s">
        <v>1378</v>
      </c>
      <c r="F113" s="1" t="str">
        <f t="shared" si="1"/>
        <v>tofuraniru(トフラニール)</v>
      </c>
      <c r="H113" s="1" t="s">
        <v>929</v>
      </c>
    </row>
    <row r="114" spans="1:9">
      <c r="A114" s="1" t="s">
        <v>131</v>
      </c>
      <c r="B114" s="1" t="s">
        <v>130</v>
      </c>
      <c r="C114" s="1" t="s">
        <v>551</v>
      </c>
      <c r="D114" s="1" t="s">
        <v>872</v>
      </c>
      <c r="E114" s="1" t="s">
        <v>1379</v>
      </c>
      <c r="F114" s="1" t="str">
        <f t="shared" si="1"/>
        <v>ramikutaru(ラミクタール)</v>
      </c>
      <c r="H114" s="1" t="s">
        <v>1209</v>
      </c>
      <c r="I114" s="1" t="s">
        <v>1068</v>
      </c>
    </row>
    <row r="115" spans="1:9">
      <c r="A115" s="1" t="s">
        <v>132</v>
      </c>
      <c r="B115" s="1" t="s">
        <v>130</v>
      </c>
      <c r="C115" s="1" t="s">
        <v>130</v>
      </c>
      <c r="D115" s="1" t="s">
        <v>873</v>
      </c>
      <c r="E115" s="1" t="s">
        <v>1380</v>
      </c>
      <c r="F115" s="1" t="str">
        <f t="shared" si="1"/>
        <v>ramotorigin(ラモトリギン)</v>
      </c>
      <c r="H115" s="1" t="s">
        <v>1209</v>
      </c>
      <c r="I115" s="1" t="s">
        <v>1068</v>
      </c>
    </row>
    <row r="116" spans="1:9">
      <c r="A116" s="1" t="s">
        <v>370</v>
      </c>
      <c r="B116" s="1" t="s">
        <v>371</v>
      </c>
      <c r="C116" s="1" t="s">
        <v>609</v>
      </c>
      <c r="D116" s="1" t="s">
        <v>752</v>
      </c>
      <c r="E116" s="1" t="s">
        <v>1381</v>
      </c>
      <c r="F116" s="1" t="str">
        <f t="shared" si="1"/>
        <v>deebigo(デエビゴ)</v>
      </c>
      <c r="H116" s="1" t="s">
        <v>1215</v>
      </c>
      <c r="I116" s="1" t="s">
        <v>1068</v>
      </c>
    </row>
    <row r="117" spans="1:9">
      <c r="A117" s="1" t="s">
        <v>133</v>
      </c>
      <c r="B117" s="1" t="s">
        <v>134</v>
      </c>
      <c r="C117" s="1" t="s">
        <v>552</v>
      </c>
      <c r="D117" s="1" t="s">
        <v>669</v>
      </c>
      <c r="E117" s="1" t="s">
        <v>1382</v>
      </c>
      <c r="F117" s="1" t="str">
        <f t="shared" si="1"/>
        <v>ikepura(イーケプラ)</v>
      </c>
      <c r="H117" s="1" t="s">
        <v>1107</v>
      </c>
      <c r="I117" s="1" t="s">
        <v>1068</v>
      </c>
    </row>
    <row r="118" spans="1:9">
      <c r="A118" s="1" t="s">
        <v>219</v>
      </c>
      <c r="B118" s="1" t="s">
        <v>218</v>
      </c>
      <c r="C118" s="1" t="s">
        <v>567</v>
      </c>
      <c r="D118" s="1" t="s">
        <v>813</v>
      </c>
      <c r="E118" s="1" t="s">
        <v>1383</v>
      </c>
      <c r="F118" s="1" t="str">
        <f t="shared" si="1"/>
        <v>hirunamin(ヒルナミン)</v>
      </c>
      <c r="H118" s="1" t="s">
        <v>390</v>
      </c>
    </row>
    <row r="119" spans="1:9">
      <c r="A119" s="1" t="s">
        <v>217</v>
      </c>
      <c r="B119" s="1" t="s">
        <v>218</v>
      </c>
      <c r="C119" s="1" t="s">
        <v>568</v>
      </c>
      <c r="D119" s="1" t="s">
        <v>900</v>
      </c>
      <c r="E119" s="1" t="s">
        <v>1384</v>
      </c>
      <c r="F119" s="1" t="str">
        <f t="shared" si="1"/>
        <v>rebotomin(レボトミン)</v>
      </c>
      <c r="H119" s="1" t="s">
        <v>390</v>
      </c>
    </row>
    <row r="120" spans="1:9">
      <c r="A120" s="1" t="s">
        <v>220</v>
      </c>
      <c r="B120" s="1" t="s">
        <v>218</v>
      </c>
      <c r="C120" s="1" t="s">
        <v>569</v>
      </c>
      <c r="D120" s="1" t="s">
        <v>901</v>
      </c>
      <c r="E120" s="1" t="s">
        <v>1385</v>
      </c>
      <c r="F120" s="1" t="str">
        <f t="shared" si="1"/>
        <v>rebomepuromajin(レボメプロマジン)</v>
      </c>
      <c r="H120" s="1" t="s">
        <v>390</v>
      </c>
    </row>
    <row r="121" spans="1:9">
      <c r="C121" s="6" t="s">
        <v>1145</v>
      </c>
      <c r="D121" s="25" t="s">
        <v>1146</v>
      </c>
      <c r="E121" s="25" t="s">
        <v>1386</v>
      </c>
      <c r="F121" s="1" t="str">
        <f t="shared" si="1"/>
        <v>hirunaminkinchu(ヒルナミン筋注)</v>
      </c>
      <c r="G121" s="25" t="s">
        <v>1177</v>
      </c>
      <c r="H121" s="6" t="s">
        <v>1118</v>
      </c>
    </row>
    <row r="122" spans="1:9">
      <c r="A122" s="1" t="s">
        <v>256</v>
      </c>
      <c r="B122" s="1" t="s">
        <v>254</v>
      </c>
      <c r="C122" s="1" t="s">
        <v>915</v>
      </c>
      <c r="D122" s="1" t="s">
        <v>916</v>
      </c>
      <c r="E122" s="1" t="s">
        <v>1387</v>
      </c>
      <c r="F122" s="1" t="str">
        <f t="shared" si="1"/>
        <v>tansanrichiumu(タンサンリチウム)</v>
      </c>
      <c r="G122" s="1" t="s">
        <v>1178</v>
      </c>
      <c r="H122" s="1" t="s">
        <v>1043</v>
      </c>
    </row>
    <row r="123" spans="1:9">
      <c r="A123" s="1" t="s">
        <v>255</v>
      </c>
      <c r="B123" s="1" t="s">
        <v>254</v>
      </c>
      <c r="C123" s="1" t="s">
        <v>579</v>
      </c>
      <c r="D123" s="1" t="s">
        <v>876</v>
      </c>
      <c r="E123" s="1" t="s">
        <v>1388</v>
      </c>
      <c r="F123" s="1" t="str">
        <f t="shared" si="1"/>
        <v>rimasu(リーマス)</v>
      </c>
      <c r="H123" s="1" t="s">
        <v>1043</v>
      </c>
    </row>
    <row r="124" spans="1:9">
      <c r="A124" s="1" t="s">
        <v>223</v>
      </c>
      <c r="B124" s="1" t="s">
        <v>224</v>
      </c>
      <c r="C124" s="1" t="s">
        <v>571</v>
      </c>
      <c r="D124" s="1" t="s">
        <v>667</v>
      </c>
      <c r="E124" s="1" t="s">
        <v>1389</v>
      </c>
      <c r="F124" s="1" t="str">
        <f t="shared" si="1"/>
        <v>ampuritto(アンプリット)</v>
      </c>
      <c r="H124" s="2" t="s">
        <v>668</v>
      </c>
    </row>
    <row r="125" spans="1:9">
      <c r="A125" s="1" t="s">
        <v>63</v>
      </c>
      <c r="B125" s="1" t="s">
        <v>64</v>
      </c>
      <c r="C125" s="1" t="s">
        <v>487</v>
      </c>
      <c r="D125" s="1" t="s">
        <v>862</v>
      </c>
      <c r="E125" s="1" t="s">
        <v>1390</v>
      </c>
      <c r="F125" s="1" t="str">
        <f t="shared" si="1"/>
        <v>meirakkusu(メイラックス)</v>
      </c>
      <c r="H125" s="1" t="s">
        <v>488</v>
      </c>
    </row>
    <row r="126" spans="1:9">
      <c r="A126" s="1" t="s">
        <v>65</v>
      </c>
      <c r="B126" s="1" t="s">
        <v>64</v>
      </c>
      <c r="C126" s="1" t="s">
        <v>908</v>
      </c>
      <c r="D126" s="1" t="s">
        <v>909</v>
      </c>
      <c r="E126" s="1" t="s">
        <v>1391</v>
      </c>
      <c r="F126" s="1" t="str">
        <f t="shared" si="1"/>
        <v>rofurazepusan-echiru(ロフラゼプサンエチル)</v>
      </c>
      <c r="G126" s="1" t="s">
        <v>1179</v>
      </c>
      <c r="H126" s="1" t="s">
        <v>488</v>
      </c>
    </row>
    <row r="127" spans="1:9">
      <c r="C127" s="1" t="s">
        <v>1009</v>
      </c>
      <c r="D127" s="1" t="s">
        <v>1092</v>
      </c>
      <c r="E127" s="1" t="s">
        <v>1392</v>
      </c>
      <c r="F127" s="1" t="str">
        <f t="shared" si="1"/>
        <v>yupan(ユーパン)</v>
      </c>
      <c r="H127" s="1" t="s">
        <v>489</v>
      </c>
    </row>
    <row r="128" spans="1:9">
      <c r="A128" s="1" t="s">
        <v>44</v>
      </c>
      <c r="B128" s="1" t="s">
        <v>45</v>
      </c>
      <c r="C128" s="1" t="s">
        <v>45</v>
      </c>
      <c r="D128" s="1" t="s">
        <v>910</v>
      </c>
      <c r="E128" s="1" t="s">
        <v>1393</v>
      </c>
      <c r="F128" s="1" t="str">
        <f t="shared" si="1"/>
        <v>rorazepamu(ロラゼパム)</v>
      </c>
      <c r="H128" s="1" t="s">
        <v>489</v>
      </c>
    </row>
    <row r="129" spans="1:9">
      <c r="A129" s="1" t="s">
        <v>46</v>
      </c>
      <c r="B129" s="1" t="s">
        <v>45</v>
      </c>
      <c r="C129" s="1" t="s">
        <v>541</v>
      </c>
      <c r="D129" s="1" t="s">
        <v>912</v>
      </c>
      <c r="E129" s="1" t="s">
        <v>1394</v>
      </c>
      <c r="F129" s="1" t="str">
        <f t="shared" si="1"/>
        <v>waipakkusu(ワイパックス)</v>
      </c>
      <c r="H129" s="1" t="s">
        <v>489</v>
      </c>
    </row>
    <row r="130" spans="1:9">
      <c r="A130" s="1" t="s">
        <v>23</v>
      </c>
      <c r="B130" s="1" t="s">
        <v>24</v>
      </c>
      <c r="C130" s="1" t="s">
        <v>537</v>
      </c>
      <c r="D130" s="1" t="s">
        <v>682</v>
      </c>
      <c r="E130" s="1" t="s">
        <v>1395</v>
      </c>
      <c r="F130" s="1" t="str">
        <f t="shared" si="1"/>
        <v>ebamiru(エバミール)</v>
      </c>
      <c r="H130" s="1" t="s">
        <v>514</v>
      </c>
    </row>
    <row r="131" spans="1:9">
      <c r="A131" s="1" t="s">
        <v>25</v>
      </c>
      <c r="B131" s="1" t="s">
        <v>24</v>
      </c>
      <c r="C131" s="1" t="s">
        <v>538</v>
      </c>
      <c r="D131" s="1" t="s">
        <v>911</v>
      </c>
      <c r="E131" s="1" t="s">
        <v>1396</v>
      </c>
      <c r="F131" s="1" t="str">
        <f t="shared" si="1"/>
        <v>rorametto(ロラメット)</v>
      </c>
      <c r="H131" s="1" t="s">
        <v>514</v>
      </c>
    </row>
    <row r="132" spans="1:9">
      <c r="A132" s="1" t="s">
        <v>358</v>
      </c>
      <c r="B132" s="1" t="s">
        <v>359</v>
      </c>
      <c r="C132" s="1" t="s">
        <v>606</v>
      </c>
      <c r="D132" s="1" t="s">
        <v>870</v>
      </c>
      <c r="E132" s="1" t="s">
        <v>1397</v>
      </c>
      <c r="F132" s="1" t="str">
        <f t="shared" ref="F132:F195" si="2">CONCATENATE(E132,"(",C132,")")</f>
        <v>ratsuda(ラツーダ)</v>
      </c>
      <c r="H132" s="1" t="s">
        <v>1051</v>
      </c>
    </row>
    <row r="133" spans="1:9">
      <c r="A133" s="1" t="s">
        <v>239</v>
      </c>
      <c r="B133" s="1" t="s">
        <v>240</v>
      </c>
      <c r="C133" s="1" t="s">
        <v>640</v>
      </c>
      <c r="D133" s="1" t="s">
        <v>856</v>
      </c>
      <c r="E133" s="1" t="s">
        <v>1398</v>
      </c>
      <c r="F133" s="1" t="str">
        <f t="shared" si="2"/>
        <v>mapurochirin(マプロチリン)</v>
      </c>
      <c r="H133" s="1" t="s">
        <v>931</v>
      </c>
    </row>
    <row r="134" spans="1:9">
      <c r="A134" s="1" t="s">
        <v>241</v>
      </c>
      <c r="B134" s="1" t="s">
        <v>240</v>
      </c>
      <c r="C134" s="1" t="s">
        <v>575</v>
      </c>
      <c r="D134" s="1" t="s">
        <v>887</v>
      </c>
      <c r="E134" s="1" t="s">
        <v>1399</v>
      </c>
      <c r="F134" s="1" t="str">
        <f t="shared" si="2"/>
        <v>rujiomiru(ルジオミール)</v>
      </c>
      <c r="H134" s="1" t="s">
        <v>931</v>
      </c>
    </row>
    <row r="135" spans="1:9">
      <c r="A135" s="1" t="s">
        <v>157</v>
      </c>
      <c r="B135" s="1" t="s">
        <v>158</v>
      </c>
      <c r="C135" s="1" t="s">
        <v>437</v>
      </c>
      <c r="D135" s="1" t="s">
        <v>849</v>
      </c>
      <c r="E135" s="1" t="s">
        <v>1400</v>
      </c>
      <c r="F135" s="1" t="str">
        <f t="shared" si="2"/>
        <v>pentona(ペントナ)</v>
      </c>
      <c r="H135" s="1" t="s">
        <v>438</v>
      </c>
    </row>
    <row r="136" spans="1:9">
      <c r="A136" s="1" t="s">
        <v>41</v>
      </c>
      <c r="B136" s="1" t="s">
        <v>42</v>
      </c>
      <c r="C136" s="1" t="s">
        <v>42</v>
      </c>
      <c r="D136" s="1" t="s">
        <v>863</v>
      </c>
      <c r="E136" s="1" t="s">
        <v>1401</v>
      </c>
      <c r="F136" s="1" t="str">
        <f t="shared" si="2"/>
        <v>medazepamu(メダゼパム)</v>
      </c>
      <c r="H136" s="1" t="s">
        <v>491</v>
      </c>
    </row>
    <row r="137" spans="1:9">
      <c r="A137" s="1" t="s">
        <v>43</v>
      </c>
      <c r="B137" s="1" t="s">
        <v>42</v>
      </c>
      <c r="C137" s="1" t="s">
        <v>490</v>
      </c>
      <c r="D137" s="1" t="s">
        <v>895</v>
      </c>
      <c r="E137" s="1" t="s">
        <v>1402</v>
      </c>
      <c r="F137" s="1" t="str">
        <f t="shared" si="2"/>
        <v>resumitto(レスミット)</v>
      </c>
      <c r="H137" s="1" t="s">
        <v>491</v>
      </c>
    </row>
    <row r="138" spans="1:9">
      <c r="C138" s="1" t="s">
        <v>439</v>
      </c>
      <c r="D138" s="1" t="s">
        <v>1091</v>
      </c>
      <c r="E138" s="1" t="s">
        <v>1403</v>
      </c>
      <c r="F138" s="1" t="str">
        <f t="shared" si="2"/>
        <v>korinhoru(コリンホール)</v>
      </c>
      <c r="H138" s="1" t="s">
        <v>1013</v>
      </c>
      <c r="I138" s="1" t="s">
        <v>982</v>
      </c>
    </row>
    <row r="139" spans="1:9">
      <c r="A139" s="1" t="s">
        <v>53</v>
      </c>
      <c r="B139" s="1" t="s">
        <v>54</v>
      </c>
      <c r="C139" s="1" t="s">
        <v>492</v>
      </c>
      <c r="D139" s="1" t="s">
        <v>866</v>
      </c>
      <c r="E139" s="1" t="s">
        <v>1404</v>
      </c>
      <c r="F139" s="1" t="str">
        <f t="shared" si="2"/>
        <v>merekkusu(メレックス)</v>
      </c>
      <c r="H139" s="1" t="s">
        <v>493</v>
      </c>
    </row>
    <row r="140" spans="1:9">
      <c r="A140" s="1" t="s">
        <v>281</v>
      </c>
      <c r="B140" s="1" t="s">
        <v>282</v>
      </c>
      <c r="C140" s="1" t="s">
        <v>584</v>
      </c>
      <c r="D140" s="1" t="s">
        <v>756</v>
      </c>
      <c r="E140" s="1" t="s">
        <v>1405</v>
      </c>
      <c r="F140" s="1" t="str">
        <f t="shared" si="2"/>
        <v>tetoramido(テトラミド)</v>
      </c>
      <c r="H140" s="1" t="s">
        <v>934</v>
      </c>
      <c r="I140" s="24"/>
    </row>
    <row r="141" spans="1:9">
      <c r="A141" s="1" t="s">
        <v>302</v>
      </c>
      <c r="B141" s="1" t="s">
        <v>301</v>
      </c>
      <c r="C141" s="1" t="s">
        <v>590</v>
      </c>
      <c r="D141" s="1" t="s">
        <v>776</v>
      </c>
      <c r="E141" s="1" t="s">
        <v>1406</v>
      </c>
      <c r="F141" s="1" t="str">
        <f t="shared" si="2"/>
        <v>toredomin(トレドミン)</v>
      </c>
      <c r="H141" s="1" t="s">
        <v>938</v>
      </c>
    </row>
    <row r="142" spans="1:9">
      <c r="A142" s="1" t="s">
        <v>303</v>
      </c>
      <c r="B142" s="1" t="s">
        <v>301</v>
      </c>
      <c r="C142" s="1" t="s">
        <v>641</v>
      </c>
      <c r="D142" s="1" t="s">
        <v>861</v>
      </c>
      <c r="E142" s="1" t="s">
        <v>1407</v>
      </c>
      <c r="F142" s="1" t="str">
        <f t="shared" si="2"/>
        <v>mirunashipuran(ミルナシプラン)</v>
      </c>
      <c r="H142" s="1" t="s">
        <v>938</v>
      </c>
    </row>
    <row r="143" spans="1:9">
      <c r="A143" s="1" t="s">
        <v>338</v>
      </c>
      <c r="B143" s="1" t="s">
        <v>335</v>
      </c>
      <c r="C143" s="1" t="s">
        <v>335</v>
      </c>
      <c r="D143" s="1" t="s">
        <v>860</v>
      </c>
      <c r="E143" s="1" t="s">
        <v>1408</v>
      </c>
      <c r="F143" s="1" t="str">
        <f t="shared" si="2"/>
        <v>mirutazapin(ミルタザピン)</v>
      </c>
      <c r="H143" s="1" t="s">
        <v>941</v>
      </c>
    </row>
    <row r="144" spans="1:9">
      <c r="A144" s="1" t="s">
        <v>336</v>
      </c>
      <c r="B144" s="1" t="s">
        <v>335</v>
      </c>
      <c r="C144" s="1" t="s">
        <v>599</v>
      </c>
      <c r="D144" s="1" t="s">
        <v>881</v>
      </c>
      <c r="E144" s="1" t="s">
        <v>1409</v>
      </c>
      <c r="F144" s="1" t="str">
        <f t="shared" si="2"/>
        <v>rifurekkusu(リフレックス)</v>
      </c>
      <c r="H144" s="1" t="s">
        <v>941</v>
      </c>
    </row>
    <row r="145" spans="1:9">
      <c r="A145" s="1" t="s">
        <v>337</v>
      </c>
      <c r="B145" s="1" t="s">
        <v>335</v>
      </c>
      <c r="C145" s="1" t="s">
        <v>600</v>
      </c>
      <c r="D145" s="1" t="s">
        <v>902</v>
      </c>
      <c r="E145" s="1" t="s">
        <v>1410</v>
      </c>
      <c r="F145" s="1" t="str">
        <f t="shared" si="2"/>
        <v>remeron(レメロン)</v>
      </c>
      <c r="H145" s="1" t="s">
        <v>941</v>
      </c>
    </row>
    <row r="146" spans="1:9">
      <c r="C146" s="1" t="s">
        <v>391</v>
      </c>
      <c r="D146" s="1" t="s">
        <v>1090</v>
      </c>
      <c r="E146" s="1" t="s">
        <v>1411</v>
      </c>
      <c r="F146" s="1" t="str">
        <f t="shared" si="2"/>
        <v>rubatoren(ルバトレン)</v>
      </c>
      <c r="H146" s="1" t="s">
        <v>392</v>
      </c>
      <c r="I146" s="1" t="s">
        <v>982</v>
      </c>
    </row>
    <row r="147" spans="1:9">
      <c r="A147" s="1" t="s">
        <v>287</v>
      </c>
      <c r="B147" s="1" t="s">
        <v>286</v>
      </c>
      <c r="C147" s="1" t="s">
        <v>393</v>
      </c>
      <c r="D147" s="1" t="s">
        <v>703</v>
      </c>
      <c r="E147" s="1" t="s">
        <v>1412</v>
      </c>
      <c r="F147" s="1" t="str">
        <f t="shared" si="2"/>
        <v>kuremin(クレミン)</v>
      </c>
      <c r="H147" s="1" t="s">
        <v>394</v>
      </c>
      <c r="I147" s="24"/>
    </row>
    <row r="148" spans="1:9">
      <c r="A148" s="1" t="s">
        <v>288</v>
      </c>
      <c r="B148" s="1" t="s">
        <v>289</v>
      </c>
      <c r="C148" s="1" t="s">
        <v>395</v>
      </c>
      <c r="D148" s="1" t="s">
        <v>687</v>
      </c>
      <c r="E148" s="1" t="s">
        <v>1413</v>
      </c>
      <c r="F148" s="1" t="str">
        <f t="shared" si="2"/>
        <v>emiresu(エミレース)</v>
      </c>
      <c r="H148" s="1" t="s">
        <v>396</v>
      </c>
      <c r="I148" s="24"/>
    </row>
    <row r="149" spans="1:9">
      <c r="C149" s="1" t="s">
        <v>515</v>
      </c>
      <c r="D149" s="1" t="s">
        <v>1089</v>
      </c>
      <c r="E149" s="1" t="s">
        <v>1414</v>
      </c>
      <c r="F149" s="1" t="str">
        <f t="shared" si="2"/>
        <v>erimin(エリミン)</v>
      </c>
      <c r="H149" s="1" t="s">
        <v>516</v>
      </c>
      <c r="I149" s="1" t="s">
        <v>982</v>
      </c>
    </row>
    <row r="150" spans="1:9">
      <c r="A150" s="1" t="s">
        <v>11</v>
      </c>
      <c r="B150" s="1" t="s">
        <v>9</v>
      </c>
      <c r="C150" s="1" t="s">
        <v>9</v>
      </c>
      <c r="D150" s="1" t="s">
        <v>781</v>
      </c>
      <c r="E150" s="1" t="s">
        <v>1415</v>
      </c>
      <c r="F150" s="1" t="str">
        <f t="shared" si="2"/>
        <v>nitorazepamu(ニトラゼパム)</v>
      </c>
      <c r="H150" s="1" t="s">
        <v>923</v>
      </c>
    </row>
    <row r="151" spans="1:9">
      <c r="A151" s="1" t="s">
        <v>8</v>
      </c>
      <c r="B151" s="1" t="s">
        <v>9</v>
      </c>
      <c r="C151" s="1" t="s">
        <v>534</v>
      </c>
      <c r="D151" s="1" t="s">
        <v>787</v>
      </c>
      <c r="E151" s="1" t="s">
        <v>1416</v>
      </c>
      <c r="F151" s="1" t="str">
        <f t="shared" si="2"/>
        <v>nerubon(ネルボン)</v>
      </c>
      <c r="H151" s="1" t="s">
        <v>923</v>
      </c>
    </row>
    <row r="152" spans="1:9">
      <c r="A152" s="1" t="s">
        <v>10</v>
      </c>
      <c r="B152" s="1" t="s">
        <v>9</v>
      </c>
      <c r="C152" s="1" t="s">
        <v>533</v>
      </c>
      <c r="D152" s="1" t="s">
        <v>848</v>
      </c>
      <c r="E152" s="1" t="s">
        <v>1417</v>
      </c>
      <c r="F152" s="1" t="str">
        <f t="shared" si="2"/>
        <v>benzarin(ベンザリン)</v>
      </c>
      <c r="H152" s="1" t="s">
        <v>923</v>
      </c>
    </row>
    <row r="153" spans="1:9">
      <c r="A153" s="1" t="s">
        <v>233</v>
      </c>
      <c r="B153" s="1" t="s">
        <v>234</v>
      </c>
      <c r="C153" s="1" t="s">
        <v>573</v>
      </c>
      <c r="D153" s="1" t="s">
        <v>789</v>
      </c>
      <c r="E153" s="1" t="s">
        <v>1418</v>
      </c>
      <c r="F153" s="1" t="str">
        <f t="shared" si="2"/>
        <v>noritoren(ノリトレン)</v>
      </c>
      <c r="H153" s="1" t="s">
        <v>948</v>
      </c>
    </row>
    <row r="154" spans="1:9">
      <c r="A154" s="1" t="s">
        <v>317</v>
      </c>
      <c r="B154" s="1" t="s">
        <v>315</v>
      </c>
      <c r="C154" s="1" t="s">
        <v>315</v>
      </c>
      <c r="D154" s="1" t="s">
        <v>691</v>
      </c>
      <c r="E154" s="1" t="s">
        <v>1419</v>
      </c>
      <c r="F154" s="1" t="str">
        <f t="shared" si="2"/>
        <v>oranzapin(オランザピン)</v>
      </c>
      <c r="H154" s="1" t="s">
        <v>398</v>
      </c>
      <c r="I154" s="24"/>
    </row>
    <row r="155" spans="1:9">
      <c r="A155" s="1" t="s">
        <v>316</v>
      </c>
      <c r="B155" s="1" t="s">
        <v>315</v>
      </c>
      <c r="C155" s="1" t="s">
        <v>397</v>
      </c>
      <c r="D155" s="1" t="s">
        <v>723</v>
      </c>
      <c r="E155" s="1" t="s">
        <v>1420</v>
      </c>
      <c r="F155" s="1" t="str">
        <f t="shared" si="2"/>
        <v>jipurekisa(ジプレキサ)</v>
      </c>
      <c r="H155" s="1" t="s">
        <v>398</v>
      </c>
    </row>
    <row r="156" spans="1:9">
      <c r="A156" s="1" t="s">
        <v>318</v>
      </c>
      <c r="B156" s="1" t="s">
        <v>315</v>
      </c>
      <c r="C156" s="1" t="s">
        <v>594</v>
      </c>
      <c r="D156" s="1" t="s">
        <v>724</v>
      </c>
      <c r="E156" s="1" t="s">
        <v>1421</v>
      </c>
      <c r="F156" s="1" t="str">
        <f t="shared" si="2"/>
        <v>jipurekisazaidhisu(ジプレキサザイディス)</v>
      </c>
      <c r="H156" s="1" t="s">
        <v>398</v>
      </c>
    </row>
    <row r="157" spans="1:9">
      <c r="C157" s="6" t="s">
        <v>1147</v>
      </c>
      <c r="D157" s="25" t="s">
        <v>1148</v>
      </c>
      <c r="E157" s="25" t="s">
        <v>1422</v>
      </c>
      <c r="F157" s="1" t="str">
        <f t="shared" si="2"/>
        <v>jipurekisakinchuyo(ジプレキサ筋注用)</v>
      </c>
      <c r="G157" s="25" t="s">
        <v>1180</v>
      </c>
      <c r="H157" s="6" t="s">
        <v>1123</v>
      </c>
    </row>
    <row r="158" spans="1:9">
      <c r="C158" s="1" t="s">
        <v>1205</v>
      </c>
      <c r="D158" s="1" t="s">
        <v>1206</v>
      </c>
      <c r="E158" s="1" t="s">
        <v>1423</v>
      </c>
      <c r="F158" s="1" t="str">
        <f t="shared" si="2"/>
        <v>hairongu(ハイロング)</v>
      </c>
      <c r="H158" s="1" t="s">
        <v>1014</v>
      </c>
      <c r="I158" s="1" t="s">
        <v>982</v>
      </c>
    </row>
    <row r="159" spans="1:9">
      <c r="A159" s="1" t="s">
        <v>26</v>
      </c>
      <c r="B159" s="1" t="s">
        <v>27</v>
      </c>
      <c r="C159" s="1" t="s">
        <v>494</v>
      </c>
      <c r="D159" s="1" t="s">
        <v>737</v>
      </c>
      <c r="E159" s="1" t="s">
        <v>1424</v>
      </c>
      <c r="F159" s="1" t="str">
        <f t="shared" si="2"/>
        <v>serenaru(セレナール)</v>
      </c>
      <c r="H159" s="1" t="s">
        <v>495</v>
      </c>
    </row>
    <row r="160" spans="1:9">
      <c r="A160" s="1" t="s">
        <v>245</v>
      </c>
      <c r="B160" s="1" t="s">
        <v>246</v>
      </c>
      <c r="C160" s="1" t="s">
        <v>399</v>
      </c>
      <c r="D160" s="1" t="s">
        <v>850</v>
      </c>
      <c r="E160" s="1" t="s">
        <v>1425</v>
      </c>
      <c r="F160" s="1" t="str">
        <f t="shared" si="2"/>
        <v>horitto(ホーリット)</v>
      </c>
      <c r="H160" s="1" t="s">
        <v>400</v>
      </c>
    </row>
    <row r="161" spans="1:9">
      <c r="C161" s="1" t="s">
        <v>1222</v>
      </c>
      <c r="D161" s="1" t="s">
        <v>1100</v>
      </c>
      <c r="E161" s="1" t="s">
        <v>1426</v>
      </c>
      <c r="F161" s="1" t="str">
        <f t="shared" si="2"/>
        <v>pieihaigojo(ピーエイ)</v>
      </c>
      <c r="G161" s="1" t="s">
        <v>1181</v>
      </c>
      <c r="H161" s="1" t="s">
        <v>1094</v>
      </c>
    </row>
    <row r="162" spans="1:9">
      <c r="A162" s="1" t="s">
        <v>342</v>
      </c>
      <c r="B162" s="1" t="s">
        <v>343</v>
      </c>
      <c r="C162" s="1" t="s">
        <v>401</v>
      </c>
      <c r="D162" s="1" t="s">
        <v>1088</v>
      </c>
      <c r="E162" s="1" t="s">
        <v>1427</v>
      </c>
      <c r="F162" s="1" t="str">
        <f t="shared" si="2"/>
        <v>imbega(インヴェガ)</v>
      </c>
      <c r="G162" s="1" t="s">
        <v>1182</v>
      </c>
      <c r="H162" s="1" t="s">
        <v>402</v>
      </c>
    </row>
    <row r="163" spans="1:9">
      <c r="C163" s="7" t="s">
        <v>1149</v>
      </c>
      <c r="D163" s="25" t="s">
        <v>1150</v>
      </c>
      <c r="E163" s="25" t="s">
        <v>1428</v>
      </c>
      <c r="F163" s="1" t="str">
        <f t="shared" si="2"/>
        <v>zepurion４shu(ゼプリオン_4週)</v>
      </c>
      <c r="G163" s="25" t="s">
        <v>1183</v>
      </c>
      <c r="H163" s="7" t="s">
        <v>1128</v>
      </c>
    </row>
    <row r="164" spans="1:9">
      <c r="A164" s="1" t="s">
        <v>305</v>
      </c>
      <c r="B164" s="1" t="s">
        <v>304</v>
      </c>
      <c r="C164" s="1" t="s">
        <v>591</v>
      </c>
      <c r="D164" s="1" t="s">
        <v>791</v>
      </c>
      <c r="E164" s="1" t="s">
        <v>1429</v>
      </c>
      <c r="F164" s="1" t="str">
        <f t="shared" si="2"/>
        <v>pakishiru(パキシル)</v>
      </c>
      <c r="H164" s="1" t="s">
        <v>939</v>
      </c>
    </row>
    <row r="165" spans="1:9">
      <c r="A165" s="1" t="s">
        <v>306</v>
      </c>
      <c r="B165" s="1" t="s">
        <v>304</v>
      </c>
      <c r="C165" s="1" t="s">
        <v>592</v>
      </c>
      <c r="D165" s="1" t="s">
        <v>798</v>
      </c>
      <c r="E165" s="1" t="s">
        <v>1430</v>
      </c>
      <c r="F165" s="1" t="str">
        <f t="shared" si="2"/>
        <v>parokisechin(パロキセチン)</v>
      </c>
      <c r="H165" s="1" t="s">
        <v>939</v>
      </c>
    </row>
    <row r="166" spans="1:9">
      <c r="C166" s="1" t="s">
        <v>1049</v>
      </c>
      <c r="D166" s="1" t="s">
        <v>1048</v>
      </c>
      <c r="E166" s="1" t="s">
        <v>1431</v>
      </c>
      <c r="F166" s="1" t="str">
        <f t="shared" si="2"/>
        <v>pakishiruＣＲ(パキシルＣＲ)</v>
      </c>
      <c r="G166" s="1" t="s">
        <v>1184</v>
      </c>
      <c r="H166" s="1" t="s">
        <v>1047</v>
      </c>
    </row>
    <row r="167" spans="1:9">
      <c r="C167" s="1" t="s">
        <v>518</v>
      </c>
      <c r="D167" s="1" t="s">
        <v>1086</v>
      </c>
      <c r="E167" s="1" t="s">
        <v>1432</v>
      </c>
      <c r="F167" s="1" t="str">
        <f t="shared" si="2"/>
        <v>passhifuroraekisu(パッシフローラエキス)</v>
      </c>
      <c r="H167" s="1" t="s">
        <v>1085</v>
      </c>
      <c r="I167" s="1" t="s">
        <v>982</v>
      </c>
    </row>
    <row r="168" spans="1:9">
      <c r="A168" s="1" t="s">
        <v>77</v>
      </c>
      <c r="B168" s="1" t="s">
        <v>78</v>
      </c>
      <c r="C168" s="1" t="s">
        <v>519</v>
      </c>
      <c r="D168" s="1" t="s">
        <v>871</v>
      </c>
      <c r="E168" s="1" t="s">
        <v>1433</v>
      </c>
      <c r="F168" s="1" t="str">
        <f t="shared" si="2"/>
        <v>rabona(ラボナ)</v>
      </c>
      <c r="H168" s="1" t="s">
        <v>520</v>
      </c>
    </row>
    <row r="169" spans="1:9">
      <c r="C169" s="1" t="s">
        <v>956</v>
      </c>
      <c r="D169" s="1" t="s">
        <v>1087</v>
      </c>
      <c r="E169" s="1" t="s">
        <v>1434</v>
      </c>
      <c r="F169" s="1" t="str">
        <f t="shared" si="2"/>
        <v>pushitomin(プシトミン)</v>
      </c>
      <c r="H169" s="1" t="s">
        <v>969</v>
      </c>
      <c r="I169" s="1" t="s">
        <v>982</v>
      </c>
    </row>
    <row r="170" spans="1:9">
      <c r="A170" s="1" t="s">
        <v>314</v>
      </c>
      <c r="B170" s="1" t="s">
        <v>313</v>
      </c>
      <c r="C170" s="1" t="s">
        <v>639</v>
      </c>
      <c r="D170" s="1" t="s">
        <v>847</v>
      </c>
      <c r="E170" s="1" t="s">
        <v>1435</v>
      </c>
      <c r="F170" s="1" t="str">
        <f t="shared" si="2"/>
        <v>perosupiron(ペロスピロン)</v>
      </c>
      <c r="H170" s="1" t="s">
        <v>404</v>
      </c>
    </row>
    <row r="171" spans="1:9">
      <c r="A171" s="1" t="s">
        <v>312</v>
      </c>
      <c r="B171" s="1" t="s">
        <v>313</v>
      </c>
      <c r="C171" s="1" t="s">
        <v>403</v>
      </c>
      <c r="D171" s="1" t="s">
        <v>886</v>
      </c>
      <c r="E171" s="1" t="s">
        <v>1436</v>
      </c>
      <c r="F171" s="1" t="str">
        <f t="shared" si="2"/>
        <v>ruran(ルーラン)</v>
      </c>
      <c r="H171" s="1" t="s">
        <v>404</v>
      </c>
    </row>
    <row r="172" spans="1:9">
      <c r="C172" s="1" t="s">
        <v>1185</v>
      </c>
      <c r="D172" s="1" t="s">
        <v>1010</v>
      </c>
      <c r="E172" s="1" t="s">
        <v>1437</v>
      </c>
      <c r="F172" s="1" t="str">
        <f t="shared" si="2"/>
        <v>pizettoshi(ＰＺＣ)</v>
      </c>
      <c r="G172" s="1" t="s">
        <v>1011</v>
      </c>
      <c r="H172" s="1" t="s">
        <v>405</v>
      </c>
    </row>
    <row r="173" spans="1:9">
      <c r="A173" s="1" t="s">
        <v>212</v>
      </c>
      <c r="B173" s="1" t="s">
        <v>211</v>
      </c>
      <c r="C173" s="1" t="s">
        <v>616</v>
      </c>
      <c r="D173" s="1" t="s">
        <v>774</v>
      </c>
      <c r="E173" s="1" t="s">
        <v>1438</v>
      </c>
      <c r="F173" s="1" t="str">
        <f t="shared" si="2"/>
        <v>torirahon(トリラホン)</v>
      </c>
      <c r="H173" s="1" t="s">
        <v>405</v>
      </c>
    </row>
    <row r="174" spans="1:9">
      <c r="A174" s="1" t="s">
        <v>206</v>
      </c>
      <c r="B174" s="1" t="s">
        <v>207</v>
      </c>
      <c r="C174" s="1" t="s">
        <v>615</v>
      </c>
      <c r="D174" s="1" t="s">
        <v>801</v>
      </c>
      <c r="E174" s="1" t="s">
        <v>1437</v>
      </c>
      <c r="F174" s="1" t="str">
        <f t="shared" si="2"/>
        <v>pizettoshi(ピーゼットシー)</v>
      </c>
      <c r="H174" s="1" t="s">
        <v>1012</v>
      </c>
    </row>
    <row r="175" spans="1:9">
      <c r="A175" s="1" t="s">
        <v>210</v>
      </c>
      <c r="B175" s="1" t="s">
        <v>211</v>
      </c>
      <c r="C175" s="1" t="s">
        <v>211</v>
      </c>
      <c r="D175" s="1" t="s">
        <v>845</v>
      </c>
      <c r="E175" s="1" t="s">
        <v>1439</v>
      </c>
      <c r="F175" s="1" t="str">
        <f t="shared" si="2"/>
        <v>perufenajin(ペルフェナジン)</v>
      </c>
      <c r="H175" s="1" t="s">
        <v>405</v>
      </c>
    </row>
    <row r="176" spans="1:9">
      <c r="C176" s="6" t="s">
        <v>1151</v>
      </c>
      <c r="D176" s="25" t="s">
        <v>1152</v>
      </c>
      <c r="E176" s="25" t="s">
        <v>1440</v>
      </c>
      <c r="F176" s="1" t="str">
        <f t="shared" si="2"/>
        <v>pizettoshikinchu(ピーゼットシー筋注)</v>
      </c>
      <c r="G176" s="25"/>
      <c r="H176" s="6" t="s">
        <v>1120</v>
      </c>
    </row>
    <row r="177" spans="1:9">
      <c r="A177" s="1" t="s">
        <v>75</v>
      </c>
      <c r="B177" s="1" t="s">
        <v>74</v>
      </c>
      <c r="C177" s="1" t="s">
        <v>521</v>
      </c>
      <c r="D177" s="1" t="s">
        <v>815</v>
      </c>
      <c r="E177" s="1" t="s">
        <v>1441</v>
      </c>
      <c r="F177" s="1" t="str">
        <f t="shared" si="2"/>
        <v>fenobaru(フェノバール)</v>
      </c>
      <c r="H177" s="1" t="s">
        <v>925</v>
      </c>
    </row>
    <row r="178" spans="1:9">
      <c r="A178" s="1" t="s">
        <v>76</v>
      </c>
      <c r="B178" s="1" t="s">
        <v>74</v>
      </c>
      <c r="C178" s="1" t="s">
        <v>816</v>
      </c>
      <c r="D178" s="1" t="s">
        <v>817</v>
      </c>
      <c r="E178" s="1" t="s">
        <v>1442</v>
      </c>
      <c r="F178" s="1" t="str">
        <f t="shared" si="2"/>
        <v>fenobaruerikishiru(フェノバールエリキシル)</v>
      </c>
      <c r="H178" s="1" t="s">
        <v>925</v>
      </c>
    </row>
    <row r="179" spans="1:9">
      <c r="A179" s="1" t="s">
        <v>73</v>
      </c>
      <c r="B179" s="1" t="s">
        <v>74</v>
      </c>
      <c r="C179" s="1" t="s">
        <v>74</v>
      </c>
      <c r="D179" s="1" t="s">
        <v>818</v>
      </c>
      <c r="E179" s="1" t="s">
        <v>1443</v>
      </c>
      <c r="F179" s="1" t="str">
        <f t="shared" si="2"/>
        <v>fenobarubitaru(フェノバルビタール)</v>
      </c>
      <c r="H179" s="1" t="s">
        <v>925</v>
      </c>
    </row>
    <row r="180" spans="1:9">
      <c r="C180" s="1" t="s">
        <v>406</v>
      </c>
      <c r="D180" s="1" t="s">
        <v>1020</v>
      </c>
      <c r="E180" s="1" t="s">
        <v>1444</v>
      </c>
      <c r="F180" s="1" t="str">
        <f t="shared" si="2"/>
        <v>orappu(オーラップ)</v>
      </c>
      <c r="H180" s="1" t="s">
        <v>407</v>
      </c>
      <c r="I180" s="1" t="s">
        <v>982</v>
      </c>
    </row>
    <row r="181" spans="1:9">
      <c r="A181" s="1" t="s">
        <v>237</v>
      </c>
      <c r="B181" s="1" t="s">
        <v>238</v>
      </c>
      <c r="C181" s="1" t="s">
        <v>408</v>
      </c>
      <c r="D181" s="1" t="s">
        <v>829</v>
      </c>
      <c r="E181" s="1" t="s">
        <v>1445</v>
      </c>
      <c r="F181" s="1" t="str">
        <f t="shared" si="2"/>
        <v>puropitan(プロピタン)</v>
      </c>
      <c r="H181" s="1" t="s">
        <v>409</v>
      </c>
    </row>
    <row r="182" spans="1:9">
      <c r="A182" s="1" t="s">
        <v>155</v>
      </c>
      <c r="B182" s="1" t="s">
        <v>156</v>
      </c>
      <c r="C182" s="1" t="s">
        <v>440</v>
      </c>
      <c r="D182" s="1" t="s">
        <v>773</v>
      </c>
      <c r="E182" s="1" t="s">
        <v>1446</v>
      </c>
      <c r="F182" s="1" t="str">
        <f t="shared" si="2"/>
        <v>torimoru(トリモール)</v>
      </c>
      <c r="H182" s="1" t="s">
        <v>441</v>
      </c>
    </row>
    <row r="183" spans="1:9">
      <c r="C183" s="1" t="s">
        <v>1223</v>
      </c>
      <c r="D183" s="1" t="s">
        <v>1101</v>
      </c>
      <c r="E183" s="1" t="s">
        <v>1447</v>
      </c>
      <c r="F183" s="1" t="str">
        <f t="shared" si="2"/>
        <v>pieruhaigokaryu(ＰＬ)</v>
      </c>
      <c r="G183" s="1" t="s">
        <v>1186</v>
      </c>
      <c r="H183" s="1" t="s">
        <v>1096</v>
      </c>
    </row>
    <row r="184" spans="1:9">
      <c r="C184" s="1" t="s">
        <v>965</v>
      </c>
      <c r="D184" s="1" t="s">
        <v>1021</v>
      </c>
      <c r="E184" s="1" t="s">
        <v>1448</v>
      </c>
      <c r="F184" s="1" t="str">
        <f t="shared" si="2"/>
        <v>sedapuran(セダプラン)</v>
      </c>
      <c r="H184" s="1" t="s">
        <v>1015</v>
      </c>
      <c r="I184" s="1" t="s">
        <v>982</v>
      </c>
    </row>
    <row r="185" spans="1:9">
      <c r="C185" s="1" t="s">
        <v>410</v>
      </c>
      <c r="D185" s="1" t="s">
        <v>1022</v>
      </c>
      <c r="E185" s="1" t="s">
        <v>1449</v>
      </c>
      <c r="F185" s="1" t="str">
        <f t="shared" si="2"/>
        <v>nobamin(ノバミン)</v>
      </c>
      <c r="H185" s="1" t="s">
        <v>411</v>
      </c>
    </row>
    <row r="186" spans="1:9">
      <c r="A186" s="1" t="s">
        <v>215</v>
      </c>
      <c r="B186" s="1" t="s">
        <v>216</v>
      </c>
      <c r="C186" s="1" t="s">
        <v>824</v>
      </c>
      <c r="D186" s="1" t="s">
        <v>825</v>
      </c>
      <c r="E186" s="1" t="s">
        <v>1450</v>
      </c>
      <c r="F186" s="1" t="str">
        <f t="shared" si="2"/>
        <v>purokuroruperajimmarein(プロクロルペラジンマレイン)</v>
      </c>
      <c r="H186" s="1" t="s">
        <v>411</v>
      </c>
    </row>
    <row r="187" spans="1:9">
      <c r="C187" s="6" t="s">
        <v>1153</v>
      </c>
      <c r="D187" s="25" t="s">
        <v>1154</v>
      </c>
      <c r="E187" s="25" t="s">
        <v>1451</v>
      </c>
      <c r="F187" s="1" t="str">
        <f t="shared" si="2"/>
        <v>nobaminkinchu(ノバミン筋注)</v>
      </c>
      <c r="G187" s="25"/>
      <c r="H187" s="6" t="s">
        <v>1121</v>
      </c>
    </row>
    <row r="188" spans="1:9">
      <c r="C188" s="1" t="s">
        <v>442</v>
      </c>
      <c r="D188" s="1" t="s">
        <v>1023</v>
      </c>
      <c r="E188" s="1" t="s">
        <v>1452</v>
      </c>
      <c r="F188" s="1" t="str">
        <f t="shared" si="2"/>
        <v>pakin(パーキン)</v>
      </c>
      <c r="H188" s="1" t="s">
        <v>443</v>
      </c>
      <c r="I188" s="1" t="s">
        <v>982</v>
      </c>
    </row>
    <row r="189" spans="1:9">
      <c r="C189" s="1" t="s">
        <v>1017</v>
      </c>
      <c r="D189" s="1" t="s">
        <v>1019</v>
      </c>
      <c r="E189" s="1" t="s">
        <v>1453</v>
      </c>
      <c r="F189" s="1" t="str">
        <f t="shared" si="2"/>
        <v>hiberuna(ヒベルナ)</v>
      </c>
      <c r="H189" s="1" t="s">
        <v>961</v>
      </c>
    </row>
    <row r="190" spans="1:9">
      <c r="C190" s="1" t="s">
        <v>1016</v>
      </c>
      <c r="D190" s="1" t="s">
        <v>1018</v>
      </c>
      <c r="E190" s="1" t="s">
        <v>1454</v>
      </c>
      <c r="F190" s="1" t="str">
        <f t="shared" si="2"/>
        <v>pirechia(ピレチア)</v>
      </c>
      <c r="H190" s="1" t="s">
        <v>961</v>
      </c>
    </row>
    <row r="191" spans="1:9">
      <c r="A191" s="1" t="s">
        <v>208</v>
      </c>
      <c r="B191" s="1" t="s">
        <v>209</v>
      </c>
      <c r="C191" s="1" t="s">
        <v>412</v>
      </c>
      <c r="D191" s="1" t="s">
        <v>782</v>
      </c>
      <c r="E191" s="1" t="s">
        <v>1455</v>
      </c>
      <c r="F191" s="1" t="str">
        <f t="shared" si="2"/>
        <v>nyurepuchiru(ニューレプチル)</v>
      </c>
      <c r="H191" s="1" t="s">
        <v>413</v>
      </c>
    </row>
    <row r="192" spans="1:9">
      <c r="A192" s="1" t="s">
        <v>68</v>
      </c>
      <c r="B192" s="1" t="s">
        <v>66</v>
      </c>
      <c r="C192" s="1" t="s">
        <v>66</v>
      </c>
      <c r="D192" s="1" t="s">
        <v>696</v>
      </c>
      <c r="E192" s="1" t="s">
        <v>1456</v>
      </c>
      <c r="F192" s="1" t="str">
        <f t="shared" si="2"/>
        <v>kuazepamu(クアゼパム)</v>
      </c>
      <c r="H192" s="1" t="s">
        <v>524</v>
      </c>
      <c r="I192" s="24"/>
    </row>
    <row r="193" spans="1:9">
      <c r="A193" s="1" t="s">
        <v>67</v>
      </c>
      <c r="B193" s="1" t="s">
        <v>66</v>
      </c>
      <c r="C193" s="1" t="s">
        <v>523</v>
      </c>
      <c r="D193" s="1" t="s">
        <v>769</v>
      </c>
      <c r="E193" s="1" t="s">
        <v>1457</v>
      </c>
      <c r="F193" s="1" t="str">
        <f t="shared" si="2"/>
        <v>doraru(ドラール)</v>
      </c>
      <c r="H193" s="1" t="s">
        <v>524</v>
      </c>
    </row>
    <row r="194" spans="1:9">
      <c r="A194" s="1" t="s">
        <v>309</v>
      </c>
      <c r="B194" s="1" t="s">
        <v>308</v>
      </c>
      <c r="C194" s="1" t="s">
        <v>593</v>
      </c>
      <c r="D194" s="1" t="s">
        <v>697</v>
      </c>
      <c r="E194" s="1" t="s">
        <v>1458</v>
      </c>
      <c r="F194" s="1" t="str">
        <f t="shared" si="2"/>
        <v>kuechiapin(クエチアピン)</v>
      </c>
      <c r="H194" s="1" t="s">
        <v>415</v>
      </c>
      <c r="I194" s="24"/>
    </row>
    <row r="195" spans="1:9">
      <c r="A195" s="1" t="s">
        <v>310</v>
      </c>
      <c r="B195" s="1" t="s">
        <v>308</v>
      </c>
      <c r="C195" s="1" t="s">
        <v>698</v>
      </c>
      <c r="D195" s="1" t="s">
        <v>699</v>
      </c>
      <c r="E195" s="1" t="s">
        <v>1459</v>
      </c>
      <c r="F195" s="1" t="str">
        <f t="shared" si="2"/>
        <v>kuechiapinfumaru(クエチアピンフマル)</v>
      </c>
      <c r="H195" s="1" t="s">
        <v>415</v>
      </c>
      <c r="I195" s="24"/>
    </row>
    <row r="196" spans="1:9">
      <c r="A196" s="1" t="s">
        <v>307</v>
      </c>
      <c r="B196" s="1" t="s">
        <v>308</v>
      </c>
      <c r="C196" s="1" t="s">
        <v>414</v>
      </c>
      <c r="D196" s="1" t="s">
        <v>739</v>
      </c>
      <c r="E196" s="1" t="s">
        <v>1460</v>
      </c>
      <c r="F196" s="1" t="str">
        <f t="shared" ref="F196:F259" si="3">CONCATENATE(E196,"(",C196,")")</f>
        <v>serokueru(セロクエル)</v>
      </c>
      <c r="H196" s="1" t="s">
        <v>415</v>
      </c>
    </row>
    <row r="197" spans="1:9">
      <c r="A197" s="1" t="s">
        <v>311</v>
      </c>
      <c r="B197" s="1" t="s">
        <v>308</v>
      </c>
      <c r="C197" s="1" t="s">
        <v>810</v>
      </c>
      <c r="D197" s="1" t="s">
        <v>811</v>
      </c>
      <c r="E197" s="1" t="s">
        <v>1461</v>
      </c>
      <c r="F197" s="1" t="str">
        <f t="shared" si="3"/>
        <v>bipuresso(ビプレッソ)</v>
      </c>
      <c r="H197" s="1" t="s">
        <v>1050</v>
      </c>
    </row>
    <row r="198" spans="1:9">
      <c r="A198" s="1" t="s">
        <v>363</v>
      </c>
      <c r="B198" s="1" t="s">
        <v>364</v>
      </c>
      <c r="C198" s="1" t="s">
        <v>607</v>
      </c>
      <c r="D198" s="1" t="s">
        <v>904</v>
      </c>
      <c r="E198" s="1" t="s">
        <v>1462</v>
      </c>
      <c r="F198" s="1" t="str">
        <f t="shared" si="3"/>
        <v>rozeremu(ロゼレム)</v>
      </c>
      <c r="H198" s="1" t="s">
        <v>1210</v>
      </c>
      <c r="I198" s="1" t="s">
        <v>1068</v>
      </c>
    </row>
    <row r="199" spans="1:9">
      <c r="A199" s="1" t="s">
        <v>187</v>
      </c>
      <c r="B199" s="1" t="s">
        <v>188</v>
      </c>
      <c r="C199" s="1" t="s">
        <v>564</v>
      </c>
      <c r="D199" s="1" t="s">
        <v>650</v>
      </c>
      <c r="E199" s="1" t="s">
        <v>1463</v>
      </c>
      <c r="F199" s="1" t="str">
        <f t="shared" si="3"/>
        <v>ajirekuto(アジレクト)</v>
      </c>
      <c r="H199" s="1" t="s">
        <v>1105</v>
      </c>
      <c r="I199" s="1" t="s">
        <v>1068</v>
      </c>
    </row>
    <row r="200" spans="1:9">
      <c r="C200" s="1" t="s">
        <v>416</v>
      </c>
      <c r="D200" s="1" t="s">
        <v>1030</v>
      </c>
      <c r="E200" s="1" t="s">
        <v>1464</v>
      </c>
      <c r="F200" s="1" t="str">
        <f t="shared" si="3"/>
        <v>apopuron(アポプロン)</v>
      </c>
      <c r="H200" s="1" t="s">
        <v>417</v>
      </c>
      <c r="I200" s="1" t="s">
        <v>982</v>
      </c>
    </row>
    <row r="201" spans="1:9">
      <c r="A201" s="1" t="s">
        <v>84</v>
      </c>
      <c r="B201" s="1" t="s">
        <v>83</v>
      </c>
      <c r="C201" s="1" t="s">
        <v>525</v>
      </c>
      <c r="D201" s="1" t="s">
        <v>879</v>
      </c>
      <c r="E201" s="1" t="s">
        <v>1465</v>
      </c>
      <c r="F201" s="1" t="str">
        <f t="shared" si="3"/>
        <v>risumi(リスミー)</v>
      </c>
      <c r="H201" s="1" t="s">
        <v>526</v>
      </c>
    </row>
    <row r="202" spans="1:9">
      <c r="A202" s="1" t="s">
        <v>82</v>
      </c>
      <c r="B202" s="1" t="s">
        <v>83</v>
      </c>
      <c r="C202" s="1" t="s">
        <v>642</v>
      </c>
      <c r="D202" s="1" t="s">
        <v>885</v>
      </c>
      <c r="E202" s="1" t="s">
        <v>1466</v>
      </c>
      <c r="F202" s="1" t="str">
        <f t="shared" si="3"/>
        <v>rirumazahon(リルマザホン)</v>
      </c>
      <c r="H202" s="1" t="s">
        <v>526</v>
      </c>
    </row>
    <row r="203" spans="1:9">
      <c r="A203" s="1" t="s">
        <v>295</v>
      </c>
      <c r="B203" s="1" t="s">
        <v>294</v>
      </c>
      <c r="C203" s="1" t="s">
        <v>418</v>
      </c>
      <c r="D203" s="1" t="s">
        <v>877</v>
      </c>
      <c r="E203" s="1" t="s">
        <v>1467</v>
      </c>
      <c r="F203" s="1" t="str">
        <f t="shared" si="3"/>
        <v>risupadaru(リスパダール)</v>
      </c>
      <c r="H203" s="1" t="s">
        <v>419</v>
      </c>
    </row>
    <row r="204" spans="1:9">
      <c r="A204" s="1" t="s">
        <v>296</v>
      </c>
      <c r="B204" s="1" t="s">
        <v>294</v>
      </c>
      <c r="C204" s="1" t="s">
        <v>294</v>
      </c>
      <c r="D204" s="1" t="s">
        <v>878</v>
      </c>
      <c r="E204" s="1" t="s">
        <v>1468</v>
      </c>
      <c r="F204" s="1" t="str">
        <f t="shared" si="3"/>
        <v>risuperidon(リスペリドン)</v>
      </c>
      <c r="H204" s="1" t="s">
        <v>419</v>
      </c>
    </row>
    <row r="205" spans="1:9">
      <c r="C205" s="7" t="s">
        <v>1155</v>
      </c>
      <c r="D205" s="25" t="s">
        <v>1156</v>
      </c>
      <c r="E205" s="25" t="s">
        <v>1469</v>
      </c>
      <c r="F205" s="1" t="str">
        <f t="shared" si="3"/>
        <v>risupadarukonsuta２shu(リスパダールコンスタ_2週)</v>
      </c>
      <c r="G205" s="25" t="s">
        <v>1187</v>
      </c>
      <c r="H205" s="7" t="s">
        <v>1127</v>
      </c>
    </row>
    <row r="206" spans="1:9">
      <c r="A206" s="1" t="s">
        <v>189</v>
      </c>
      <c r="B206" s="1" t="s">
        <v>190</v>
      </c>
      <c r="C206" s="1" t="s">
        <v>565</v>
      </c>
      <c r="D206" s="1" t="s">
        <v>678</v>
      </c>
      <c r="E206" s="1" t="s">
        <v>1470</v>
      </c>
      <c r="F206" s="1" t="str">
        <f t="shared" si="3"/>
        <v>ekufina(エクフィナ)</v>
      </c>
      <c r="H206" s="1" t="s">
        <v>1111</v>
      </c>
      <c r="I206" s="1" t="s">
        <v>1068</v>
      </c>
    </row>
    <row r="207" spans="1:9">
      <c r="C207" s="1" t="s">
        <v>964</v>
      </c>
      <c r="D207" s="1" t="s">
        <v>1031</v>
      </c>
      <c r="E207" s="1" t="s">
        <v>1471</v>
      </c>
      <c r="F207" s="1" t="str">
        <f t="shared" si="3"/>
        <v>safura(サフラ)</v>
      </c>
      <c r="H207" s="1" t="s">
        <v>1024</v>
      </c>
      <c r="I207" s="1" t="s">
        <v>982</v>
      </c>
    </row>
    <row r="208" spans="1:9">
      <c r="C208" s="1" t="s">
        <v>967</v>
      </c>
      <c r="D208" s="1" t="s">
        <v>1032</v>
      </c>
      <c r="E208" s="1" t="s">
        <v>1472</v>
      </c>
      <c r="F208" s="1" t="str">
        <f t="shared" si="3"/>
        <v>aionaru(アイオナール)</v>
      </c>
      <c r="H208" s="1" t="s">
        <v>968</v>
      </c>
      <c r="I208" s="1" t="s">
        <v>982</v>
      </c>
    </row>
    <row r="209" spans="1:9">
      <c r="A209" s="1" t="s">
        <v>172</v>
      </c>
      <c r="B209" s="1" t="s">
        <v>171</v>
      </c>
      <c r="C209" s="1" t="s">
        <v>685</v>
      </c>
      <c r="D209" s="1" t="s">
        <v>686</v>
      </c>
      <c r="E209" s="1" t="s">
        <v>1473</v>
      </c>
      <c r="F209" s="1" t="str">
        <f t="shared" si="3"/>
        <v>efupi(エフピー)</v>
      </c>
      <c r="H209" s="1" t="s">
        <v>1113</v>
      </c>
      <c r="I209" s="1" t="s">
        <v>1068</v>
      </c>
    </row>
    <row r="210" spans="1:9">
      <c r="A210" s="1" t="s">
        <v>323</v>
      </c>
      <c r="B210" s="1" t="s">
        <v>322</v>
      </c>
      <c r="C210" s="1" t="s">
        <v>595</v>
      </c>
      <c r="D210" s="1" t="s">
        <v>720</v>
      </c>
      <c r="E210" s="1" t="s">
        <v>1474</v>
      </c>
      <c r="F210" s="1" t="str">
        <f t="shared" si="3"/>
        <v>jeizorofuto(ジェイゾロフト)</v>
      </c>
      <c r="H210" s="1" t="s">
        <v>940</v>
      </c>
    </row>
    <row r="211" spans="1:9">
      <c r="A211" s="1" t="s">
        <v>324</v>
      </c>
      <c r="B211" s="1" t="s">
        <v>322</v>
      </c>
      <c r="C211" s="1" t="s">
        <v>596</v>
      </c>
      <c r="D211" s="1" t="s">
        <v>735</v>
      </c>
      <c r="E211" s="1" t="s">
        <v>1475</v>
      </c>
      <c r="F211" s="1" t="str">
        <f t="shared" si="3"/>
        <v>serutorarin(セルトラリン)</v>
      </c>
      <c r="H211" s="1" t="s">
        <v>940</v>
      </c>
    </row>
    <row r="212" spans="1:9">
      <c r="A212" s="1" t="s">
        <v>283</v>
      </c>
      <c r="B212" s="1" t="s">
        <v>284</v>
      </c>
      <c r="C212" s="1" t="s">
        <v>730</v>
      </c>
      <c r="D212" s="1" t="s">
        <v>731</v>
      </c>
      <c r="E212" s="1" t="s">
        <v>1476</v>
      </c>
      <c r="F212" s="1" t="str">
        <f t="shared" si="3"/>
        <v>sechipuchirimmarein(セチプチリンマレイン)</v>
      </c>
      <c r="H212" s="1" t="s">
        <v>935</v>
      </c>
    </row>
    <row r="213" spans="1:9">
      <c r="A213" s="1" t="s">
        <v>285</v>
      </c>
      <c r="B213" s="1" t="s">
        <v>284</v>
      </c>
      <c r="C213" s="1" t="s">
        <v>585</v>
      </c>
      <c r="D213" s="1" t="s">
        <v>754</v>
      </c>
      <c r="E213" s="1" t="s">
        <v>1477</v>
      </c>
      <c r="F213" s="1" t="str">
        <f t="shared" si="3"/>
        <v>teshipuru(テシプール)</v>
      </c>
      <c r="H213" s="1" t="s">
        <v>935</v>
      </c>
      <c r="I213" s="24"/>
    </row>
    <row r="214" spans="1:9">
      <c r="A214" s="1" t="s">
        <v>250</v>
      </c>
      <c r="B214" s="1" t="s">
        <v>251</v>
      </c>
      <c r="C214" s="1" t="s">
        <v>420</v>
      </c>
      <c r="D214" s="1" t="s">
        <v>727</v>
      </c>
      <c r="E214" s="1" t="s">
        <v>1478</v>
      </c>
      <c r="F214" s="1" t="str">
        <f t="shared" si="3"/>
        <v>supiropitan(スピロピタン)</v>
      </c>
      <c r="H214" s="1" t="s">
        <v>421</v>
      </c>
    </row>
    <row r="215" spans="1:9">
      <c r="C215" s="1" t="s">
        <v>1115</v>
      </c>
      <c r="D215" s="1" t="s">
        <v>1033</v>
      </c>
      <c r="E215" s="1" t="s">
        <v>1479</v>
      </c>
      <c r="F215" s="1" t="str">
        <f t="shared" si="3"/>
        <v>abiritto(アビリット)</v>
      </c>
      <c r="H215" s="1" t="s">
        <v>932</v>
      </c>
    </row>
    <row r="216" spans="1:9">
      <c r="A216" s="1" t="s">
        <v>372</v>
      </c>
      <c r="B216" s="1" t="s">
        <v>252</v>
      </c>
      <c r="C216" s="1" t="s">
        <v>252</v>
      </c>
      <c r="D216" s="1" t="s">
        <v>728</v>
      </c>
      <c r="E216" s="1" t="s">
        <v>1480</v>
      </c>
      <c r="F216" s="1" t="str">
        <f t="shared" si="3"/>
        <v>surupirido(スルピリド)</v>
      </c>
      <c r="H216" s="1" t="s">
        <v>932</v>
      </c>
    </row>
    <row r="217" spans="1:9">
      <c r="A217" s="1" t="s">
        <v>253</v>
      </c>
      <c r="B217" s="1" t="s">
        <v>252</v>
      </c>
      <c r="C217" s="1" t="s">
        <v>578</v>
      </c>
      <c r="D217" s="1" t="s">
        <v>762</v>
      </c>
      <c r="E217" s="1" t="s">
        <v>1481</v>
      </c>
      <c r="F217" s="1" t="str">
        <f t="shared" si="3"/>
        <v>dogumachiru(ドグマチール)</v>
      </c>
      <c r="H217" s="1" t="s">
        <v>932</v>
      </c>
      <c r="I217" s="24"/>
    </row>
    <row r="218" spans="1:9">
      <c r="C218" s="6" t="s">
        <v>1157</v>
      </c>
      <c r="D218" s="25" t="s">
        <v>1158</v>
      </c>
      <c r="E218" s="25" t="s">
        <v>1482</v>
      </c>
      <c r="F218" s="1" t="str">
        <f t="shared" si="3"/>
        <v>dogumachirukinchu(ドグマチール筋注)</v>
      </c>
      <c r="G218" s="25"/>
      <c r="H218" s="21" t="s">
        <v>1119</v>
      </c>
    </row>
    <row r="219" spans="1:9">
      <c r="A219" s="1" t="s">
        <v>279</v>
      </c>
      <c r="B219" s="1" t="s">
        <v>280</v>
      </c>
      <c r="C219" s="1" t="s">
        <v>423</v>
      </c>
      <c r="D219" s="1" t="s">
        <v>794</v>
      </c>
      <c r="E219" s="1" t="s">
        <v>1483</v>
      </c>
      <c r="F219" s="1" t="str">
        <f t="shared" si="3"/>
        <v>barunechiru(バルネチール)</v>
      </c>
      <c r="H219" s="1" t="s">
        <v>424</v>
      </c>
    </row>
    <row r="220" spans="1:9">
      <c r="A220" s="1" t="s">
        <v>368</v>
      </c>
      <c r="B220" s="1" t="s">
        <v>369</v>
      </c>
      <c r="C220" s="1" t="s">
        <v>608</v>
      </c>
      <c r="D220" s="1" t="s">
        <v>844</v>
      </c>
      <c r="E220" s="1" t="s">
        <v>1484</v>
      </c>
      <c r="F220" s="1" t="str">
        <f t="shared" si="3"/>
        <v>berusomura(ベルソムラ)</v>
      </c>
      <c r="H220" s="1" t="s">
        <v>1211</v>
      </c>
      <c r="I220" s="1" t="s">
        <v>1068</v>
      </c>
    </row>
    <row r="221" spans="1:9">
      <c r="A221" s="1" t="s">
        <v>89</v>
      </c>
      <c r="B221" s="1" t="s">
        <v>88</v>
      </c>
      <c r="C221" s="1" t="s">
        <v>496</v>
      </c>
      <c r="D221" s="1" t="s">
        <v>732</v>
      </c>
      <c r="E221" s="1" t="s">
        <v>1485</v>
      </c>
      <c r="F221" s="1" t="str">
        <f t="shared" si="3"/>
        <v>sedhiru(セディール)</v>
      </c>
      <c r="H221" s="1" t="s">
        <v>497</v>
      </c>
    </row>
    <row r="222" spans="1:9">
      <c r="A222" s="1" t="s">
        <v>90</v>
      </c>
      <c r="B222" s="1" t="s">
        <v>88</v>
      </c>
      <c r="C222" s="1" t="s">
        <v>749</v>
      </c>
      <c r="D222" s="1" t="s">
        <v>920</v>
      </c>
      <c r="E222" s="1" t="s">
        <v>1486</v>
      </c>
      <c r="F222" s="1" t="str">
        <f t="shared" si="3"/>
        <v>tandosupiron(タンドスピロンクエンエンサン)</v>
      </c>
      <c r="G222" s="1" t="s">
        <v>1188</v>
      </c>
      <c r="H222" s="1" t="s">
        <v>497</v>
      </c>
    </row>
    <row r="223" spans="1:9">
      <c r="C223" s="1" t="s">
        <v>425</v>
      </c>
      <c r="D223" s="1" t="s">
        <v>1034</v>
      </c>
      <c r="E223" s="1" t="s">
        <v>1487</v>
      </c>
      <c r="F223" s="1" t="str">
        <f t="shared" si="3"/>
        <v>mereriru(メレリル)</v>
      </c>
      <c r="H223" s="1" t="s">
        <v>970</v>
      </c>
      <c r="I223" s="1" t="s">
        <v>982</v>
      </c>
    </row>
    <row r="224" spans="1:9">
      <c r="C224" s="1" t="s">
        <v>957</v>
      </c>
      <c r="D224" s="1" t="s">
        <v>1035</v>
      </c>
      <c r="E224" s="1" t="s">
        <v>1488</v>
      </c>
      <c r="F224" s="1" t="str">
        <f t="shared" si="3"/>
        <v>naben(ナーベン)</v>
      </c>
      <c r="H224" s="1" t="s">
        <v>971</v>
      </c>
      <c r="I224" s="1" t="s">
        <v>982</v>
      </c>
    </row>
    <row r="225" spans="1:9">
      <c r="A225" s="1" t="s">
        <v>362</v>
      </c>
      <c r="B225" s="1" t="s">
        <v>361</v>
      </c>
      <c r="C225" s="1" t="s">
        <v>426</v>
      </c>
      <c r="D225" s="1" t="s">
        <v>700</v>
      </c>
      <c r="E225" s="1" t="s">
        <v>1489</v>
      </c>
      <c r="F225" s="1" t="str">
        <f t="shared" si="3"/>
        <v>guramariru(グラマリール)</v>
      </c>
      <c r="H225" s="1" t="s">
        <v>427</v>
      </c>
      <c r="I225" s="24"/>
    </row>
    <row r="226" spans="1:9">
      <c r="A226" s="1" t="s">
        <v>360</v>
      </c>
      <c r="B226" s="1" t="s">
        <v>361</v>
      </c>
      <c r="C226" s="1" t="s">
        <v>634</v>
      </c>
      <c r="D226" s="1" t="s">
        <v>750</v>
      </c>
      <c r="E226" s="1" t="s">
        <v>1490</v>
      </c>
      <c r="F226" s="1" t="str">
        <f t="shared" si="3"/>
        <v>chiapurido(チアプリド)</v>
      </c>
      <c r="H226" s="1" t="s">
        <v>427</v>
      </c>
    </row>
    <row r="227" spans="1:9">
      <c r="A227" s="1" t="s">
        <v>273</v>
      </c>
      <c r="B227" s="1" t="s">
        <v>271</v>
      </c>
      <c r="C227" s="1" t="s">
        <v>271</v>
      </c>
      <c r="D227" s="1" t="s">
        <v>751</v>
      </c>
      <c r="E227" s="1" t="s">
        <v>1491</v>
      </c>
      <c r="F227" s="1" t="str">
        <f t="shared" si="3"/>
        <v>chimiperon(チミペロン)</v>
      </c>
      <c r="H227" s="1" t="s">
        <v>429</v>
      </c>
    </row>
    <row r="228" spans="1:9">
      <c r="A228" s="1" t="s">
        <v>272</v>
      </c>
      <c r="B228" s="1" t="s">
        <v>271</v>
      </c>
      <c r="C228" s="1" t="s">
        <v>428</v>
      </c>
      <c r="D228" s="1" t="s">
        <v>780</v>
      </c>
      <c r="E228" s="1" t="s">
        <v>1492</v>
      </c>
      <c r="F228" s="1" t="str">
        <f t="shared" si="3"/>
        <v>toroperon(トロペロン)</v>
      </c>
      <c r="H228" s="1" t="s">
        <v>429</v>
      </c>
    </row>
    <row r="229" spans="1:9">
      <c r="C229" s="6" t="s">
        <v>1160</v>
      </c>
      <c r="D229" s="25" t="s">
        <v>1159</v>
      </c>
      <c r="E229" s="25" t="s">
        <v>1493</v>
      </c>
      <c r="F229" s="1" t="str">
        <f t="shared" si="3"/>
        <v>toroperonchu(トロペロン注)</v>
      </c>
      <c r="G229" s="25"/>
      <c r="H229" s="21" t="s">
        <v>1122</v>
      </c>
    </row>
    <row r="230" spans="1:9">
      <c r="A230" s="1" t="s">
        <v>57</v>
      </c>
      <c r="B230" s="1" t="s">
        <v>56</v>
      </c>
      <c r="C230" s="1" t="s">
        <v>498</v>
      </c>
      <c r="D230" s="1" t="s">
        <v>701</v>
      </c>
      <c r="E230" s="1" t="s">
        <v>1494</v>
      </c>
      <c r="F230" s="1" t="str">
        <f t="shared" si="3"/>
        <v>gurandakishin(グランダキシン)</v>
      </c>
      <c r="H230" s="1" t="s">
        <v>947</v>
      </c>
      <c r="I230" s="24"/>
    </row>
    <row r="231" spans="1:9">
      <c r="A231" s="1" t="s">
        <v>55</v>
      </c>
      <c r="B231" s="1" t="s">
        <v>56</v>
      </c>
      <c r="C231" s="1" t="s">
        <v>56</v>
      </c>
      <c r="D231" s="1" t="s">
        <v>767</v>
      </c>
      <c r="E231" s="1" t="s">
        <v>1495</v>
      </c>
      <c r="F231" s="1" t="str">
        <f t="shared" si="3"/>
        <v>tofisopamu(トフィソパム)</v>
      </c>
      <c r="H231" s="1" t="s">
        <v>947</v>
      </c>
    </row>
    <row r="232" spans="1:9">
      <c r="C232" s="1" t="s">
        <v>1224</v>
      </c>
      <c r="D232" s="1" t="s">
        <v>1072</v>
      </c>
      <c r="E232" s="1" t="s">
        <v>1496</v>
      </c>
      <c r="F232" s="1" t="str">
        <f t="shared" si="3"/>
        <v>torankorompihaigojo(トランコロンＰ)</v>
      </c>
      <c r="G232" s="1" t="s">
        <v>1189</v>
      </c>
      <c r="H232" s="1" t="s">
        <v>1070</v>
      </c>
    </row>
    <row r="233" spans="1:9">
      <c r="C233" s="1" t="s">
        <v>1225</v>
      </c>
      <c r="D233" s="1" t="s">
        <v>1075</v>
      </c>
      <c r="E233" s="1" t="s">
        <v>1497</v>
      </c>
      <c r="F233" s="1" t="str">
        <f t="shared" si="3"/>
        <v>toraberuminhaigojo(トラベルミン)</v>
      </c>
      <c r="G233" s="1" t="s">
        <v>1190</v>
      </c>
      <c r="H233" s="1" t="s">
        <v>1081</v>
      </c>
    </row>
    <row r="234" spans="1:9">
      <c r="A234" s="1" t="s">
        <v>293</v>
      </c>
      <c r="B234" s="1" t="s">
        <v>291</v>
      </c>
      <c r="C234" s="1" t="s">
        <v>587</v>
      </c>
      <c r="D234" s="1" t="s">
        <v>755</v>
      </c>
      <c r="E234" s="1" t="s">
        <v>1498</v>
      </c>
      <c r="F234" s="1" t="str">
        <f t="shared" si="3"/>
        <v>dejireru(デジレル)</v>
      </c>
      <c r="H234" s="1" t="s">
        <v>936</v>
      </c>
      <c r="I234" s="24"/>
    </row>
    <row r="235" spans="1:9">
      <c r="A235" s="1" t="s">
        <v>290</v>
      </c>
      <c r="B235" s="1" t="s">
        <v>291</v>
      </c>
      <c r="C235" s="1" t="s">
        <v>635</v>
      </c>
      <c r="D235" s="1" t="s">
        <v>770</v>
      </c>
      <c r="E235" s="1" t="s">
        <v>1499</v>
      </c>
      <c r="F235" s="1" t="str">
        <f t="shared" si="3"/>
        <v>torazodon(トラゾドン)</v>
      </c>
      <c r="H235" s="1" t="s">
        <v>936</v>
      </c>
    </row>
    <row r="236" spans="1:9">
      <c r="A236" s="1" t="s">
        <v>292</v>
      </c>
      <c r="B236" s="1" t="s">
        <v>291</v>
      </c>
      <c r="C236" s="1" t="s">
        <v>586</v>
      </c>
      <c r="D236" s="1" t="s">
        <v>896</v>
      </c>
      <c r="E236" s="1" t="s">
        <v>1500</v>
      </c>
      <c r="F236" s="1" t="str">
        <f t="shared" si="3"/>
        <v>resurin(レスリン)</v>
      </c>
      <c r="H236" s="1" t="s">
        <v>936</v>
      </c>
    </row>
    <row r="237" spans="1:9">
      <c r="A237" s="1" t="s">
        <v>14</v>
      </c>
      <c r="B237" s="1" t="s">
        <v>15</v>
      </c>
      <c r="C237" s="1" t="s">
        <v>15</v>
      </c>
      <c r="D237" s="1" t="s">
        <v>771</v>
      </c>
      <c r="E237" s="1" t="s">
        <v>1501</v>
      </c>
      <c r="F237" s="1" t="str">
        <f t="shared" si="3"/>
        <v>toriazoramu(トリアゾラム)</v>
      </c>
      <c r="H237" s="1" t="s">
        <v>528</v>
      </c>
    </row>
    <row r="238" spans="1:9">
      <c r="A238" s="1" t="s">
        <v>16</v>
      </c>
      <c r="B238" s="1" t="s">
        <v>15</v>
      </c>
      <c r="C238" s="1" t="s">
        <v>792</v>
      </c>
      <c r="D238" s="1" t="s">
        <v>793</v>
      </c>
      <c r="E238" s="1" t="s">
        <v>1502</v>
      </c>
      <c r="F238" s="1" t="str">
        <f t="shared" si="3"/>
        <v>harushion(ハルシオン)</v>
      </c>
      <c r="H238" s="1" t="s">
        <v>528</v>
      </c>
    </row>
    <row r="239" spans="1:9">
      <c r="C239" s="1" t="s">
        <v>430</v>
      </c>
      <c r="D239" s="1" t="s">
        <v>1037</v>
      </c>
      <c r="E239" s="1" t="s">
        <v>1503</v>
      </c>
      <c r="F239" s="1" t="str">
        <f t="shared" si="3"/>
        <v>torifuroperajin(トリフロペラジン)</v>
      </c>
      <c r="H239" s="1" t="s">
        <v>1036</v>
      </c>
      <c r="I239" s="1" t="s">
        <v>982</v>
      </c>
    </row>
    <row r="240" spans="1:9">
      <c r="A240" s="1" t="s">
        <v>153</v>
      </c>
      <c r="B240" s="1" t="s">
        <v>152</v>
      </c>
      <c r="C240" s="1" t="s">
        <v>445</v>
      </c>
      <c r="D240" s="1" t="s">
        <v>648</v>
      </c>
      <c r="E240" s="1" t="s">
        <v>1504</v>
      </c>
      <c r="F240" s="1" t="str">
        <f t="shared" si="3"/>
        <v>aten(アーテン)</v>
      </c>
      <c r="H240" s="1" t="s">
        <v>446</v>
      </c>
    </row>
    <row r="241" spans="1:9">
      <c r="A241" s="1" t="s">
        <v>154</v>
      </c>
      <c r="B241" s="1" t="s">
        <v>152</v>
      </c>
      <c r="C241" s="1" t="s">
        <v>555</v>
      </c>
      <c r="D241" s="1" t="s">
        <v>733</v>
      </c>
      <c r="E241" s="1" t="s">
        <v>1505</v>
      </c>
      <c r="F241" s="1" t="str">
        <f t="shared" si="3"/>
        <v>sedorina(セドリーナ)</v>
      </c>
      <c r="H241" s="1" t="s">
        <v>446</v>
      </c>
    </row>
    <row r="242" spans="1:9">
      <c r="A242" s="1" t="s">
        <v>151</v>
      </c>
      <c r="B242" s="1" t="s">
        <v>152</v>
      </c>
      <c r="C242" s="1" t="s">
        <v>636</v>
      </c>
      <c r="D242" s="1" t="s">
        <v>772</v>
      </c>
      <c r="E242" s="1" t="s">
        <v>1506</v>
      </c>
      <c r="F242" s="1" t="str">
        <f t="shared" si="3"/>
        <v>torihekishifenijiru(トリヘキシフェニジル)</v>
      </c>
      <c r="H242" s="1" t="s">
        <v>446</v>
      </c>
    </row>
    <row r="243" spans="1:9">
      <c r="A243" s="1" t="s">
        <v>225</v>
      </c>
      <c r="B243" s="1" t="s">
        <v>226</v>
      </c>
      <c r="C243" s="1" t="s">
        <v>572</v>
      </c>
      <c r="D243" s="1" t="s">
        <v>729</v>
      </c>
      <c r="E243" s="1" t="s">
        <v>1507</v>
      </c>
      <c r="F243" s="1" t="str">
        <f t="shared" si="3"/>
        <v>surumonchiru(スルモンチール)</v>
      </c>
      <c r="H243" s="1" t="s">
        <v>928</v>
      </c>
    </row>
    <row r="244" spans="1:9">
      <c r="A244" s="1" t="s">
        <v>119</v>
      </c>
      <c r="B244" s="1" t="s">
        <v>117</v>
      </c>
      <c r="C244" s="1" t="s">
        <v>796</v>
      </c>
      <c r="D244" s="1" t="s">
        <v>797</v>
      </c>
      <c r="E244" s="1" t="s">
        <v>1508</v>
      </c>
      <c r="F244" s="1" t="str">
        <f t="shared" si="3"/>
        <v>barupurosannatoriumu(バルプロサンナトリウム)</v>
      </c>
      <c r="G244" s="1" t="s">
        <v>1195</v>
      </c>
      <c r="H244" s="1" t="s">
        <v>1201</v>
      </c>
      <c r="I244" s="1" t="s">
        <v>1068</v>
      </c>
    </row>
    <row r="245" spans="1:9">
      <c r="A245" s="1" t="s">
        <v>118</v>
      </c>
      <c r="B245" s="1" t="s">
        <v>117</v>
      </c>
      <c r="C245" s="1" t="s">
        <v>1196</v>
      </c>
      <c r="D245" s="1" t="s">
        <v>1197</v>
      </c>
      <c r="E245" s="1" t="s">
        <v>1509</v>
      </c>
      <c r="F245" s="1" t="str">
        <f t="shared" si="3"/>
        <v>depaken(デパケン)</v>
      </c>
      <c r="G245" s="1" t="s">
        <v>1207</v>
      </c>
      <c r="H245" s="1" t="s">
        <v>1201</v>
      </c>
      <c r="I245" s="1" t="s">
        <v>1068</v>
      </c>
    </row>
    <row r="246" spans="1:9">
      <c r="C246" s="1" t="s">
        <v>1198</v>
      </c>
      <c r="D246" s="1" t="s">
        <v>1199</v>
      </c>
      <c r="E246" s="1" t="s">
        <v>1510</v>
      </c>
      <c r="F246" s="1" t="str">
        <f t="shared" si="3"/>
        <v>depakenＲ(デパケンＲ)</v>
      </c>
      <c r="G246" s="1" t="s">
        <v>1200</v>
      </c>
      <c r="H246" s="1" t="s">
        <v>1201</v>
      </c>
      <c r="I246" s="1" t="s">
        <v>1068</v>
      </c>
    </row>
    <row r="247" spans="1:9">
      <c r="C247" s="1" t="s">
        <v>1226</v>
      </c>
      <c r="D247" s="1" t="s">
        <v>997</v>
      </c>
      <c r="E247" s="1" t="s">
        <v>1511</v>
      </c>
      <c r="F247" s="1" t="str">
        <f t="shared" si="3"/>
        <v>begetamin-e(ベゲタミンＡ)</v>
      </c>
      <c r="G247" s="1" t="s">
        <v>1191</v>
      </c>
      <c r="H247" s="1" t="s">
        <v>993</v>
      </c>
      <c r="I247" s="1" t="s">
        <v>982</v>
      </c>
    </row>
    <row r="248" spans="1:9">
      <c r="C248" s="1" t="s">
        <v>1227</v>
      </c>
      <c r="D248" s="1" t="s">
        <v>996</v>
      </c>
      <c r="E248" s="1" t="s">
        <v>1512</v>
      </c>
      <c r="F248" s="1" t="str">
        <f t="shared" si="3"/>
        <v>begetamimbi(ベゲタミンＢ)</v>
      </c>
      <c r="G248" s="1" t="s">
        <v>1192</v>
      </c>
      <c r="H248" s="1" t="s">
        <v>995</v>
      </c>
      <c r="I248" s="1" t="s">
        <v>982</v>
      </c>
    </row>
    <row r="249" spans="1:9">
      <c r="A249" s="1" t="s">
        <v>346</v>
      </c>
      <c r="B249" s="1" t="s">
        <v>347</v>
      </c>
      <c r="C249" s="1" t="s">
        <v>672</v>
      </c>
      <c r="D249" s="1" t="s">
        <v>673</v>
      </c>
      <c r="E249" s="1" t="s">
        <v>1513</v>
      </c>
      <c r="F249" s="1" t="str">
        <f t="shared" si="3"/>
        <v>ifekusa(イフェクサー)</v>
      </c>
      <c r="H249" s="1" t="s">
        <v>944</v>
      </c>
    </row>
    <row r="250" spans="1:9">
      <c r="A250" s="1" t="s">
        <v>356</v>
      </c>
      <c r="B250" s="1" t="s">
        <v>357</v>
      </c>
      <c r="C250" s="1" t="s">
        <v>605</v>
      </c>
      <c r="D250" s="1" t="s">
        <v>775</v>
      </c>
      <c r="E250" s="1" t="s">
        <v>1514</v>
      </c>
      <c r="F250" s="1" t="str">
        <f t="shared" si="3"/>
        <v>torinterikkusu(トリンテリックス)</v>
      </c>
      <c r="H250" s="1" t="s">
        <v>1213</v>
      </c>
      <c r="I250" s="1" t="s">
        <v>1068</v>
      </c>
    </row>
    <row r="251" spans="1:9">
      <c r="A251" s="1" t="s">
        <v>93</v>
      </c>
      <c r="B251" s="1" t="s">
        <v>91</v>
      </c>
      <c r="C251" s="1" t="s">
        <v>746</v>
      </c>
      <c r="D251" s="1" t="s">
        <v>747</v>
      </c>
      <c r="E251" s="1" t="s">
        <v>1515</v>
      </c>
      <c r="F251" s="1" t="str">
        <f t="shared" si="3"/>
        <v>zorupidemu(ゾルピデム)</v>
      </c>
      <c r="H251" s="1" t="s">
        <v>530</v>
      </c>
    </row>
    <row r="252" spans="1:9">
      <c r="A252" s="1" t="s">
        <v>92</v>
      </c>
      <c r="B252" s="1" t="s">
        <v>91</v>
      </c>
      <c r="C252" s="1" t="s">
        <v>529</v>
      </c>
      <c r="D252" s="1" t="s">
        <v>853</v>
      </c>
      <c r="E252" s="1" t="s">
        <v>1516</v>
      </c>
      <c r="F252" s="1" t="str">
        <f t="shared" si="3"/>
        <v>maisuri(マイスリー)</v>
      </c>
      <c r="H252" s="1" t="s">
        <v>530</v>
      </c>
    </row>
    <row r="253" spans="1:9">
      <c r="A253" s="1" t="s">
        <v>121</v>
      </c>
      <c r="B253" s="1" t="s">
        <v>120</v>
      </c>
      <c r="C253" s="1" t="s">
        <v>548</v>
      </c>
      <c r="D253" s="1" t="s">
        <v>677</v>
      </c>
      <c r="E253" s="1" t="s">
        <v>1517</v>
      </c>
      <c r="F253" s="1" t="str">
        <f t="shared" si="3"/>
        <v>ekuseguran(エクセグラン)</v>
      </c>
      <c r="H253" s="1" t="s">
        <v>1110</v>
      </c>
      <c r="I253" s="1" t="s">
        <v>1068</v>
      </c>
    </row>
    <row r="254" spans="1:9">
      <c r="A254" s="1" t="s">
        <v>86</v>
      </c>
      <c r="B254" s="1" t="s">
        <v>85</v>
      </c>
      <c r="C254" s="1" t="s">
        <v>531</v>
      </c>
      <c r="D254" s="1" t="s">
        <v>663</v>
      </c>
      <c r="E254" s="1" t="s">
        <v>1518</v>
      </c>
      <c r="F254" s="1" t="str">
        <f t="shared" si="3"/>
        <v>amoban(アモバン)</v>
      </c>
      <c r="H254" s="2" t="s">
        <v>532</v>
      </c>
    </row>
    <row r="255" spans="1:9">
      <c r="A255" s="1" t="s">
        <v>87</v>
      </c>
      <c r="B255" s="1" t="s">
        <v>85</v>
      </c>
      <c r="C255" s="1" t="s">
        <v>85</v>
      </c>
      <c r="D255" s="1" t="s">
        <v>742</v>
      </c>
      <c r="E255" s="1" t="s">
        <v>1519</v>
      </c>
      <c r="F255" s="1" t="str">
        <f t="shared" si="3"/>
        <v>zopikuron(ゾピクロン)</v>
      </c>
      <c r="H255" s="1" t="s">
        <v>532</v>
      </c>
    </row>
    <row r="256" spans="1:9">
      <c r="A256" s="1" t="s">
        <v>267</v>
      </c>
      <c r="B256" s="1" t="s">
        <v>265</v>
      </c>
      <c r="C256" s="1" t="s">
        <v>265</v>
      </c>
      <c r="D256" s="1" t="s">
        <v>740</v>
      </c>
      <c r="E256" s="1" t="s">
        <v>1520</v>
      </c>
      <c r="F256" s="1" t="str">
        <f t="shared" si="3"/>
        <v>zotepin(ゾテピン)</v>
      </c>
      <c r="H256" s="1" t="s">
        <v>431</v>
      </c>
    </row>
    <row r="257" spans="1:9">
      <c r="A257" s="1" t="s">
        <v>266</v>
      </c>
      <c r="B257" s="1" t="s">
        <v>265</v>
      </c>
      <c r="C257" s="1" t="s">
        <v>582</v>
      </c>
      <c r="D257" s="1" t="s">
        <v>905</v>
      </c>
      <c r="E257" s="1" t="s">
        <v>1521</v>
      </c>
      <c r="F257" s="1" t="str">
        <f t="shared" si="3"/>
        <v>rodopin(ロドピン)</v>
      </c>
      <c r="H257" s="1" t="s">
        <v>431</v>
      </c>
    </row>
    <row r="258" spans="1:9">
      <c r="A258" s="1" t="s">
        <v>106</v>
      </c>
      <c r="B258" s="1" t="s">
        <v>107</v>
      </c>
      <c r="C258" s="1" t="s">
        <v>544</v>
      </c>
      <c r="D258" s="1" t="s">
        <v>690</v>
      </c>
      <c r="E258" s="1" t="s">
        <v>1522</v>
      </c>
      <c r="F258" s="1" t="str">
        <f t="shared" si="3"/>
        <v>osuporotto(オスポロット)</v>
      </c>
      <c r="H258" s="20" t="s">
        <v>1228</v>
      </c>
      <c r="I258" s="1" t="s">
        <v>1068</v>
      </c>
    </row>
    <row r="259" spans="1:9">
      <c r="A259" s="1" t="s">
        <v>191</v>
      </c>
      <c r="B259" s="1" t="s">
        <v>192</v>
      </c>
      <c r="C259" s="1" t="s">
        <v>566</v>
      </c>
      <c r="D259" s="1" t="s">
        <v>692</v>
      </c>
      <c r="E259" s="1" t="s">
        <v>1523</v>
      </c>
      <c r="F259" s="1" t="str">
        <f t="shared" si="3"/>
        <v>onjenthisu(オンジェンティス)</v>
      </c>
      <c r="H259" s="1" t="s">
        <v>1229</v>
      </c>
      <c r="I259" s="1" t="s">
        <v>1068</v>
      </c>
    </row>
    <row r="260" spans="1:9">
      <c r="A260" s="1" t="s">
        <v>125</v>
      </c>
      <c r="B260" s="1" t="s">
        <v>126</v>
      </c>
      <c r="C260" s="1" t="s">
        <v>549</v>
      </c>
      <c r="D260" s="1" t="s">
        <v>693</v>
      </c>
      <c r="E260" s="1" t="s">
        <v>1524</v>
      </c>
      <c r="F260" s="1" t="str">
        <f t="shared" ref="F260:F304" si="4">CONCATENATE(E260,"(",C260,")")</f>
        <v>gabapen(ガバペン)</v>
      </c>
      <c r="H260" s="22" t="s">
        <v>1230</v>
      </c>
      <c r="I260" s="1" t="s">
        <v>1068</v>
      </c>
    </row>
    <row r="261" spans="1:9">
      <c r="A261" s="1" t="s">
        <v>173</v>
      </c>
      <c r="B261" s="1" t="s">
        <v>174</v>
      </c>
      <c r="C261" s="1" t="s">
        <v>174</v>
      </c>
      <c r="D261" s="1" t="s">
        <v>694</v>
      </c>
      <c r="E261" s="1" t="s">
        <v>1525</v>
      </c>
      <c r="F261" s="1" t="str">
        <f t="shared" si="4"/>
        <v>kaberugorin(カベルゴリン)</v>
      </c>
      <c r="H261" s="1" t="s">
        <v>1231</v>
      </c>
      <c r="I261" s="1" t="s">
        <v>1068</v>
      </c>
    </row>
    <row r="262" spans="1:9">
      <c r="A262" s="1" t="s">
        <v>98</v>
      </c>
      <c r="B262" s="1" t="s">
        <v>97</v>
      </c>
      <c r="C262" s="1" t="s">
        <v>542</v>
      </c>
      <c r="D262" s="1" t="s">
        <v>702</v>
      </c>
      <c r="E262" s="1" t="s">
        <v>1526</v>
      </c>
      <c r="F262" s="1" t="str">
        <f t="shared" si="4"/>
        <v>kuramporu(クランポール)</v>
      </c>
      <c r="H262" s="1" t="s">
        <v>1232</v>
      </c>
      <c r="I262" s="1" t="s">
        <v>1068</v>
      </c>
    </row>
    <row r="263" spans="1:9">
      <c r="A263" s="1" t="s">
        <v>183</v>
      </c>
      <c r="B263" s="1" t="s">
        <v>182</v>
      </c>
      <c r="C263" s="1" t="s">
        <v>562</v>
      </c>
      <c r="D263" s="1" t="s">
        <v>709</v>
      </c>
      <c r="E263" s="1" t="s">
        <v>1527</v>
      </c>
      <c r="F263" s="1" t="str">
        <f t="shared" si="4"/>
        <v>komutan(コムタン)</v>
      </c>
      <c r="H263" s="1" t="s">
        <v>1233</v>
      </c>
      <c r="I263" s="1" t="s">
        <v>1068</v>
      </c>
    </row>
    <row r="264" spans="1:9">
      <c r="A264" s="1" t="s">
        <v>244</v>
      </c>
      <c r="B264" s="1" t="s">
        <v>243</v>
      </c>
      <c r="C264" s="1" t="s">
        <v>577</v>
      </c>
      <c r="D264" s="1" t="s">
        <v>711</v>
      </c>
      <c r="E264" s="1" t="s">
        <v>1528</v>
      </c>
      <c r="F264" s="1" t="str">
        <f t="shared" si="4"/>
        <v>konsata(コンサータ)</v>
      </c>
      <c r="H264" s="1" t="s">
        <v>1234</v>
      </c>
      <c r="I264" s="1" t="s">
        <v>1068</v>
      </c>
    </row>
    <row r="265" spans="1:9">
      <c r="A265" s="1" t="s">
        <v>110</v>
      </c>
      <c r="B265" s="1" t="s">
        <v>109</v>
      </c>
      <c r="C265" s="1" t="s">
        <v>717</v>
      </c>
      <c r="D265" s="1" t="s">
        <v>718</v>
      </c>
      <c r="E265" s="1" t="s">
        <v>1529</v>
      </c>
      <c r="F265" s="1" t="str">
        <f t="shared" si="4"/>
        <v>zaronchinshiroppu(ザロンチンシロップ)</v>
      </c>
      <c r="H265" s="1" t="s">
        <v>1235</v>
      </c>
      <c r="I265" s="1" t="s">
        <v>1068</v>
      </c>
    </row>
    <row r="266" spans="1:9">
      <c r="A266" s="1" t="s">
        <v>79</v>
      </c>
      <c r="B266" s="1" t="s">
        <v>80</v>
      </c>
      <c r="C266" s="1" t="s">
        <v>913</v>
      </c>
      <c r="D266" s="1" t="s">
        <v>914</v>
      </c>
      <c r="E266" s="1" t="s">
        <v>1530</v>
      </c>
      <c r="F266" s="1" t="str">
        <f t="shared" si="4"/>
        <v>shukakariumu(シュウカカリウム)</v>
      </c>
      <c r="H266" s="1" t="s">
        <v>1236</v>
      </c>
      <c r="I266" s="1" t="s">
        <v>1068</v>
      </c>
    </row>
    <row r="267" spans="1:9">
      <c r="A267" s="1" t="s">
        <v>334</v>
      </c>
      <c r="B267" s="1" t="s">
        <v>1237</v>
      </c>
      <c r="C267" s="1" t="s">
        <v>621</v>
      </c>
      <c r="D267" s="1" t="s">
        <v>726</v>
      </c>
      <c r="E267" s="1" t="s">
        <v>1531</v>
      </c>
      <c r="F267" s="1" t="str">
        <f t="shared" si="4"/>
        <v>sutoratera(ストラテラ)</v>
      </c>
      <c r="H267" s="1" t="s">
        <v>1238</v>
      </c>
      <c r="I267" s="1" t="s">
        <v>1068</v>
      </c>
    </row>
    <row r="268" spans="1:9">
      <c r="A268" s="1" t="s">
        <v>170</v>
      </c>
      <c r="B268" s="1" t="s">
        <v>171</v>
      </c>
      <c r="C268" s="1" t="s">
        <v>633</v>
      </c>
      <c r="D268" s="1" t="s">
        <v>736</v>
      </c>
      <c r="E268" s="1" t="s">
        <v>1532</v>
      </c>
      <c r="F268" s="1" t="str">
        <f t="shared" si="4"/>
        <v>seregirin(セレギリン)</v>
      </c>
      <c r="H268" s="1" t="s">
        <v>1239</v>
      </c>
      <c r="I268" s="1" t="s">
        <v>1068</v>
      </c>
    </row>
    <row r="269" spans="1:9">
      <c r="A269" s="1" t="s">
        <v>122</v>
      </c>
      <c r="B269" s="1" t="s">
        <v>120</v>
      </c>
      <c r="C269" s="1" t="s">
        <v>120</v>
      </c>
      <c r="D269" s="1" t="s">
        <v>741</v>
      </c>
      <c r="E269" s="1" t="s">
        <v>1533</v>
      </c>
      <c r="F269" s="1" t="str">
        <f t="shared" si="4"/>
        <v>zonisamido(ゾニサミド)</v>
      </c>
      <c r="H269" s="1" t="s">
        <v>1240</v>
      </c>
      <c r="I269" s="1" t="s">
        <v>1068</v>
      </c>
    </row>
    <row r="270" spans="1:9">
      <c r="A270" s="1" t="s">
        <v>201</v>
      </c>
      <c r="B270" s="1" t="s">
        <v>1241</v>
      </c>
      <c r="C270" s="1" t="s">
        <v>759</v>
      </c>
      <c r="D270" s="1" t="s">
        <v>760</v>
      </c>
      <c r="E270" s="1" t="s">
        <v>1534</v>
      </c>
      <c r="F270" s="1" t="str">
        <f t="shared" si="4"/>
        <v>dhuodopa(デュオドーパ)</v>
      </c>
      <c r="H270" s="19" t="s">
        <v>1266</v>
      </c>
      <c r="I270" s="1" t="s">
        <v>1068</v>
      </c>
    </row>
    <row r="271" spans="1:9">
      <c r="A271" s="1" t="s">
        <v>148</v>
      </c>
      <c r="B271" s="1" t="s">
        <v>149</v>
      </c>
      <c r="C271" s="1" t="s">
        <v>614</v>
      </c>
      <c r="D271" s="1" t="s">
        <v>763</v>
      </c>
      <c r="E271" s="1" t="s">
        <v>1535</v>
      </c>
      <c r="F271" s="1" t="str">
        <f t="shared" si="4"/>
        <v>dopasuton(ドパストン)</v>
      </c>
      <c r="H271" s="1" t="s">
        <v>1244</v>
      </c>
      <c r="I271" s="1" t="s">
        <v>1068</v>
      </c>
    </row>
    <row r="272" spans="1:9">
      <c r="A272" s="1" t="s">
        <v>150</v>
      </c>
      <c r="B272" s="1" t="s">
        <v>149</v>
      </c>
      <c r="C272" s="1" t="s">
        <v>554</v>
      </c>
      <c r="D272" s="1" t="s">
        <v>764</v>
      </c>
      <c r="E272" s="1" t="s">
        <v>1536</v>
      </c>
      <c r="F272" s="1" t="str">
        <f t="shared" si="4"/>
        <v>dopazoru(ドパゾール)</v>
      </c>
      <c r="H272" s="1" t="s">
        <v>1243</v>
      </c>
      <c r="I272" s="1" t="s">
        <v>1068</v>
      </c>
    </row>
    <row r="273" spans="1:9">
      <c r="A273" s="1" t="s">
        <v>127</v>
      </c>
      <c r="B273" s="1" t="s">
        <v>1245</v>
      </c>
      <c r="C273" s="1" t="s">
        <v>550</v>
      </c>
      <c r="D273" s="1" t="s">
        <v>765</v>
      </c>
      <c r="E273" s="1" t="s">
        <v>1537</v>
      </c>
      <c r="F273" s="1" t="str">
        <f t="shared" si="4"/>
        <v>topina(トピナ)</v>
      </c>
      <c r="H273" s="23" t="s">
        <v>1246</v>
      </c>
      <c r="I273" s="1" t="s">
        <v>1068</v>
      </c>
    </row>
    <row r="274" spans="1:9">
      <c r="A274" s="1" t="s">
        <v>129</v>
      </c>
      <c r="B274" s="1" t="s">
        <v>128</v>
      </c>
      <c r="C274" s="1" t="s">
        <v>128</v>
      </c>
      <c r="D274" s="1" t="s">
        <v>766</v>
      </c>
      <c r="E274" s="1" t="s">
        <v>1538</v>
      </c>
      <c r="F274" s="1" t="str">
        <f t="shared" si="4"/>
        <v>topiramato(トピラマート)</v>
      </c>
      <c r="H274" s="23" t="s">
        <v>1246</v>
      </c>
      <c r="I274" s="1" t="s">
        <v>1068</v>
      </c>
    </row>
    <row r="275" spans="1:9">
      <c r="A275" s="1" t="s">
        <v>163</v>
      </c>
      <c r="B275" s="1" t="s">
        <v>164</v>
      </c>
      <c r="C275" s="1" t="s">
        <v>617</v>
      </c>
      <c r="D275" s="1" t="s">
        <v>768</v>
      </c>
      <c r="E275" s="1" t="s">
        <v>1539</v>
      </c>
      <c r="F275" s="1" t="str">
        <f t="shared" si="4"/>
        <v>dopusu(ドプス)</v>
      </c>
      <c r="H275" s="1" t="s">
        <v>1247</v>
      </c>
      <c r="I275" s="1" t="s">
        <v>1068</v>
      </c>
    </row>
    <row r="276" spans="1:9">
      <c r="A276" s="1" t="s">
        <v>81</v>
      </c>
      <c r="B276" s="1" t="s">
        <v>1248</v>
      </c>
      <c r="C276" s="1" t="s">
        <v>1193</v>
      </c>
      <c r="D276" s="1" t="s">
        <v>1194</v>
      </c>
      <c r="E276" s="1" t="s">
        <v>1540</v>
      </c>
      <c r="F276" s="1" t="str">
        <f t="shared" si="4"/>
        <v>torikuroriru(トリクロリール)</v>
      </c>
      <c r="H276" s="1" t="s">
        <v>1249</v>
      </c>
      <c r="I276" s="1" t="s">
        <v>1068</v>
      </c>
    </row>
    <row r="277" spans="1:9">
      <c r="A277" s="1" t="s">
        <v>185</v>
      </c>
      <c r="B277" s="1" t="s">
        <v>120</v>
      </c>
      <c r="C277" s="1" t="s">
        <v>777</v>
      </c>
      <c r="D277" s="1" t="s">
        <v>778</v>
      </c>
      <c r="E277" s="1" t="s">
        <v>1541</v>
      </c>
      <c r="F277" s="1" t="str">
        <f t="shared" si="4"/>
        <v>torerifu(トレリーフ)</v>
      </c>
      <c r="H277" s="1" t="s">
        <v>1250</v>
      </c>
      <c r="I277" s="1" t="s">
        <v>1068</v>
      </c>
    </row>
    <row r="278" spans="1:9">
      <c r="A278" s="1" t="s">
        <v>165</v>
      </c>
      <c r="B278" s="1" t="s">
        <v>164</v>
      </c>
      <c r="C278" s="1" t="s">
        <v>164</v>
      </c>
      <c r="D278" s="1" t="s">
        <v>779</v>
      </c>
      <c r="E278" s="1" t="s">
        <v>1542</v>
      </c>
      <c r="F278" s="1" t="str">
        <f t="shared" si="4"/>
        <v>dorokishidopa(ドロキシドパ)</v>
      </c>
      <c r="H278" s="1" t="s">
        <v>1247</v>
      </c>
      <c r="I278" s="1" t="s">
        <v>1068</v>
      </c>
    </row>
    <row r="279" spans="1:9" ht="29">
      <c r="A279" s="1" t="s">
        <v>199</v>
      </c>
      <c r="B279" s="1" t="s">
        <v>1241</v>
      </c>
      <c r="C279" s="1" t="s">
        <v>783</v>
      </c>
      <c r="D279" s="1" t="s">
        <v>784</v>
      </c>
      <c r="E279" s="1" t="s">
        <v>1543</v>
      </c>
      <c r="F279" s="1" t="str">
        <f t="shared" si="4"/>
        <v>neodopasuton(ネオドパストン)</v>
      </c>
      <c r="H279" s="19" t="s">
        <v>1242</v>
      </c>
      <c r="I279" s="1" t="s">
        <v>1068</v>
      </c>
    </row>
    <row r="280" spans="1:9">
      <c r="A280" s="1" t="s">
        <v>195</v>
      </c>
      <c r="B280" s="1" t="s">
        <v>1251</v>
      </c>
      <c r="C280" s="1" t="s">
        <v>785</v>
      </c>
      <c r="D280" s="1" t="s">
        <v>786</v>
      </c>
      <c r="E280" s="1" t="s">
        <v>1544</v>
      </c>
      <c r="F280" s="1" t="str">
        <f t="shared" si="4"/>
        <v>neodopazoru(ネオドパゾール)</v>
      </c>
      <c r="H280" s="19" t="s">
        <v>1265</v>
      </c>
      <c r="I280" s="1" t="s">
        <v>1068</v>
      </c>
    </row>
    <row r="281" spans="1:9">
      <c r="A281" s="1" t="s">
        <v>186</v>
      </c>
      <c r="B281" s="1" t="s">
        <v>1252</v>
      </c>
      <c r="C281" s="1" t="s">
        <v>563</v>
      </c>
      <c r="D281" s="1" t="s">
        <v>788</v>
      </c>
      <c r="E281" s="1" t="s">
        <v>1545</v>
      </c>
      <c r="F281" s="1" t="str">
        <f t="shared" si="4"/>
        <v>noriasuto(ノウリアスト)</v>
      </c>
      <c r="H281" s="1" t="s">
        <v>1253</v>
      </c>
      <c r="I281" s="1" t="s">
        <v>1068</v>
      </c>
    </row>
    <row r="282" spans="1:9">
      <c r="A282" s="1" t="s">
        <v>161</v>
      </c>
      <c r="B282" s="1" t="s">
        <v>1254</v>
      </c>
      <c r="C282" s="1" t="s">
        <v>556</v>
      </c>
      <c r="D282" s="1" t="s">
        <v>790</v>
      </c>
      <c r="E282" s="1" t="s">
        <v>1546</v>
      </c>
      <c r="F282" s="1" t="str">
        <f t="shared" si="4"/>
        <v>paroderu(パーロデル)</v>
      </c>
      <c r="H282" s="1" t="s">
        <v>1255</v>
      </c>
      <c r="I282" s="1" t="s">
        <v>1068</v>
      </c>
    </row>
    <row r="283" spans="1:9">
      <c r="A283" s="1" t="s">
        <v>175</v>
      </c>
      <c r="B283" s="1" t="s">
        <v>1256</v>
      </c>
      <c r="C283" s="1" t="s">
        <v>559</v>
      </c>
      <c r="D283" s="1" t="s">
        <v>800</v>
      </c>
      <c r="E283" s="1" t="s">
        <v>1547</v>
      </c>
      <c r="F283" s="1" t="str">
        <f t="shared" si="4"/>
        <v>bi・shifuroru(ビ・シフロール)</v>
      </c>
      <c r="H283" s="23" t="s">
        <v>1257</v>
      </c>
      <c r="I283" s="1" t="s">
        <v>1068</v>
      </c>
    </row>
    <row r="284" spans="1:9">
      <c r="A284" s="1" t="s">
        <v>354</v>
      </c>
      <c r="B284" s="1" t="s">
        <v>355</v>
      </c>
      <c r="C284" s="1" t="s">
        <v>622</v>
      </c>
      <c r="D284" s="1" t="s">
        <v>809</v>
      </c>
      <c r="E284" s="1" t="s">
        <v>1548</v>
      </c>
      <c r="F284" s="1" t="str">
        <f t="shared" si="4"/>
        <v>bibanse(ビバンセ)</v>
      </c>
      <c r="H284" s="1" t="s">
        <v>1258</v>
      </c>
      <c r="I284" s="1" t="s">
        <v>1068</v>
      </c>
    </row>
    <row r="285" spans="1:9">
      <c r="A285" s="1" t="s">
        <v>177</v>
      </c>
      <c r="B285" s="1" t="s">
        <v>1256</v>
      </c>
      <c r="C285" s="1" t="s">
        <v>638</v>
      </c>
      <c r="D285" s="1" t="s">
        <v>819</v>
      </c>
      <c r="E285" s="1" t="s">
        <v>1549</v>
      </c>
      <c r="F285" s="1" t="str">
        <f t="shared" si="4"/>
        <v>puramipekisoru(プラミペキソール)</v>
      </c>
      <c r="H285" s="1" t="s">
        <v>1257</v>
      </c>
      <c r="I285" s="1" t="s">
        <v>1068</v>
      </c>
    </row>
    <row r="286" spans="1:9">
      <c r="A286" s="1" t="s">
        <v>104</v>
      </c>
      <c r="B286" s="1" t="s">
        <v>105</v>
      </c>
      <c r="C286" s="1" t="s">
        <v>105</v>
      </c>
      <c r="D286" s="1" t="s">
        <v>820</v>
      </c>
      <c r="E286" s="1" t="s">
        <v>1550</v>
      </c>
      <c r="F286" s="1" t="str">
        <f t="shared" si="4"/>
        <v>purimidon(プリミドン)</v>
      </c>
      <c r="H286" s="1" t="s">
        <v>1259</v>
      </c>
      <c r="I286" s="1" t="s">
        <v>1068</v>
      </c>
    </row>
    <row r="287" spans="1:9" s="24" customFormat="1">
      <c r="A287" s="1" t="s">
        <v>365</v>
      </c>
      <c r="B287" s="1" t="s">
        <v>1260</v>
      </c>
      <c r="C287" s="1" t="s">
        <v>366</v>
      </c>
      <c r="D287" s="1" t="s">
        <v>823</v>
      </c>
      <c r="E287" s="1" t="s">
        <v>1551</v>
      </c>
      <c r="F287" s="1" t="str">
        <f t="shared" si="4"/>
        <v>puregabarin(プレガバリン)</v>
      </c>
      <c r="G287" s="1"/>
      <c r="H287" s="23" t="s">
        <v>1261</v>
      </c>
      <c r="I287" s="1" t="s">
        <v>1068</v>
      </c>
    </row>
    <row r="288" spans="1:9" s="24" customFormat="1">
      <c r="A288" s="1" t="s">
        <v>162</v>
      </c>
      <c r="B288" s="1" t="s">
        <v>1254</v>
      </c>
      <c r="C288" s="1" t="s">
        <v>557</v>
      </c>
      <c r="D288" s="1" t="s">
        <v>834</v>
      </c>
      <c r="E288" s="1" t="s">
        <v>1552</v>
      </c>
      <c r="F288" s="1" t="str">
        <f t="shared" si="4"/>
        <v>buromokuripuchin(ブロモクリプチン)</v>
      </c>
      <c r="G288" s="1"/>
      <c r="H288" s="23" t="s">
        <v>1255</v>
      </c>
      <c r="I288" s="1" t="s">
        <v>1068</v>
      </c>
    </row>
    <row r="289" spans="1:9">
      <c r="A289" s="1" t="s">
        <v>159</v>
      </c>
      <c r="B289" s="1" t="s">
        <v>160</v>
      </c>
      <c r="C289" s="1" t="s">
        <v>835</v>
      </c>
      <c r="D289" s="1" t="s">
        <v>836</v>
      </c>
      <c r="E289" s="1" t="s">
        <v>1553</v>
      </c>
      <c r="F289" s="1" t="str">
        <f t="shared" si="4"/>
        <v>buromokuripuchimmeshiru(ブロモクリプチンメシル)</v>
      </c>
      <c r="H289" s="23" t="s">
        <v>1255</v>
      </c>
      <c r="I289" s="1" t="s">
        <v>1068</v>
      </c>
    </row>
    <row r="290" spans="1:9">
      <c r="A290" s="1" t="s">
        <v>263</v>
      </c>
      <c r="B290" s="1" t="s">
        <v>264</v>
      </c>
      <c r="C290" s="1" t="s">
        <v>581</v>
      </c>
      <c r="D290" s="1" t="s">
        <v>839</v>
      </c>
      <c r="E290" s="1" t="s">
        <v>1554</v>
      </c>
      <c r="F290" s="1" t="str">
        <f t="shared" si="4"/>
        <v>betanamin(ベタナミン)</v>
      </c>
      <c r="H290" s="23" t="s">
        <v>1262</v>
      </c>
      <c r="I290" s="1" t="s">
        <v>1068</v>
      </c>
    </row>
    <row r="291" spans="1:9">
      <c r="A291" s="1" t="s">
        <v>166</v>
      </c>
      <c r="B291" s="1" t="s">
        <v>167</v>
      </c>
      <c r="C291" s="1" t="s">
        <v>842</v>
      </c>
      <c r="D291" s="1" t="s">
        <v>843</v>
      </c>
      <c r="E291" s="1" t="s">
        <v>1555</v>
      </c>
      <c r="F291" s="1" t="str">
        <f t="shared" si="4"/>
        <v>perugorido(ペルゴリド)</v>
      </c>
      <c r="H291" s="23" t="s">
        <v>1264</v>
      </c>
      <c r="I291" s="1" t="s">
        <v>1068</v>
      </c>
    </row>
    <row r="292" spans="1:9">
      <c r="A292" s="1" t="s">
        <v>169</v>
      </c>
      <c r="B292" s="1" t="s">
        <v>167</v>
      </c>
      <c r="C292" s="1" t="s">
        <v>840</v>
      </c>
      <c r="D292" s="1" t="s">
        <v>841</v>
      </c>
      <c r="E292" s="1" t="s">
        <v>1556</v>
      </c>
      <c r="F292" s="1" t="str">
        <f t="shared" si="4"/>
        <v>perugoridomeshiru(ペルゴリドメシル)</v>
      </c>
      <c r="H292" s="1" t="s">
        <v>1263</v>
      </c>
      <c r="I292" s="1" t="s">
        <v>1068</v>
      </c>
    </row>
    <row r="293" spans="1:9">
      <c r="A293" s="1" t="s">
        <v>168</v>
      </c>
      <c r="B293" s="1" t="s">
        <v>167</v>
      </c>
      <c r="C293" s="1" t="s">
        <v>558</v>
      </c>
      <c r="D293" s="1" t="s">
        <v>846</v>
      </c>
      <c r="E293" s="1" t="s">
        <v>1557</v>
      </c>
      <c r="F293" s="1" t="str">
        <f t="shared" si="4"/>
        <v>perumakkusu(ペルマックス)</v>
      </c>
      <c r="H293" s="1" t="s">
        <v>1263</v>
      </c>
      <c r="I293" s="1" t="s">
        <v>1068</v>
      </c>
    </row>
    <row r="294" spans="1:9">
      <c r="A294" s="1" t="s">
        <v>196</v>
      </c>
      <c r="B294" s="1" t="s">
        <v>194</v>
      </c>
      <c r="C294" s="1" t="s">
        <v>854</v>
      </c>
      <c r="D294" s="1" t="s">
        <v>855</v>
      </c>
      <c r="E294" s="1" t="s">
        <v>1558</v>
      </c>
      <c r="F294" s="1" t="str">
        <f t="shared" si="4"/>
        <v>madopa(マドパー)</v>
      </c>
      <c r="H294" s="23" t="s">
        <v>1265</v>
      </c>
      <c r="I294" s="1" t="s">
        <v>1068</v>
      </c>
    </row>
    <row r="295" spans="1:9">
      <c r="A295" s="1" t="s">
        <v>102</v>
      </c>
      <c r="B295" s="1" t="s">
        <v>103</v>
      </c>
      <c r="C295" s="1" t="s">
        <v>612</v>
      </c>
      <c r="D295" s="1" t="s">
        <v>857</v>
      </c>
      <c r="E295" s="1" t="s">
        <v>1559</v>
      </c>
      <c r="F295" s="1" t="str">
        <f t="shared" si="4"/>
        <v>minoare(ミノアレ)</v>
      </c>
      <c r="H295" s="23" t="s">
        <v>1267</v>
      </c>
      <c r="I295" s="1" t="s">
        <v>1068</v>
      </c>
    </row>
    <row r="296" spans="1:9">
      <c r="A296" s="1" t="s">
        <v>178</v>
      </c>
      <c r="B296" s="1" t="s">
        <v>176</v>
      </c>
      <c r="C296" s="1" t="s">
        <v>858</v>
      </c>
      <c r="D296" s="1" t="s">
        <v>859</v>
      </c>
      <c r="E296" s="1" t="s">
        <v>1560</v>
      </c>
      <c r="F296" s="1" t="str">
        <f t="shared" si="4"/>
        <v>mirapekkusu(ミラペックス)</v>
      </c>
      <c r="H296" s="23" t="s">
        <v>1257</v>
      </c>
      <c r="I296" s="1" t="s">
        <v>1068</v>
      </c>
    </row>
    <row r="297" spans="1:9">
      <c r="A297" s="1" t="s">
        <v>200</v>
      </c>
      <c r="B297" s="1" t="s">
        <v>198</v>
      </c>
      <c r="C297" s="1" t="s">
        <v>864</v>
      </c>
      <c r="D297" s="1" t="s">
        <v>865</v>
      </c>
      <c r="E297" s="1" t="s">
        <v>1561</v>
      </c>
      <c r="F297" s="1" t="str">
        <f t="shared" si="4"/>
        <v>meneshitto(メネシット)</v>
      </c>
      <c r="H297" s="23" t="s">
        <v>1266</v>
      </c>
      <c r="I297" s="1" t="s">
        <v>1068</v>
      </c>
    </row>
    <row r="298" spans="1:9">
      <c r="A298" s="1" t="s">
        <v>325</v>
      </c>
      <c r="B298" s="1" t="s">
        <v>326</v>
      </c>
      <c r="C298" s="1" t="s">
        <v>597</v>
      </c>
      <c r="D298" s="1" t="s">
        <v>868</v>
      </c>
      <c r="E298" s="1" t="s">
        <v>1562</v>
      </c>
      <c r="F298" s="1" t="str">
        <f t="shared" si="4"/>
        <v>modhiodaru(モディオダール)</v>
      </c>
      <c r="H298" s="23" t="s">
        <v>1268</v>
      </c>
      <c r="I298" s="1" t="s">
        <v>1068</v>
      </c>
    </row>
    <row r="299" spans="1:9">
      <c r="A299" s="1" t="s">
        <v>242</v>
      </c>
      <c r="B299" s="1" t="s">
        <v>243</v>
      </c>
      <c r="C299" s="1" t="s">
        <v>576</v>
      </c>
      <c r="D299" s="1" t="s">
        <v>880</v>
      </c>
      <c r="E299" s="1" t="s">
        <v>1563</v>
      </c>
      <c r="F299" s="1" t="str">
        <f t="shared" si="4"/>
        <v>ritarin(リタリン)</v>
      </c>
      <c r="H299" s="23" t="s">
        <v>1269</v>
      </c>
      <c r="I299" s="1" t="s">
        <v>1068</v>
      </c>
    </row>
    <row r="300" spans="1:9">
      <c r="A300" s="1" t="s">
        <v>367</v>
      </c>
      <c r="B300" s="1" t="s">
        <v>366</v>
      </c>
      <c r="C300" s="1" t="s">
        <v>883</v>
      </c>
      <c r="D300" s="1" t="s">
        <v>884</v>
      </c>
      <c r="E300" s="1" t="s">
        <v>1564</v>
      </c>
      <c r="F300" s="1" t="str">
        <f t="shared" si="4"/>
        <v>ririka(リリカ)</v>
      </c>
      <c r="H300" s="23" t="s">
        <v>1261</v>
      </c>
      <c r="I300" s="1" t="s">
        <v>1068</v>
      </c>
    </row>
    <row r="301" spans="1:9">
      <c r="A301" s="1" t="s">
        <v>179</v>
      </c>
      <c r="B301" s="1" t="s">
        <v>180</v>
      </c>
      <c r="C301" s="1" t="s">
        <v>560</v>
      </c>
      <c r="D301" s="1" t="s">
        <v>892</v>
      </c>
      <c r="E301" s="1" t="s">
        <v>1565</v>
      </c>
      <c r="F301" s="1" t="str">
        <f t="shared" si="4"/>
        <v>rekippu(レキップ)</v>
      </c>
      <c r="H301" s="23" t="s">
        <v>1271</v>
      </c>
      <c r="I301" s="1" t="s">
        <v>1068</v>
      </c>
    </row>
    <row r="302" spans="1:9">
      <c r="A302" s="1" t="s">
        <v>135</v>
      </c>
      <c r="B302" s="1" t="s">
        <v>134</v>
      </c>
      <c r="C302" s="1" t="s">
        <v>134</v>
      </c>
      <c r="D302" s="1" t="s">
        <v>897</v>
      </c>
      <c r="E302" s="1" t="s">
        <v>1566</v>
      </c>
      <c r="F302" s="1" t="str">
        <f t="shared" si="4"/>
        <v>rebechirasetamu(レベチラセタム)</v>
      </c>
      <c r="H302" s="23" t="s">
        <v>1272</v>
      </c>
      <c r="I302" s="1" t="s">
        <v>1068</v>
      </c>
    </row>
    <row r="303" spans="1:9">
      <c r="A303" s="1" t="s">
        <v>197</v>
      </c>
      <c r="B303" s="1" t="s">
        <v>198</v>
      </c>
      <c r="C303" s="1" t="s">
        <v>898</v>
      </c>
      <c r="D303" s="1" t="s">
        <v>899</v>
      </c>
      <c r="E303" s="1" t="s">
        <v>1567</v>
      </c>
      <c r="F303" s="1" t="str">
        <f t="shared" si="4"/>
        <v>rebodopa・karubidopa(レボドパ・カルビドパ)</v>
      </c>
      <c r="H303" s="23" t="s">
        <v>1266</v>
      </c>
      <c r="I303" s="1" t="s">
        <v>1068</v>
      </c>
    </row>
    <row r="304" spans="1:9">
      <c r="A304" s="1" t="s">
        <v>181</v>
      </c>
      <c r="B304" s="1" t="s">
        <v>180</v>
      </c>
      <c r="C304" s="1" t="s">
        <v>561</v>
      </c>
      <c r="D304" s="1" t="s">
        <v>907</v>
      </c>
      <c r="E304" s="1" t="s">
        <v>1568</v>
      </c>
      <c r="F304" s="1" t="str">
        <f t="shared" si="4"/>
        <v>ropiniroru(ロピニロール)</v>
      </c>
      <c r="H304" s="1" t="s">
        <v>1270</v>
      </c>
      <c r="I304" s="1" t="s">
        <v>1068</v>
      </c>
    </row>
  </sheetData>
  <sortState xmlns:xlrd2="http://schemas.microsoft.com/office/spreadsheetml/2017/richdata2" ref="A2:I304">
    <sortCondition ref="H1:H304"/>
  </sortState>
  <phoneticPr fontId="1" type="Hiragana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B9F-6A2C-47E8-8144-E88B455E5A31}">
  <dimension ref="A1:H883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H61" sqref="H61"/>
    </sheetView>
  </sheetViews>
  <sheetFormatPr defaultColWidth="8.6328125" defaultRowHeight="13"/>
  <cols>
    <col min="1" max="1" width="37.6328125" style="14" bestFit="1" customWidth="1"/>
    <col min="2" max="7" width="8.6328125" style="25"/>
    <col min="8" max="16384" width="8.6328125" style="14"/>
  </cols>
  <sheetData>
    <row r="1" spans="1:8">
      <c r="A1" s="3" t="s">
        <v>645</v>
      </c>
      <c r="B1" s="25" t="s">
        <v>624</v>
      </c>
      <c r="C1" s="25" t="s">
        <v>921</v>
      </c>
      <c r="D1" s="25" t="s">
        <v>625</v>
      </c>
      <c r="E1" s="25" t="s">
        <v>626</v>
      </c>
      <c r="F1" s="25" t="s">
        <v>627</v>
      </c>
      <c r="G1" s="25" t="s">
        <v>628</v>
      </c>
      <c r="H1" s="14" t="s">
        <v>922</v>
      </c>
    </row>
    <row r="2" spans="1:8">
      <c r="A2" s="4" t="s">
        <v>375</v>
      </c>
      <c r="B2" s="26">
        <v>4</v>
      </c>
      <c r="C2" s="26"/>
    </row>
    <row r="3" spans="1:8">
      <c r="A3" s="4" t="s">
        <v>376</v>
      </c>
      <c r="B3" s="26">
        <v>2.5</v>
      </c>
      <c r="C3" s="26"/>
    </row>
    <row r="4" spans="1:8">
      <c r="A4" s="4" t="s">
        <v>378</v>
      </c>
      <c r="B4" s="26">
        <v>4</v>
      </c>
      <c r="C4" s="26"/>
    </row>
    <row r="5" spans="1:8">
      <c r="A5" s="4" t="s">
        <v>1004</v>
      </c>
      <c r="B5" s="26">
        <v>20</v>
      </c>
      <c r="C5" s="26"/>
      <c r="D5" s="27"/>
      <c r="E5" s="27"/>
      <c r="F5" s="27"/>
      <c r="G5" s="27"/>
    </row>
    <row r="6" spans="1:8">
      <c r="A6" s="4" t="s">
        <v>1006</v>
      </c>
      <c r="B6" s="26">
        <v>0.5</v>
      </c>
      <c r="C6" s="26"/>
    </row>
    <row r="7" spans="1:8">
      <c r="A7" s="4" t="s">
        <v>380</v>
      </c>
      <c r="B7" s="26">
        <v>2</v>
      </c>
      <c r="C7" s="26">
        <v>2</v>
      </c>
    </row>
    <row r="8" spans="1:8">
      <c r="A8" s="4" t="s">
        <v>950</v>
      </c>
      <c r="B8" s="26">
        <v>100</v>
      </c>
      <c r="C8" s="26">
        <v>100</v>
      </c>
      <c r="H8" s="14" t="s">
        <v>951</v>
      </c>
    </row>
    <row r="9" spans="1:8" s="29" customFormat="1">
      <c r="A9" s="5" t="s">
        <v>382</v>
      </c>
      <c r="B9" s="28">
        <v>100</v>
      </c>
      <c r="C9" s="28">
        <v>100</v>
      </c>
      <c r="D9" s="27"/>
      <c r="E9" s="27"/>
      <c r="F9" s="27"/>
      <c r="G9" s="27"/>
    </row>
    <row r="10" spans="1:8">
      <c r="A10" s="4" t="s">
        <v>384</v>
      </c>
      <c r="B10" s="26">
        <v>40</v>
      </c>
      <c r="C10" s="26">
        <v>40</v>
      </c>
      <c r="D10" s="27"/>
      <c r="E10" s="27"/>
      <c r="F10" s="27"/>
      <c r="G10" s="27"/>
    </row>
    <row r="11" spans="1:8">
      <c r="A11" s="4" t="s">
        <v>953</v>
      </c>
      <c r="B11" s="26">
        <v>40</v>
      </c>
      <c r="C11" s="26">
        <v>40</v>
      </c>
      <c r="D11" s="27"/>
      <c r="E11" s="27"/>
      <c r="F11" s="27"/>
      <c r="G11" s="27"/>
      <c r="H11" s="14" t="s">
        <v>954</v>
      </c>
    </row>
    <row r="12" spans="1:8">
      <c r="A12" s="4" t="s">
        <v>386</v>
      </c>
      <c r="B12" s="26">
        <v>50</v>
      </c>
      <c r="C12" s="26"/>
      <c r="D12" s="27"/>
      <c r="E12" s="27"/>
      <c r="F12" s="27"/>
      <c r="G12" s="27"/>
    </row>
    <row r="13" spans="1:8">
      <c r="A13" s="4" t="s">
        <v>388</v>
      </c>
      <c r="B13" s="26">
        <v>2</v>
      </c>
      <c r="C13" s="26">
        <v>2</v>
      </c>
      <c r="D13" s="27"/>
      <c r="E13" s="27"/>
      <c r="F13" s="27"/>
      <c r="G13" s="27"/>
    </row>
    <row r="14" spans="1:8">
      <c r="A14" s="4" t="s">
        <v>389</v>
      </c>
      <c r="B14" s="26">
        <v>2</v>
      </c>
      <c r="C14" s="26">
        <v>2</v>
      </c>
    </row>
    <row r="15" spans="1:8">
      <c r="A15" s="4" t="s">
        <v>390</v>
      </c>
      <c r="B15" s="26">
        <v>100</v>
      </c>
      <c r="C15" s="26">
        <v>100</v>
      </c>
      <c r="D15" s="27"/>
      <c r="E15" s="27"/>
      <c r="F15" s="27"/>
      <c r="G15" s="27"/>
    </row>
    <row r="16" spans="1:8">
      <c r="A16" s="4" t="s">
        <v>1007</v>
      </c>
      <c r="B16" s="26">
        <v>10</v>
      </c>
      <c r="C16" s="26"/>
      <c r="D16" s="27"/>
      <c r="E16" s="27"/>
      <c r="F16" s="27"/>
      <c r="G16" s="27"/>
    </row>
    <row r="17" spans="1:8">
      <c r="A17" s="4" t="s">
        <v>392</v>
      </c>
      <c r="B17" s="26">
        <v>12.5</v>
      </c>
      <c r="C17" s="26">
        <v>12.5</v>
      </c>
      <c r="D17" s="27"/>
      <c r="E17" s="27"/>
      <c r="F17" s="27"/>
      <c r="G17" s="27"/>
      <c r="H17" s="14" t="s">
        <v>954</v>
      </c>
    </row>
    <row r="18" spans="1:8">
      <c r="A18" s="4" t="s">
        <v>394</v>
      </c>
      <c r="B18" s="26">
        <v>33</v>
      </c>
      <c r="C18" s="26">
        <v>33</v>
      </c>
      <c r="D18" s="27"/>
      <c r="E18" s="27"/>
      <c r="F18" s="27"/>
      <c r="G18" s="27"/>
    </row>
    <row r="19" spans="1:8">
      <c r="A19" s="4" t="s">
        <v>396</v>
      </c>
      <c r="B19" s="26">
        <v>4.5</v>
      </c>
      <c r="C19" s="26">
        <v>4.5</v>
      </c>
      <c r="D19" s="27"/>
      <c r="E19" s="27"/>
      <c r="F19" s="27"/>
      <c r="G19" s="27"/>
    </row>
    <row r="20" spans="1:8">
      <c r="A20" s="4" t="s">
        <v>398</v>
      </c>
      <c r="B20" s="26">
        <v>2.5</v>
      </c>
      <c r="C20" s="26"/>
      <c r="D20" s="27"/>
      <c r="E20" s="27"/>
      <c r="F20" s="27"/>
      <c r="G20" s="27"/>
    </row>
    <row r="21" spans="1:8">
      <c r="A21" s="4" t="s">
        <v>400</v>
      </c>
      <c r="B21" s="26">
        <v>80</v>
      </c>
      <c r="C21" s="26">
        <v>80</v>
      </c>
      <c r="D21" s="27"/>
      <c r="E21" s="27"/>
      <c r="F21" s="27"/>
      <c r="G21" s="27"/>
    </row>
    <row r="22" spans="1:8">
      <c r="A22" s="4" t="s">
        <v>402</v>
      </c>
      <c r="B22" s="26">
        <v>1.5</v>
      </c>
      <c r="C22" s="26"/>
      <c r="D22" s="27"/>
      <c r="E22" s="27"/>
      <c r="F22" s="27"/>
      <c r="G22" s="27"/>
    </row>
    <row r="23" spans="1:8">
      <c r="A23" s="4" t="s">
        <v>969</v>
      </c>
      <c r="B23" s="26">
        <v>100</v>
      </c>
      <c r="C23" s="26">
        <v>100</v>
      </c>
      <c r="D23" s="27"/>
      <c r="E23" s="27"/>
      <c r="F23" s="27"/>
      <c r="G23" s="27"/>
      <c r="H23" s="14" t="s">
        <v>954</v>
      </c>
    </row>
    <row r="24" spans="1:8">
      <c r="A24" s="4" t="s">
        <v>404</v>
      </c>
      <c r="B24" s="26">
        <v>8</v>
      </c>
      <c r="C24" s="26"/>
      <c r="D24" s="27"/>
      <c r="E24" s="27"/>
      <c r="F24" s="27"/>
      <c r="G24" s="27"/>
    </row>
    <row r="25" spans="1:8">
      <c r="A25" s="4" t="s">
        <v>405</v>
      </c>
      <c r="B25" s="26">
        <v>10</v>
      </c>
      <c r="C25" s="26">
        <v>10</v>
      </c>
      <c r="D25" s="27"/>
      <c r="E25" s="27"/>
      <c r="F25" s="27"/>
      <c r="G25" s="27"/>
    </row>
    <row r="26" spans="1:8">
      <c r="A26" s="4" t="s">
        <v>407</v>
      </c>
      <c r="B26" s="26">
        <v>4</v>
      </c>
      <c r="C26" s="26">
        <v>4</v>
      </c>
      <c r="D26" s="27"/>
      <c r="E26" s="27"/>
      <c r="F26" s="27"/>
      <c r="G26" s="27"/>
    </row>
    <row r="27" spans="1:8">
      <c r="A27" s="4" t="s">
        <v>409</v>
      </c>
      <c r="B27" s="26">
        <v>200</v>
      </c>
      <c r="C27" s="26">
        <v>200</v>
      </c>
      <c r="D27" s="27"/>
      <c r="E27" s="27"/>
      <c r="F27" s="27"/>
      <c r="G27" s="27"/>
    </row>
    <row r="28" spans="1:8">
      <c r="A28" s="4" t="s">
        <v>411</v>
      </c>
      <c r="B28" s="26">
        <v>15</v>
      </c>
      <c r="C28" s="26">
        <v>15</v>
      </c>
      <c r="D28" s="27"/>
      <c r="E28" s="27"/>
      <c r="F28" s="27"/>
      <c r="G28" s="27"/>
    </row>
    <row r="29" spans="1:8">
      <c r="A29" s="4" t="s">
        <v>413</v>
      </c>
      <c r="B29" s="26">
        <v>20</v>
      </c>
      <c r="C29" s="26">
        <v>20</v>
      </c>
      <c r="D29" s="27"/>
      <c r="E29" s="27"/>
      <c r="F29" s="27"/>
      <c r="G29" s="27"/>
    </row>
    <row r="30" spans="1:8">
      <c r="A30" s="4" t="s">
        <v>415</v>
      </c>
      <c r="B30" s="26">
        <v>66</v>
      </c>
      <c r="C30" s="26"/>
      <c r="D30" s="27"/>
      <c r="E30" s="27"/>
      <c r="F30" s="27"/>
      <c r="G30" s="27"/>
    </row>
    <row r="31" spans="1:8">
      <c r="A31" s="4" t="s">
        <v>417</v>
      </c>
      <c r="B31" s="30">
        <v>0.15</v>
      </c>
      <c r="C31" s="30">
        <v>0.15</v>
      </c>
      <c r="D31" s="27"/>
      <c r="E31" s="27"/>
      <c r="F31" s="27"/>
      <c r="G31" s="27"/>
      <c r="H31" s="14" t="s">
        <v>954</v>
      </c>
    </row>
    <row r="32" spans="1:8">
      <c r="A32" s="4" t="s">
        <v>419</v>
      </c>
      <c r="B32" s="26">
        <v>1</v>
      </c>
      <c r="C32" s="26"/>
      <c r="D32" s="27"/>
      <c r="E32" s="27"/>
      <c r="F32" s="27"/>
      <c r="G32" s="27"/>
    </row>
    <row r="33" spans="1:8">
      <c r="A33" s="4" t="s">
        <v>421</v>
      </c>
      <c r="B33" s="26">
        <v>1</v>
      </c>
      <c r="C33" s="26">
        <v>1</v>
      </c>
      <c r="D33" s="27"/>
      <c r="E33" s="27"/>
      <c r="F33" s="27"/>
      <c r="G33" s="27"/>
    </row>
    <row r="34" spans="1:8">
      <c r="A34" s="4" t="s">
        <v>422</v>
      </c>
      <c r="B34" s="26">
        <v>200</v>
      </c>
      <c r="C34" s="26">
        <v>200</v>
      </c>
      <c r="D34" s="27"/>
      <c r="E34" s="27"/>
      <c r="F34" s="27"/>
      <c r="G34" s="27"/>
      <c r="H34" s="14" t="s">
        <v>1572</v>
      </c>
    </row>
    <row r="35" spans="1:8">
      <c r="A35" s="4" t="s">
        <v>424</v>
      </c>
      <c r="B35" s="26">
        <v>200</v>
      </c>
      <c r="C35" s="26">
        <v>200</v>
      </c>
      <c r="D35" s="27"/>
      <c r="E35" s="27"/>
      <c r="F35" s="27"/>
      <c r="G35" s="27"/>
    </row>
    <row r="36" spans="1:8">
      <c r="A36" s="4" t="s">
        <v>970</v>
      </c>
      <c r="B36" s="26">
        <v>100</v>
      </c>
      <c r="C36" s="26">
        <v>100</v>
      </c>
      <c r="D36" s="27"/>
      <c r="E36" s="27"/>
      <c r="F36" s="27"/>
      <c r="G36" s="27"/>
      <c r="H36" s="14" t="s">
        <v>954</v>
      </c>
    </row>
    <row r="37" spans="1:8">
      <c r="A37" s="4" t="s">
        <v>427</v>
      </c>
      <c r="B37" s="26">
        <v>100</v>
      </c>
      <c r="C37" s="26">
        <v>100</v>
      </c>
      <c r="D37" s="27"/>
      <c r="E37" s="27"/>
      <c r="F37" s="27"/>
      <c r="G37" s="27"/>
    </row>
    <row r="38" spans="1:8">
      <c r="A38" s="4" t="s">
        <v>429</v>
      </c>
      <c r="B38" s="26">
        <v>1.3</v>
      </c>
      <c r="C38" s="26">
        <v>1.3</v>
      </c>
      <c r="D38" s="27"/>
      <c r="E38" s="27"/>
      <c r="F38" s="27"/>
      <c r="G38" s="27"/>
    </row>
    <row r="39" spans="1:8">
      <c r="A39" s="4" t="s">
        <v>971</v>
      </c>
      <c r="B39" s="26">
        <v>3.3</v>
      </c>
      <c r="C39" s="26">
        <v>3.3</v>
      </c>
      <c r="D39" s="27"/>
      <c r="E39" s="27"/>
      <c r="F39" s="27"/>
      <c r="G39" s="27"/>
      <c r="H39" s="14" t="s">
        <v>954</v>
      </c>
    </row>
    <row r="40" spans="1:8">
      <c r="A40" s="4" t="s">
        <v>972</v>
      </c>
      <c r="B40" s="26">
        <v>5</v>
      </c>
      <c r="C40" s="26">
        <v>5</v>
      </c>
      <c r="D40" s="27"/>
      <c r="E40" s="27"/>
      <c r="F40" s="27"/>
      <c r="G40" s="27"/>
      <c r="H40" s="14" t="s">
        <v>954</v>
      </c>
    </row>
    <row r="41" spans="1:8">
      <c r="A41" s="4" t="s">
        <v>431</v>
      </c>
      <c r="B41" s="26">
        <v>66</v>
      </c>
      <c r="C41" s="26">
        <v>66</v>
      </c>
      <c r="D41" s="27"/>
      <c r="E41" s="27"/>
      <c r="F41" s="27"/>
      <c r="G41" s="27"/>
    </row>
    <row r="42" spans="1:8">
      <c r="A42" s="6" t="s">
        <v>1116</v>
      </c>
      <c r="B42" s="30">
        <v>1</v>
      </c>
      <c r="C42" s="30">
        <v>1</v>
      </c>
      <c r="D42" s="27"/>
      <c r="E42" s="27"/>
      <c r="F42" s="27"/>
      <c r="G42" s="27"/>
      <c r="H42" s="14" t="s">
        <v>1130</v>
      </c>
    </row>
    <row r="43" spans="1:8">
      <c r="A43" s="6" t="s">
        <v>1117</v>
      </c>
      <c r="B43" s="30">
        <v>33</v>
      </c>
      <c r="C43" s="30">
        <v>33</v>
      </c>
      <c r="D43" s="27"/>
      <c r="E43" s="27"/>
      <c r="F43" s="27"/>
      <c r="G43" s="27"/>
      <c r="H43" s="14" t="s">
        <v>1130</v>
      </c>
    </row>
    <row r="44" spans="1:8">
      <c r="A44" s="6" t="s">
        <v>1118</v>
      </c>
      <c r="B44" s="30">
        <v>25</v>
      </c>
      <c r="C44" s="30">
        <v>25</v>
      </c>
      <c r="D44" s="27"/>
      <c r="E44" s="27"/>
      <c r="F44" s="27"/>
      <c r="G44" s="27"/>
      <c r="H44" s="14" t="s">
        <v>1130</v>
      </c>
    </row>
    <row r="45" spans="1:8">
      <c r="A45" s="6" t="s">
        <v>1119</v>
      </c>
      <c r="B45" s="30">
        <v>50</v>
      </c>
      <c r="C45" s="30">
        <v>50</v>
      </c>
      <c r="D45" s="27"/>
      <c r="E45" s="27"/>
      <c r="F45" s="27"/>
      <c r="G45" s="27"/>
      <c r="H45" s="14" t="s">
        <v>1130</v>
      </c>
    </row>
    <row r="46" spans="1:8">
      <c r="A46" s="6" t="s">
        <v>1120</v>
      </c>
      <c r="B46" s="30">
        <v>2</v>
      </c>
      <c r="C46" s="30">
        <v>2</v>
      </c>
      <c r="D46" s="27"/>
      <c r="E46" s="27"/>
      <c r="F46" s="27"/>
      <c r="G46" s="27"/>
      <c r="H46" s="14" t="s">
        <v>1130</v>
      </c>
    </row>
    <row r="47" spans="1:8">
      <c r="A47" s="6" t="s">
        <v>1121</v>
      </c>
      <c r="B47" s="30">
        <v>2.14</v>
      </c>
      <c r="C47" s="30">
        <v>2.14</v>
      </c>
      <c r="D47" s="27"/>
      <c r="E47" s="27"/>
      <c r="F47" s="27"/>
      <c r="G47" s="27"/>
      <c r="H47" s="14" t="s">
        <v>1130</v>
      </c>
    </row>
    <row r="48" spans="1:8">
      <c r="A48" s="6" t="s">
        <v>1122</v>
      </c>
      <c r="B48" s="30">
        <v>0.19</v>
      </c>
      <c r="C48" s="30">
        <v>0.19</v>
      </c>
      <c r="D48" s="27"/>
      <c r="E48" s="27"/>
      <c r="F48" s="27"/>
      <c r="G48" s="27"/>
      <c r="H48" s="14" t="s">
        <v>1130</v>
      </c>
    </row>
    <row r="49" spans="1:8">
      <c r="A49" s="6" t="s">
        <v>1123</v>
      </c>
      <c r="B49" s="30">
        <v>2.25</v>
      </c>
      <c r="C49" s="30"/>
      <c r="D49" s="27"/>
      <c r="E49" s="27"/>
      <c r="F49" s="27"/>
      <c r="G49" s="27"/>
      <c r="H49" s="14" t="s">
        <v>1130</v>
      </c>
    </row>
    <row r="50" spans="1:8">
      <c r="A50" s="7" t="s">
        <v>1124</v>
      </c>
      <c r="B50" s="30">
        <v>30</v>
      </c>
      <c r="C50" s="30">
        <v>30</v>
      </c>
      <c r="D50" s="27"/>
      <c r="E50" s="27"/>
      <c r="F50" s="27"/>
      <c r="G50" s="27"/>
      <c r="H50" s="14" t="s">
        <v>1131</v>
      </c>
    </row>
    <row r="51" spans="1:8">
      <c r="A51" s="7" t="s">
        <v>1125</v>
      </c>
      <c r="B51" s="30">
        <v>7.5</v>
      </c>
      <c r="C51" s="30">
        <v>7.5</v>
      </c>
      <c r="D51" s="27"/>
      <c r="E51" s="27"/>
      <c r="F51" s="27"/>
      <c r="G51" s="27"/>
      <c r="H51" s="14" t="s">
        <v>1132</v>
      </c>
    </row>
    <row r="52" spans="1:8">
      <c r="A52" s="7" t="s">
        <v>1126</v>
      </c>
      <c r="B52" s="30">
        <v>15</v>
      </c>
      <c r="C52" s="30">
        <v>15</v>
      </c>
      <c r="D52" s="27"/>
      <c r="E52" s="27"/>
      <c r="F52" s="27"/>
      <c r="G52" s="27"/>
      <c r="H52" s="14" t="s">
        <v>1131</v>
      </c>
    </row>
    <row r="53" spans="1:8">
      <c r="A53" s="7" t="s">
        <v>1127</v>
      </c>
      <c r="B53" s="30">
        <v>10</v>
      </c>
      <c r="C53" s="30"/>
      <c r="D53" s="27"/>
      <c r="E53" s="27"/>
      <c r="F53" s="27"/>
      <c r="G53" s="27"/>
      <c r="H53" s="14" t="s">
        <v>1132</v>
      </c>
    </row>
    <row r="54" spans="1:8">
      <c r="A54" s="7" t="s">
        <v>1128</v>
      </c>
      <c r="B54" s="30">
        <v>18.75</v>
      </c>
      <c r="C54" s="30"/>
      <c r="D54" s="27"/>
      <c r="E54" s="27"/>
      <c r="F54" s="27"/>
      <c r="G54" s="27"/>
      <c r="H54" s="14" t="s">
        <v>1131</v>
      </c>
    </row>
    <row r="55" spans="1:8">
      <c r="A55" s="7" t="s">
        <v>1129</v>
      </c>
      <c r="B55" s="30">
        <v>100</v>
      </c>
      <c r="C55" s="30"/>
      <c r="D55" s="27"/>
      <c r="E55" s="27"/>
      <c r="F55" s="27"/>
      <c r="G55" s="27"/>
      <c r="H55" s="14" t="s">
        <v>1131</v>
      </c>
    </row>
    <row r="56" spans="1:8">
      <c r="A56" s="8" t="s">
        <v>433</v>
      </c>
      <c r="B56" s="27"/>
      <c r="C56" s="27"/>
      <c r="D56" s="27"/>
      <c r="E56" s="27"/>
      <c r="F56" s="31">
        <v>100</v>
      </c>
      <c r="G56" s="27"/>
    </row>
    <row r="57" spans="1:8">
      <c r="A57" s="8" t="s">
        <v>980</v>
      </c>
      <c r="B57" s="27"/>
      <c r="C57" s="27"/>
      <c r="D57" s="27"/>
      <c r="E57" s="27"/>
      <c r="F57" s="31">
        <v>1</v>
      </c>
      <c r="G57" s="27"/>
      <c r="H57" s="14" t="s">
        <v>954</v>
      </c>
    </row>
    <row r="58" spans="1:8">
      <c r="A58" s="9" t="s">
        <v>434</v>
      </c>
      <c r="F58" s="32">
        <v>2</v>
      </c>
    </row>
    <row r="59" spans="1:8">
      <c r="A59" s="8" t="s">
        <v>435</v>
      </c>
      <c r="F59" s="31">
        <v>30</v>
      </c>
    </row>
    <row r="60" spans="1:8">
      <c r="A60" s="8" t="s">
        <v>436</v>
      </c>
      <c r="F60" s="31">
        <v>65</v>
      </c>
    </row>
    <row r="61" spans="1:8">
      <c r="A61" s="8" t="s">
        <v>1103</v>
      </c>
      <c r="F61" s="31">
        <f>F60*85/50</f>
        <v>110.5</v>
      </c>
      <c r="H61" s="14" t="s">
        <v>1104</v>
      </c>
    </row>
    <row r="62" spans="1:8">
      <c r="A62" s="8" t="s">
        <v>438</v>
      </c>
      <c r="F62" s="31">
        <v>8</v>
      </c>
    </row>
    <row r="63" spans="1:8">
      <c r="A63" s="8" t="s">
        <v>1038</v>
      </c>
      <c r="F63" s="31">
        <v>10</v>
      </c>
      <c r="H63" s="14" t="s">
        <v>954</v>
      </c>
    </row>
    <row r="64" spans="1:8">
      <c r="A64" s="8" t="s">
        <v>441</v>
      </c>
      <c r="F64" s="31">
        <v>4</v>
      </c>
    </row>
    <row r="65" spans="1:8">
      <c r="A65" s="8" t="s">
        <v>443</v>
      </c>
      <c r="F65" s="31">
        <v>100</v>
      </c>
    </row>
    <row r="66" spans="1:8">
      <c r="A66" s="8" t="s">
        <v>444</v>
      </c>
      <c r="F66" s="31">
        <v>50</v>
      </c>
    </row>
    <row r="67" spans="1:8">
      <c r="A67" s="8" t="s">
        <v>446</v>
      </c>
      <c r="F67" s="31">
        <v>4</v>
      </c>
    </row>
    <row r="68" spans="1:8">
      <c r="A68" s="10" t="s">
        <v>447</v>
      </c>
      <c r="D68" s="25">
        <v>150</v>
      </c>
    </row>
    <row r="69" spans="1:8">
      <c r="A69" s="10" t="s">
        <v>448</v>
      </c>
      <c r="D69" s="25">
        <v>150</v>
      </c>
    </row>
    <row r="70" spans="1:8">
      <c r="A70" s="10" t="s">
        <v>449</v>
      </c>
      <c r="D70" s="25">
        <v>120</v>
      </c>
    </row>
    <row r="71" spans="1:8">
      <c r="A71" s="10" t="s">
        <v>1001</v>
      </c>
      <c r="B71" s="27"/>
      <c r="C71" s="27"/>
      <c r="D71" s="25">
        <v>150</v>
      </c>
      <c r="E71" s="27"/>
      <c r="F71" s="27"/>
      <c r="G71" s="27"/>
      <c r="H71" s="14" t="s">
        <v>954</v>
      </c>
    </row>
    <row r="72" spans="1:8">
      <c r="A72" s="10" t="s">
        <v>450</v>
      </c>
      <c r="B72" s="27"/>
      <c r="C72" s="27"/>
      <c r="D72" s="25">
        <v>150</v>
      </c>
      <c r="E72" s="27"/>
      <c r="F72" s="27"/>
      <c r="G72" s="27"/>
    </row>
    <row r="73" spans="1:8">
      <c r="A73" s="10" t="s">
        <v>451</v>
      </c>
      <c r="B73" s="27"/>
      <c r="C73" s="27"/>
      <c r="D73" s="25">
        <v>30</v>
      </c>
      <c r="E73" s="27"/>
      <c r="F73" s="27"/>
      <c r="G73" s="27"/>
    </row>
    <row r="74" spans="1:8">
      <c r="A74" s="10" t="s">
        <v>452</v>
      </c>
      <c r="B74" s="27"/>
      <c r="C74" s="27"/>
      <c r="D74" s="25">
        <v>20</v>
      </c>
      <c r="E74" s="27"/>
      <c r="F74" s="27"/>
      <c r="G74" s="27"/>
    </row>
    <row r="75" spans="1:8">
      <c r="A75" s="10" t="s">
        <v>453</v>
      </c>
      <c r="B75" s="27"/>
      <c r="C75" s="27"/>
      <c r="D75" s="25">
        <v>150</v>
      </c>
      <c r="E75" s="27"/>
      <c r="F75" s="27"/>
      <c r="G75" s="27"/>
    </row>
    <row r="76" spans="1:8" s="29" customFormat="1">
      <c r="A76" s="11" t="s">
        <v>454</v>
      </c>
      <c r="B76" s="27"/>
      <c r="C76" s="27"/>
      <c r="D76" s="27">
        <v>150</v>
      </c>
      <c r="E76" s="27"/>
      <c r="F76" s="27"/>
      <c r="G76" s="27"/>
    </row>
    <row r="77" spans="1:8">
      <c r="A77" s="10" t="s">
        <v>455</v>
      </c>
      <c r="B77" s="27"/>
      <c r="C77" s="27"/>
      <c r="D77" s="25">
        <v>150</v>
      </c>
      <c r="E77" s="27"/>
      <c r="F77" s="27"/>
      <c r="G77" s="27"/>
    </row>
    <row r="78" spans="1:8">
      <c r="A78" s="10" t="s">
        <v>456</v>
      </c>
      <c r="B78" s="27"/>
      <c r="C78" s="27"/>
      <c r="D78" s="25">
        <v>150</v>
      </c>
      <c r="E78" s="27"/>
      <c r="F78" s="27"/>
      <c r="G78" s="27"/>
    </row>
    <row r="79" spans="1:8">
      <c r="A79" s="10" t="s">
        <v>457</v>
      </c>
      <c r="B79" s="27"/>
      <c r="C79" s="27"/>
      <c r="D79" s="25">
        <v>60</v>
      </c>
      <c r="E79" s="27"/>
      <c r="F79" s="27"/>
      <c r="G79" s="27"/>
    </row>
    <row r="80" spans="1:8">
      <c r="A80" s="10" t="s">
        <v>458</v>
      </c>
      <c r="B80" s="27"/>
      <c r="C80" s="27"/>
      <c r="D80" s="25">
        <v>100</v>
      </c>
      <c r="E80" s="27"/>
      <c r="F80" s="27"/>
      <c r="G80" s="27"/>
    </row>
    <row r="81" spans="1:8">
      <c r="A81" s="10" t="s">
        <v>459</v>
      </c>
      <c r="B81" s="27"/>
      <c r="C81" s="27"/>
      <c r="D81" s="25">
        <v>30</v>
      </c>
      <c r="E81" s="27"/>
      <c r="F81" s="27"/>
      <c r="G81" s="27"/>
    </row>
    <row r="82" spans="1:8">
      <c r="A82" s="10" t="s">
        <v>460</v>
      </c>
      <c r="B82" s="27"/>
      <c r="C82" s="27"/>
      <c r="D82" s="25">
        <v>75</v>
      </c>
      <c r="E82" s="27"/>
      <c r="F82" s="27"/>
      <c r="G82" s="27"/>
    </row>
    <row r="83" spans="1:8">
      <c r="A83" s="10" t="s">
        <v>461</v>
      </c>
      <c r="B83" s="27"/>
      <c r="C83" s="27"/>
      <c r="D83" s="25">
        <v>40</v>
      </c>
      <c r="E83" s="27"/>
      <c r="F83" s="27"/>
      <c r="G83" s="27"/>
    </row>
    <row r="84" spans="1:8">
      <c r="A84" s="10" t="s">
        <v>1039</v>
      </c>
      <c r="B84" s="27"/>
      <c r="C84" s="27"/>
      <c r="D84" s="25">
        <v>50</v>
      </c>
      <c r="E84" s="27"/>
      <c r="F84" s="27"/>
      <c r="G84" s="27"/>
    </row>
    <row r="85" spans="1:8">
      <c r="A85" s="10" t="s">
        <v>1024</v>
      </c>
      <c r="B85" s="27"/>
      <c r="C85" s="27"/>
      <c r="D85" s="25">
        <v>30</v>
      </c>
      <c r="E85" s="27"/>
      <c r="F85" s="27"/>
      <c r="G85" s="27"/>
      <c r="H85" s="14" t="s">
        <v>954</v>
      </c>
    </row>
    <row r="86" spans="1:8">
      <c r="A86" s="10" t="s">
        <v>462</v>
      </c>
      <c r="B86" s="27"/>
      <c r="C86" s="27"/>
      <c r="D86" s="25">
        <v>100</v>
      </c>
      <c r="E86" s="27"/>
      <c r="F86" s="27"/>
      <c r="G86" s="27"/>
    </row>
    <row r="87" spans="1:8">
      <c r="A87" s="10" t="s">
        <v>463</v>
      </c>
      <c r="B87" s="27"/>
      <c r="C87" s="27"/>
      <c r="D87" s="25">
        <v>6</v>
      </c>
      <c r="E87" s="27"/>
      <c r="F87" s="27"/>
      <c r="G87" s="27"/>
    </row>
    <row r="88" spans="1:8">
      <c r="A88" s="10" t="s">
        <v>1571</v>
      </c>
      <c r="B88" s="27"/>
      <c r="C88" s="27"/>
      <c r="E88" s="27"/>
      <c r="F88" s="27"/>
      <c r="G88" s="27"/>
      <c r="H88" s="14" t="s">
        <v>1572</v>
      </c>
    </row>
    <row r="89" spans="1:8">
      <c r="A89" s="10" t="s">
        <v>464</v>
      </c>
      <c r="B89" s="27"/>
      <c r="C89" s="27"/>
      <c r="D89" s="25">
        <v>300</v>
      </c>
      <c r="E89" s="27"/>
      <c r="F89" s="27"/>
      <c r="G89" s="27"/>
    </row>
    <row r="90" spans="1:8">
      <c r="A90" s="10" t="s">
        <v>465</v>
      </c>
      <c r="B90" s="27"/>
      <c r="C90" s="27"/>
      <c r="D90" s="25">
        <v>150</v>
      </c>
      <c r="E90" s="27"/>
      <c r="F90" s="27"/>
      <c r="G90" s="27"/>
    </row>
    <row r="91" spans="1:8">
      <c r="A91" s="10" t="s">
        <v>466</v>
      </c>
      <c r="B91" s="27"/>
      <c r="C91" s="27"/>
      <c r="D91" s="25">
        <v>150</v>
      </c>
      <c r="E91" s="27"/>
      <c r="F91" s="27"/>
      <c r="G91" s="27"/>
    </row>
    <row r="92" spans="1:8">
      <c r="A92" s="12" t="s">
        <v>467</v>
      </c>
      <c r="B92" s="27"/>
      <c r="C92" s="27"/>
      <c r="D92" s="27"/>
      <c r="E92" s="31">
        <v>0.8</v>
      </c>
      <c r="F92" s="27"/>
      <c r="G92" s="27"/>
    </row>
    <row r="93" spans="1:8">
      <c r="A93" s="12" t="s">
        <v>468</v>
      </c>
      <c r="B93" s="27"/>
      <c r="C93" s="27"/>
      <c r="D93" s="27"/>
      <c r="E93" s="31">
        <v>2.5</v>
      </c>
      <c r="F93" s="27"/>
      <c r="G93" s="27"/>
    </row>
    <row r="94" spans="1:8">
      <c r="A94" s="12" t="s">
        <v>469</v>
      </c>
      <c r="B94" s="27"/>
      <c r="C94" s="27"/>
      <c r="D94" s="27"/>
      <c r="E94" s="31">
        <v>10</v>
      </c>
      <c r="F94" s="27"/>
      <c r="G94" s="27"/>
    </row>
    <row r="95" spans="1:8">
      <c r="A95" s="12" t="s">
        <v>471</v>
      </c>
      <c r="B95" s="27"/>
      <c r="C95" s="27"/>
      <c r="D95" s="27"/>
      <c r="E95" s="31">
        <v>10</v>
      </c>
      <c r="F95" s="27"/>
      <c r="G95" s="27"/>
    </row>
    <row r="96" spans="1:8">
      <c r="A96" s="12" t="s">
        <v>472</v>
      </c>
      <c r="B96" s="27"/>
      <c r="C96" s="27"/>
      <c r="D96" s="27"/>
      <c r="E96" s="31">
        <v>0.25</v>
      </c>
      <c r="F96" s="27"/>
      <c r="G96" s="27"/>
    </row>
    <row r="97" spans="1:8">
      <c r="A97" s="12" t="s">
        <v>473</v>
      </c>
      <c r="B97" s="27"/>
      <c r="C97" s="27"/>
      <c r="D97" s="27"/>
      <c r="E97" s="31">
        <v>7.5</v>
      </c>
      <c r="F97" s="27"/>
      <c r="G97" s="27"/>
    </row>
    <row r="98" spans="1:8">
      <c r="A98" s="12" t="s">
        <v>475</v>
      </c>
      <c r="B98" s="27"/>
      <c r="C98" s="27"/>
      <c r="D98" s="27"/>
      <c r="E98" s="31">
        <v>10</v>
      </c>
      <c r="F98" s="27"/>
      <c r="G98" s="27"/>
    </row>
    <row r="99" spans="1:8">
      <c r="A99" s="12" t="s">
        <v>477</v>
      </c>
      <c r="B99" s="27"/>
      <c r="C99" s="27"/>
      <c r="D99" s="27"/>
      <c r="E99" s="31">
        <v>1.5</v>
      </c>
      <c r="F99" s="27"/>
      <c r="G99" s="27"/>
    </row>
    <row r="100" spans="1:8" s="29" customFormat="1">
      <c r="A100" s="13" t="s">
        <v>478</v>
      </c>
      <c r="B100" s="27"/>
      <c r="C100" s="27"/>
      <c r="D100" s="27"/>
      <c r="E100" s="32">
        <v>5</v>
      </c>
      <c r="F100" s="27"/>
      <c r="G100" s="27"/>
    </row>
    <row r="101" spans="1:8">
      <c r="A101" s="12" t="s">
        <v>480</v>
      </c>
      <c r="B101" s="27"/>
      <c r="C101" s="27"/>
      <c r="D101" s="27"/>
      <c r="E101" s="31">
        <v>1.5</v>
      </c>
      <c r="F101" s="27"/>
      <c r="G101" s="27"/>
    </row>
    <row r="102" spans="1:8">
      <c r="A102" s="12" t="s">
        <v>482</v>
      </c>
      <c r="B102" s="27"/>
      <c r="C102" s="27"/>
      <c r="D102" s="27"/>
      <c r="E102" s="31">
        <v>0.5</v>
      </c>
      <c r="F102" s="27"/>
      <c r="G102" s="27"/>
    </row>
    <row r="103" spans="1:8">
      <c r="A103" s="12" t="s">
        <v>484</v>
      </c>
      <c r="B103" s="27"/>
      <c r="C103" s="27"/>
      <c r="D103" s="27"/>
      <c r="E103" s="31">
        <v>15</v>
      </c>
      <c r="F103" s="27"/>
      <c r="G103" s="27"/>
    </row>
    <row r="104" spans="1:8">
      <c r="A104" s="12" t="s">
        <v>486</v>
      </c>
      <c r="B104" s="27"/>
      <c r="C104" s="27"/>
      <c r="D104" s="27"/>
      <c r="E104" s="31">
        <v>1.67</v>
      </c>
      <c r="F104" s="27"/>
      <c r="G104" s="27"/>
    </row>
    <row r="105" spans="1:8">
      <c r="A105" s="12" t="s">
        <v>488</v>
      </c>
      <c r="B105" s="27"/>
      <c r="C105" s="27"/>
      <c r="D105" s="27"/>
      <c r="E105" s="31">
        <v>1.67</v>
      </c>
      <c r="F105" s="27"/>
      <c r="G105" s="27"/>
    </row>
    <row r="106" spans="1:8">
      <c r="A106" s="12" t="s">
        <v>489</v>
      </c>
      <c r="B106" s="27"/>
      <c r="C106" s="27"/>
      <c r="D106" s="27"/>
      <c r="E106" s="31">
        <v>1.2</v>
      </c>
      <c r="F106" s="27"/>
      <c r="G106" s="27"/>
    </row>
    <row r="107" spans="1:8">
      <c r="A107" s="12" t="s">
        <v>491</v>
      </c>
      <c r="B107" s="27"/>
      <c r="C107" s="27"/>
      <c r="D107" s="27"/>
      <c r="E107" s="31">
        <v>10</v>
      </c>
      <c r="F107" s="27"/>
      <c r="G107" s="27"/>
    </row>
    <row r="108" spans="1:8">
      <c r="A108" s="12" t="s">
        <v>493</v>
      </c>
      <c r="B108" s="27"/>
      <c r="C108" s="27"/>
      <c r="D108" s="27"/>
      <c r="E108" s="31">
        <v>1.67</v>
      </c>
      <c r="F108" s="27"/>
      <c r="G108" s="27"/>
    </row>
    <row r="109" spans="1:8">
      <c r="A109" s="12" t="s">
        <v>1014</v>
      </c>
      <c r="B109" s="27"/>
      <c r="C109" s="27"/>
      <c r="D109" s="27"/>
      <c r="E109" s="31">
        <v>15</v>
      </c>
      <c r="F109" s="27"/>
      <c r="G109" s="27"/>
      <c r="H109" s="14" t="s">
        <v>954</v>
      </c>
    </row>
    <row r="110" spans="1:8">
      <c r="A110" s="12" t="s">
        <v>495</v>
      </c>
      <c r="B110" s="27"/>
      <c r="C110" s="27"/>
      <c r="D110" s="27"/>
      <c r="E110" s="31">
        <v>20</v>
      </c>
      <c r="F110" s="27"/>
      <c r="G110" s="27"/>
    </row>
    <row r="111" spans="1:8">
      <c r="A111" s="12" t="s">
        <v>1015</v>
      </c>
      <c r="B111" s="27"/>
      <c r="C111" s="27"/>
      <c r="D111" s="27"/>
      <c r="E111" s="31">
        <v>12.5</v>
      </c>
      <c r="F111" s="27"/>
      <c r="G111" s="27"/>
      <c r="H111" s="14" t="s">
        <v>954</v>
      </c>
    </row>
    <row r="112" spans="1:8">
      <c r="A112" s="12" t="s">
        <v>497</v>
      </c>
      <c r="B112" s="27"/>
      <c r="C112" s="27"/>
      <c r="D112" s="27"/>
      <c r="E112" s="31">
        <v>25</v>
      </c>
      <c r="F112" s="27"/>
      <c r="G112" s="27"/>
      <c r="H112" s="14" t="s">
        <v>1040</v>
      </c>
    </row>
    <row r="113" spans="1:8">
      <c r="A113" s="12" t="s">
        <v>499</v>
      </c>
      <c r="E113" s="31">
        <v>125</v>
      </c>
    </row>
    <row r="114" spans="1:8">
      <c r="A114" s="12" t="s">
        <v>500</v>
      </c>
      <c r="E114" s="31">
        <v>50</v>
      </c>
    </row>
    <row r="115" spans="1:8">
      <c r="A115" s="12" t="s">
        <v>501</v>
      </c>
      <c r="E115" s="31">
        <v>75</v>
      </c>
    </row>
    <row r="116" spans="1:8">
      <c r="A116" s="12" t="s">
        <v>502</v>
      </c>
      <c r="E116" s="31">
        <v>500</v>
      </c>
    </row>
    <row r="117" spans="1:8">
      <c r="A117" s="12" t="s">
        <v>503</v>
      </c>
      <c r="E117" s="31">
        <v>0.25</v>
      </c>
    </row>
    <row r="118" spans="1:8">
      <c r="A118" s="12" t="s">
        <v>981</v>
      </c>
      <c r="E118" s="31">
        <v>500</v>
      </c>
      <c r="H118" s="14" t="s">
        <v>954</v>
      </c>
    </row>
    <row r="119" spans="1:8">
      <c r="A119" s="12" t="s">
        <v>1083</v>
      </c>
      <c r="E119" s="31">
        <v>250</v>
      </c>
    </row>
    <row r="120" spans="1:8">
      <c r="A120" s="12" t="s">
        <v>506</v>
      </c>
      <c r="E120" s="31">
        <v>2</v>
      </c>
    </row>
    <row r="121" spans="1:8">
      <c r="A121" s="12" t="s">
        <v>508</v>
      </c>
      <c r="E121" s="31">
        <v>2.5</v>
      </c>
    </row>
    <row r="122" spans="1:8">
      <c r="A122" s="12" t="s">
        <v>509</v>
      </c>
      <c r="E122" s="31">
        <v>1</v>
      </c>
    </row>
    <row r="123" spans="1:8">
      <c r="A123" s="12" t="s">
        <v>511</v>
      </c>
      <c r="E123" s="31">
        <v>15</v>
      </c>
    </row>
    <row r="124" spans="1:8">
      <c r="A124" s="12" t="s">
        <v>513</v>
      </c>
      <c r="E124" s="31">
        <v>5</v>
      </c>
    </row>
    <row r="125" spans="1:8">
      <c r="A125" s="12" t="s">
        <v>514</v>
      </c>
      <c r="E125" s="31">
        <v>1</v>
      </c>
    </row>
    <row r="126" spans="1:8">
      <c r="A126" s="12" t="s">
        <v>516</v>
      </c>
      <c r="E126" s="31">
        <v>5</v>
      </c>
    </row>
    <row r="127" spans="1:8">
      <c r="A127" s="12" t="s">
        <v>517</v>
      </c>
      <c r="E127" s="31">
        <v>5</v>
      </c>
    </row>
    <row r="128" spans="1:8">
      <c r="A128" s="12" t="s">
        <v>1084</v>
      </c>
      <c r="E128" s="31">
        <v>100</v>
      </c>
    </row>
    <row r="129" spans="1:8">
      <c r="A129" s="12" t="s">
        <v>520</v>
      </c>
      <c r="E129" s="31">
        <v>50</v>
      </c>
    </row>
    <row r="130" spans="1:8">
      <c r="A130" s="12" t="s">
        <v>522</v>
      </c>
      <c r="E130" s="31">
        <v>15</v>
      </c>
    </row>
    <row r="131" spans="1:8">
      <c r="A131" s="12" t="s">
        <v>524</v>
      </c>
      <c r="E131" s="31">
        <v>15</v>
      </c>
    </row>
    <row r="132" spans="1:8">
      <c r="A132" s="12" t="s">
        <v>526</v>
      </c>
      <c r="E132" s="31">
        <v>2</v>
      </c>
    </row>
    <row r="133" spans="1:8">
      <c r="A133" s="12" t="s">
        <v>527</v>
      </c>
      <c r="E133" s="31">
        <v>50</v>
      </c>
    </row>
    <row r="134" spans="1:8">
      <c r="A134" s="12" t="s">
        <v>528</v>
      </c>
      <c r="E134" s="31">
        <v>0.25</v>
      </c>
    </row>
    <row r="135" spans="1:8">
      <c r="A135" s="12" t="s">
        <v>530</v>
      </c>
      <c r="E135" s="31">
        <v>10</v>
      </c>
    </row>
    <row r="136" spans="1:8">
      <c r="A136" s="12" t="s">
        <v>532</v>
      </c>
      <c r="E136" s="31">
        <v>7.5</v>
      </c>
    </row>
    <row r="137" spans="1:8">
      <c r="A137" s="15" t="s">
        <v>992</v>
      </c>
      <c r="B137" s="26">
        <v>0.4</v>
      </c>
      <c r="C137" s="26">
        <v>0.4</v>
      </c>
      <c r="E137" s="31">
        <f>15/40</f>
        <v>0.375</v>
      </c>
      <c r="F137" s="25">
        <f>50/12.5</f>
        <v>4</v>
      </c>
      <c r="H137" s="14" t="s">
        <v>1063</v>
      </c>
    </row>
    <row r="138" spans="1:8">
      <c r="A138" s="15" t="s">
        <v>994</v>
      </c>
      <c r="B138" s="26">
        <v>0.08</v>
      </c>
      <c r="C138" s="26">
        <v>0.08</v>
      </c>
      <c r="E138" s="31">
        <f>15/30</f>
        <v>0.5</v>
      </c>
      <c r="F138" s="25">
        <f>50/12.5</f>
        <v>4</v>
      </c>
      <c r="H138" s="14" t="s">
        <v>1064</v>
      </c>
    </row>
    <row r="139" spans="1:8">
      <c r="A139" s="15" t="s">
        <v>1057</v>
      </c>
      <c r="E139" s="31">
        <v>1.8</v>
      </c>
      <c r="H139" s="14" t="s">
        <v>1060</v>
      </c>
    </row>
    <row r="140" spans="1:8">
      <c r="A140" s="15" t="s">
        <v>1058</v>
      </c>
      <c r="E140" s="31">
        <v>1.8</v>
      </c>
      <c r="H140" s="14" t="s">
        <v>1061</v>
      </c>
    </row>
    <row r="141" spans="1:8">
      <c r="A141" s="15" t="s">
        <v>1059</v>
      </c>
      <c r="E141" s="31">
        <v>1.8</v>
      </c>
      <c r="H141" s="14" t="s">
        <v>1062</v>
      </c>
    </row>
    <row r="142" spans="1:8">
      <c r="A142" s="15" t="s">
        <v>1065</v>
      </c>
      <c r="E142" s="31">
        <f>15/33</f>
        <v>0.45454545454545453</v>
      </c>
      <c r="H142" s="14" t="s">
        <v>1067</v>
      </c>
    </row>
    <row r="143" spans="1:8">
      <c r="A143" s="15" t="s">
        <v>1071</v>
      </c>
      <c r="E143" s="31">
        <v>1</v>
      </c>
      <c r="H143" s="14" t="s">
        <v>1069</v>
      </c>
    </row>
    <row r="144" spans="1:8">
      <c r="A144" s="15" t="s">
        <v>1080</v>
      </c>
      <c r="F144" s="25">
        <f>30/40</f>
        <v>0.75</v>
      </c>
      <c r="H144" s="14" t="s">
        <v>1042</v>
      </c>
    </row>
    <row r="145" spans="1:8">
      <c r="A145" s="15" t="s">
        <v>1077</v>
      </c>
      <c r="E145" s="25">
        <f>500/60</f>
        <v>8.3333333333333339</v>
      </c>
      <c r="F145" s="25">
        <f>30/3</f>
        <v>10</v>
      </c>
      <c r="H145" s="14" t="s">
        <v>1082</v>
      </c>
    </row>
    <row r="146" spans="1:8">
      <c r="A146" s="15" t="s">
        <v>1097</v>
      </c>
      <c r="F146" s="25">
        <f>50/13.5</f>
        <v>3.7037037037037037</v>
      </c>
      <c r="H146" s="14" t="s">
        <v>1098</v>
      </c>
    </row>
    <row r="147" spans="1:8">
      <c r="A147" s="15" t="s">
        <v>1095</v>
      </c>
      <c r="F147" s="25">
        <f>50/6.75</f>
        <v>7.4074074074074074</v>
      </c>
      <c r="H147" s="14" t="s">
        <v>1099</v>
      </c>
    </row>
    <row r="148" spans="1:8">
      <c r="A148" s="14" t="s">
        <v>1041</v>
      </c>
      <c r="G148" s="25">
        <v>1</v>
      </c>
    </row>
    <row r="149" spans="1:8">
      <c r="A149" s="18" t="s">
        <v>1212</v>
      </c>
      <c r="D149" s="25">
        <v>20</v>
      </c>
      <c r="H149" s="14" t="s">
        <v>1214</v>
      </c>
    </row>
    <row r="340" spans="2:7">
      <c r="E340" s="25">
        <v>1</v>
      </c>
    </row>
    <row r="341" spans="2:7">
      <c r="B341" s="27"/>
      <c r="C341" s="27"/>
      <c r="D341" s="27"/>
      <c r="E341" s="27"/>
      <c r="F341" s="27"/>
      <c r="G341" s="27"/>
    </row>
    <row r="342" spans="2:7">
      <c r="B342" s="27"/>
      <c r="C342" s="27"/>
      <c r="D342" s="27"/>
      <c r="E342" s="27"/>
      <c r="F342" s="27"/>
      <c r="G342" s="27"/>
    </row>
    <row r="343" spans="2:7">
      <c r="B343" s="27"/>
      <c r="C343" s="27"/>
      <c r="D343" s="27"/>
      <c r="E343" s="27"/>
      <c r="F343" s="27"/>
      <c r="G343" s="27"/>
    </row>
    <row r="881" spans="2:7">
      <c r="E881" s="25">
        <v>1</v>
      </c>
    </row>
    <row r="882" spans="2:7">
      <c r="B882" s="27"/>
      <c r="C882" s="27"/>
      <c r="D882" s="27"/>
      <c r="E882" s="27"/>
      <c r="F882" s="27"/>
      <c r="G882" s="27"/>
    </row>
    <row r="883" spans="2:7">
      <c r="B883" s="27"/>
      <c r="C883" s="27"/>
      <c r="D883" s="27"/>
      <c r="E883" s="27"/>
      <c r="F883" s="27"/>
      <c r="G883" s="27"/>
    </row>
  </sheetData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annot</vt:lpstr>
      <vt:lpstr>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shinsuke</dc:creator>
  <cp:lastModifiedBy>小池　進介</cp:lastModifiedBy>
  <dcterms:created xsi:type="dcterms:W3CDTF">2015-06-05T18:19:34Z</dcterms:created>
  <dcterms:modified xsi:type="dcterms:W3CDTF">2024-12-13T01:55:36Z</dcterms:modified>
</cp:coreProperties>
</file>