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210" windowWidth="11280" windowHeight="7305"/>
  </bookViews>
  <sheets>
    <sheet name="Sheet1" sheetId="1" r:id="rId1"/>
    <sheet name="Holidays" sheetId="2" r:id="rId2"/>
    <sheet name="Sheet3" sheetId="3" r:id="rId3"/>
  </sheets>
  <definedNames>
    <definedName name="_xlnm._FilterDatabase" localSheetId="1" hidden="1">Holidays!$A$1:$C$25</definedName>
    <definedName name="Is_Weekend">OR(WEEKDAY(Sheet1!$B1)=1,WEEKDAY(Sheet1!$B1)=7)</definedName>
    <definedName name="Start_Date">42352</definedName>
  </definedNames>
  <calcPr calcId="145621" calcMode="manual"/>
</workbook>
</file>

<file path=xl/calcChain.xml><?xml version="1.0" encoding="utf-8"?>
<calcChain xmlns="http://schemas.openxmlformats.org/spreadsheetml/2006/main">
  <c r="U231" i="1" l="1"/>
  <c r="U230" i="1"/>
  <c r="U229" i="1"/>
  <c r="U228" i="1"/>
  <c r="U227" i="1"/>
  <c r="U226" i="1"/>
  <c r="U225" i="1"/>
  <c r="U224" i="1"/>
  <c r="U223" i="1"/>
  <c r="U222" i="1"/>
  <c r="U221" i="1"/>
  <c r="U220" i="1"/>
  <c r="U219" i="1"/>
  <c r="U218" i="1"/>
  <c r="U217" i="1"/>
  <c r="U216" i="1"/>
  <c r="U215" i="1"/>
  <c r="U214" i="1"/>
  <c r="U213" i="1"/>
  <c r="U212" i="1"/>
  <c r="U211" i="1"/>
  <c r="U210" i="1"/>
  <c r="U209" i="1"/>
  <c r="U208" i="1"/>
  <c r="U207" i="1"/>
  <c r="U206" i="1"/>
  <c r="U205" i="1"/>
  <c r="U204" i="1"/>
  <c r="U203" i="1"/>
  <c r="U202" i="1"/>
  <c r="U201" i="1"/>
  <c r="U200" i="1"/>
  <c r="U199" i="1"/>
  <c r="U198" i="1"/>
  <c r="U197" i="1"/>
  <c r="U196" i="1"/>
  <c r="U195" i="1"/>
  <c r="U194" i="1"/>
  <c r="U193" i="1"/>
  <c r="U192" i="1"/>
  <c r="U191" i="1"/>
  <c r="U190" i="1"/>
  <c r="U189" i="1"/>
  <c r="U188" i="1"/>
  <c r="U187" i="1"/>
  <c r="U186" i="1"/>
  <c r="U185" i="1"/>
  <c r="U184" i="1"/>
  <c r="U183" i="1"/>
  <c r="U182" i="1"/>
  <c r="U181" i="1"/>
  <c r="U180" i="1"/>
  <c r="U179" i="1"/>
  <c r="U177" i="1"/>
  <c r="U176" i="1"/>
  <c r="U169" i="1"/>
  <c r="U166" i="1"/>
  <c r="U165" i="1"/>
  <c r="U164" i="1"/>
  <c r="U163" i="1"/>
  <c r="U162" i="1"/>
  <c r="U161" i="1"/>
  <c r="U160" i="1"/>
  <c r="U159" i="1"/>
  <c r="U158" i="1"/>
  <c r="U157" i="1"/>
  <c r="U156" i="1"/>
  <c r="U155" i="1"/>
  <c r="U154" i="1"/>
  <c r="U153" i="1"/>
  <c r="U152" i="1"/>
  <c r="U151" i="1"/>
  <c r="U150" i="1"/>
  <c r="U149" i="1"/>
  <c r="A218" i="1" l="1"/>
  <c r="B218" i="1"/>
  <c r="K218" i="1"/>
  <c r="L218" i="1"/>
  <c r="M218" i="1"/>
  <c r="N218" i="1"/>
  <c r="O218" i="1"/>
  <c r="P218" i="1"/>
  <c r="Q218" i="1"/>
  <c r="R218" i="1"/>
  <c r="S218" i="1"/>
  <c r="T218" i="1"/>
  <c r="A219" i="1"/>
  <c r="B219" i="1"/>
  <c r="K219" i="1"/>
  <c r="L219" i="1"/>
  <c r="M219" i="1"/>
  <c r="N219" i="1"/>
  <c r="O219" i="1"/>
  <c r="P219" i="1"/>
  <c r="Q219" i="1"/>
  <c r="R219" i="1"/>
  <c r="S219" i="1"/>
  <c r="T219" i="1"/>
  <c r="A220" i="1"/>
  <c r="B220" i="1"/>
  <c r="K220" i="1"/>
  <c r="L220" i="1"/>
  <c r="M220" i="1"/>
  <c r="N220" i="1"/>
  <c r="O220" i="1"/>
  <c r="P220" i="1"/>
  <c r="Q220" i="1"/>
  <c r="R220" i="1"/>
  <c r="T220" i="1"/>
  <c r="A221" i="1"/>
  <c r="B221" i="1"/>
  <c r="K221" i="1"/>
  <c r="L221" i="1"/>
  <c r="M221" i="1"/>
  <c r="N221" i="1"/>
  <c r="O221" i="1"/>
  <c r="P221" i="1"/>
  <c r="Q221" i="1"/>
  <c r="R221" i="1"/>
  <c r="T221" i="1"/>
  <c r="A222" i="1"/>
  <c r="B222" i="1"/>
  <c r="K222" i="1"/>
  <c r="L222" i="1"/>
  <c r="M222" i="1"/>
  <c r="N222" i="1"/>
  <c r="O222" i="1"/>
  <c r="P222" i="1"/>
  <c r="Q222" i="1"/>
  <c r="R222" i="1"/>
  <c r="T222" i="1"/>
  <c r="A223" i="1"/>
  <c r="B223" i="1"/>
  <c r="K223" i="1"/>
  <c r="L223" i="1"/>
  <c r="M223" i="1"/>
  <c r="N223" i="1"/>
  <c r="O223" i="1"/>
  <c r="P223" i="1"/>
  <c r="Q223" i="1"/>
  <c r="R223" i="1"/>
  <c r="T223" i="1"/>
  <c r="A224" i="1"/>
  <c r="B224" i="1"/>
  <c r="L224" i="1"/>
  <c r="M224" i="1"/>
  <c r="N224" i="1"/>
  <c r="O224" i="1"/>
  <c r="P224" i="1"/>
  <c r="Q224" i="1"/>
  <c r="R224" i="1"/>
  <c r="T224" i="1"/>
  <c r="A225" i="1"/>
  <c r="B225" i="1"/>
  <c r="K225" i="1"/>
  <c r="L225" i="1"/>
  <c r="M225" i="1"/>
  <c r="N225" i="1"/>
  <c r="O225" i="1"/>
  <c r="P225" i="1"/>
  <c r="Q225" i="1"/>
  <c r="R225" i="1"/>
  <c r="S225" i="1"/>
  <c r="T225" i="1"/>
  <c r="A226" i="1"/>
  <c r="B226" i="1"/>
  <c r="K226" i="1"/>
  <c r="L226" i="1"/>
  <c r="M226" i="1"/>
  <c r="N226" i="1"/>
  <c r="O226" i="1"/>
  <c r="P226" i="1"/>
  <c r="Q226" i="1"/>
  <c r="R226" i="1"/>
  <c r="S226" i="1"/>
  <c r="T226" i="1"/>
  <c r="A227" i="1"/>
  <c r="B227" i="1"/>
  <c r="K227" i="1"/>
  <c r="L227" i="1"/>
  <c r="M227" i="1"/>
  <c r="N227" i="1"/>
  <c r="O227" i="1"/>
  <c r="P227" i="1"/>
  <c r="Q227" i="1"/>
  <c r="R227" i="1"/>
  <c r="T227" i="1"/>
  <c r="A228" i="1"/>
  <c r="B228" i="1"/>
  <c r="K228" i="1"/>
  <c r="L228" i="1"/>
  <c r="M228" i="1"/>
  <c r="N228" i="1"/>
  <c r="O228" i="1"/>
  <c r="P228" i="1"/>
  <c r="Q228" i="1"/>
  <c r="R228" i="1"/>
  <c r="T228" i="1"/>
  <c r="A229" i="1"/>
  <c r="B229" i="1"/>
  <c r="K229" i="1"/>
  <c r="L229" i="1"/>
  <c r="M229" i="1"/>
  <c r="N229" i="1"/>
  <c r="O229" i="1"/>
  <c r="P229" i="1"/>
  <c r="S229" i="1" s="1"/>
  <c r="Q229" i="1"/>
  <c r="R229" i="1"/>
  <c r="T229" i="1"/>
  <c r="A230" i="1"/>
  <c r="B230" i="1"/>
  <c r="K230" i="1"/>
  <c r="L230" i="1"/>
  <c r="M230" i="1"/>
  <c r="N230" i="1"/>
  <c r="O230" i="1"/>
  <c r="P230" i="1"/>
  <c r="S230" i="1" s="1"/>
  <c r="Q230" i="1"/>
  <c r="R230" i="1"/>
  <c r="T230" i="1"/>
  <c r="A231" i="1"/>
  <c r="B231" i="1"/>
  <c r="L231" i="1"/>
  <c r="M231" i="1"/>
  <c r="N231" i="1"/>
  <c r="O231" i="1"/>
  <c r="P231" i="1"/>
  <c r="Q231" i="1"/>
  <c r="R231" i="1"/>
  <c r="T231" i="1"/>
  <c r="A232" i="1"/>
  <c r="B232" i="1"/>
  <c r="K232" i="1"/>
  <c r="L232" i="1"/>
  <c r="M232" i="1"/>
  <c r="N232" i="1"/>
  <c r="O232" i="1"/>
  <c r="P232" i="1"/>
  <c r="Q232" i="1"/>
  <c r="R232" i="1"/>
  <c r="S232" i="1"/>
  <c r="T232" i="1"/>
  <c r="A233" i="1"/>
  <c r="B233" i="1"/>
  <c r="K233" i="1"/>
  <c r="L233" i="1"/>
  <c r="M233" i="1"/>
  <c r="N233" i="1"/>
  <c r="O233" i="1"/>
  <c r="P233" i="1"/>
  <c r="Q233" i="1"/>
  <c r="R233" i="1"/>
  <c r="S233" i="1"/>
  <c r="T233" i="1"/>
  <c r="A234" i="1"/>
  <c r="B234" i="1"/>
  <c r="K234" i="1"/>
  <c r="L234" i="1"/>
  <c r="M234" i="1"/>
  <c r="N234" i="1"/>
  <c r="O234" i="1"/>
  <c r="P234" i="1"/>
  <c r="S234" i="1" s="1"/>
  <c r="K238" i="1" s="1"/>
  <c r="Q234" i="1"/>
  <c r="R234" i="1"/>
  <c r="T234" i="1"/>
  <c r="A235" i="1"/>
  <c r="B235" i="1"/>
  <c r="K235" i="1"/>
  <c r="L235" i="1"/>
  <c r="M235" i="1"/>
  <c r="N235" i="1"/>
  <c r="O235" i="1"/>
  <c r="P235" i="1"/>
  <c r="S235" i="1" s="1"/>
  <c r="Q235" i="1"/>
  <c r="R235" i="1"/>
  <c r="T235" i="1"/>
  <c r="A236" i="1"/>
  <c r="B236" i="1"/>
  <c r="K236" i="1"/>
  <c r="L236" i="1"/>
  <c r="M236" i="1"/>
  <c r="N236" i="1"/>
  <c r="O236" i="1"/>
  <c r="P236" i="1"/>
  <c r="S236" i="1" s="1"/>
  <c r="Q236" i="1"/>
  <c r="R236" i="1"/>
  <c r="T236" i="1"/>
  <c r="A237" i="1"/>
  <c r="B237" i="1"/>
  <c r="K237" i="1"/>
  <c r="L237" i="1"/>
  <c r="M237" i="1"/>
  <c r="N237" i="1"/>
  <c r="O237" i="1"/>
  <c r="P237" i="1"/>
  <c r="S237" i="1" s="1"/>
  <c r="Q237" i="1"/>
  <c r="R237" i="1"/>
  <c r="T237" i="1"/>
  <c r="A238" i="1"/>
  <c r="B238" i="1"/>
  <c r="L238" i="1"/>
  <c r="M238" i="1"/>
  <c r="N238" i="1"/>
  <c r="O238" i="1"/>
  <c r="P238" i="1"/>
  <c r="S238" i="1" s="1"/>
  <c r="Q238" i="1"/>
  <c r="R238" i="1"/>
  <c r="T238" i="1"/>
  <c r="A239" i="1"/>
  <c r="B239" i="1"/>
  <c r="K239" i="1"/>
  <c r="L239" i="1"/>
  <c r="M239" i="1"/>
  <c r="N239" i="1"/>
  <c r="O239" i="1"/>
  <c r="P239" i="1"/>
  <c r="Q239" i="1"/>
  <c r="R239" i="1"/>
  <c r="S239" i="1"/>
  <c r="T239" i="1"/>
  <c r="A240" i="1"/>
  <c r="B240" i="1"/>
  <c r="K240" i="1"/>
  <c r="L240" i="1"/>
  <c r="M240" i="1"/>
  <c r="N240" i="1"/>
  <c r="O240" i="1"/>
  <c r="P240" i="1"/>
  <c r="Q240" i="1"/>
  <c r="R240" i="1"/>
  <c r="S240" i="1"/>
  <c r="T240" i="1"/>
  <c r="A241" i="1"/>
  <c r="B241" i="1"/>
  <c r="K241" i="1"/>
  <c r="L241" i="1"/>
  <c r="M241" i="1"/>
  <c r="N241" i="1"/>
  <c r="O241" i="1"/>
  <c r="P241" i="1"/>
  <c r="S241" i="1" s="1"/>
  <c r="Q241" i="1"/>
  <c r="R241" i="1"/>
  <c r="T241" i="1"/>
  <c r="A242" i="1"/>
  <c r="B242" i="1"/>
  <c r="K242" i="1"/>
  <c r="L242" i="1"/>
  <c r="M242" i="1"/>
  <c r="N242" i="1"/>
  <c r="O242" i="1"/>
  <c r="P242" i="1"/>
  <c r="S242" i="1" s="1"/>
  <c r="Q242" i="1"/>
  <c r="R242" i="1"/>
  <c r="T242" i="1"/>
  <c r="A243" i="1"/>
  <c r="B243" i="1"/>
  <c r="K243" i="1"/>
  <c r="L243" i="1"/>
  <c r="M243" i="1"/>
  <c r="N243" i="1"/>
  <c r="O243" i="1"/>
  <c r="P243" i="1"/>
  <c r="S243" i="1" s="1"/>
  <c r="Q243" i="1"/>
  <c r="R243" i="1"/>
  <c r="T243" i="1"/>
  <c r="A244" i="1"/>
  <c r="B244" i="1"/>
  <c r="K244" i="1"/>
  <c r="L244" i="1"/>
  <c r="M244" i="1"/>
  <c r="N244" i="1"/>
  <c r="O244" i="1"/>
  <c r="P244" i="1"/>
  <c r="S244" i="1" s="1"/>
  <c r="Q244" i="1"/>
  <c r="R244" i="1"/>
  <c r="T244" i="1"/>
  <c r="A245" i="1"/>
  <c r="B245" i="1"/>
  <c r="L245" i="1"/>
  <c r="M245" i="1"/>
  <c r="N245" i="1"/>
  <c r="O245" i="1"/>
  <c r="P245" i="1"/>
  <c r="S245" i="1" s="1"/>
  <c r="Q245" i="1"/>
  <c r="R245" i="1"/>
  <c r="T245" i="1"/>
  <c r="A246" i="1"/>
  <c r="B246" i="1"/>
  <c r="K246" i="1"/>
  <c r="L246" i="1"/>
  <c r="M246" i="1"/>
  <c r="N246" i="1"/>
  <c r="O246" i="1"/>
  <c r="P246" i="1"/>
  <c r="Q246" i="1"/>
  <c r="R246" i="1"/>
  <c r="S246" i="1"/>
  <c r="T246" i="1"/>
  <c r="A247" i="1"/>
  <c r="B247" i="1"/>
  <c r="K247" i="1"/>
  <c r="L247" i="1"/>
  <c r="M247" i="1"/>
  <c r="N247" i="1"/>
  <c r="O247" i="1"/>
  <c r="P247" i="1"/>
  <c r="Q247" i="1"/>
  <c r="R247" i="1"/>
  <c r="S247" i="1"/>
  <c r="T247" i="1"/>
  <c r="A248" i="1"/>
  <c r="B248" i="1"/>
  <c r="K248" i="1"/>
  <c r="L248" i="1"/>
  <c r="M248" i="1"/>
  <c r="N248" i="1"/>
  <c r="O248" i="1"/>
  <c r="P248" i="1"/>
  <c r="S248" i="1" s="1"/>
  <c r="K252" i="1" s="1"/>
  <c r="Q248" i="1"/>
  <c r="R248" i="1"/>
  <c r="T248" i="1"/>
  <c r="A249" i="1"/>
  <c r="B249" i="1"/>
  <c r="K249" i="1"/>
  <c r="L249" i="1"/>
  <c r="M249" i="1"/>
  <c r="N249" i="1"/>
  <c r="O249" i="1"/>
  <c r="P249" i="1"/>
  <c r="S249" i="1" s="1"/>
  <c r="Q249" i="1"/>
  <c r="R249" i="1"/>
  <c r="T249" i="1"/>
  <c r="A250" i="1"/>
  <c r="B250" i="1"/>
  <c r="K250" i="1"/>
  <c r="L250" i="1"/>
  <c r="M250" i="1"/>
  <c r="N250" i="1"/>
  <c r="O250" i="1"/>
  <c r="P250" i="1"/>
  <c r="S250" i="1" s="1"/>
  <c r="Q250" i="1"/>
  <c r="R250" i="1"/>
  <c r="T250" i="1"/>
  <c r="A251" i="1"/>
  <c r="B251" i="1"/>
  <c r="K251" i="1"/>
  <c r="L251" i="1"/>
  <c r="M251" i="1"/>
  <c r="N251" i="1"/>
  <c r="O251" i="1"/>
  <c r="P251" i="1"/>
  <c r="S251" i="1" s="1"/>
  <c r="Q251" i="1"/>
  <c r="R251" i="1"/>
  <c r="T251" i="1"/>
  <c r="A252" i="1"/>
  <c r="B252" i="1"/>
  <c r="L252" i="1"/>
  <c r="M252" i="1"/>
  <c r="N252" i="1"/>
  <c r="O252" i="1"/>
  <c r="P252" i="1"/>
  <c r="S252" i="1" s="1"/>
  <c r="Q252" i="1"/>
  <c r="R252" i="1"/>
  <c r="T252" i="1"/>
  <c r="A253" i="1"/>
  <c r="B253" i="1"/>
  <c r="K253" i="1"/>
  <c r="L253" i="1"/>
  <c r="M253" i="1"/>
  <c r="N253" i="1"/>
  <c r="O253" i="1"/>
  <c r="P253" i="1"/>
  <c r="Q253" i="1"/>
  <c r="R253" i="1"/>
  <c r="S253" i="1"/>
  <c r="T253" i="1"/>
  <c r="A254" i="1"/>
  <c r="B254" i="1"/>
  <c r="K254" i="1"/>
  <c r="L254" i="1"/>
  <c r="M254" i="1"/>
  <c r="N254" i="1"/>
  <c r="O254" i="1"/>
  <c r="P254" i="1"/>
  <c r="Q254" i="1"/>
  <c r="R254" i="1"/>
  <c r="S254" i="1"/>
  <c r="T254" i="1"/>
  <c r="A255" i="1"/>
  <c r="B255" i="1"/>
  <c r="K255" i="1"/>
  <c r="L255" i="1"/>
  <c r="M255" i="1"/>
  <c r="N255" i="1"/>
  <c r="O255" i="1"/>
  <c r="P255" i="1"/>
  <c r="S255" i="1" s="1"/>
  <c r="Q255" i="1"/>
  <c r="R255" i="1"/>
  <c r="T255" i="1"/>
  <c r="A256" i="1"/>
  <c r="B256" i="1"/>
  <c r="K256" i="1"/>
  <c r="L256" i="1"/>
  <c r="M256" i="1"/>
  <c r="N256" i="1"/>
  <c r="O256" i="1"/>
  <c r="P256" i="1"/>
  <c r="S256" i="1" s="1"/>
  <c r="Q256" i="1"/>
  <c r="R256" i="1"/>
  <c r="T256" i="1"/>
  <c r="A257" i="1"/>
  <c r="B257" i="1"/>
  <c r="K257" i="1"/>
  <c r="L257" i="1"/>
  <c r="M257" i="1"/>
  <c r="N257" i="1"/>
  <c r="O257" i="1"/>
  <c r="P257" i="1"/>
  <c r="S257" i="1" s="1"/>
  <c r="Q257" i="1"/>
  <c r="R257" i="1"/>
  <c r="T257" i="1"/>
  <c r="A258" i="1"/>
  <c r="B258" i="1"/>
  <c r="K258" i="1"/>
  <c r="L258" i="1"/>
  <c r="M258" i="1"/>
  <c r="N258" i="1"/>
  <c r="O258" i="1"/>
  <c r="P258" i="1"/>
  <c r="S258" i="1" s="1"/>
  <c r="Q258" i="1"/>
  <c r="R258" i="1"/>
  <c r="T258" i="1"/>
  <c r="A259" i="1"/>
  <c r="B259" i="1"/>
  <c r="L259" i="1"/>
  <c r="M259" i="1"/>
  <c r="N259" i="1"/>
  <c r="O259" i="1"/>
  <c r="P259" i="1"/>
  <c r="S259" i="1" s="1"/>
  <c r="Q259" i="1"/>
  <c r="R259" i="1"/>
  <c r="T259" i="1"/>
  <c r="A260" i="1"/>
  <c r="B260" i="1"/>
  <c r="K260" i="1"/>
  <c r="L260" i="1"/>
  <c r="M260" i="1"/>
  <c r="N260" i="1"/>
  <c r="O260" i="1"/>
  <c r="P260" i="1"/>
  <c r="Q260" i="1"/>
  <c r="R260" i="1"/>
  <c r="S260" i="1"/>
  <c r="T260" i="1"/>
  <c r="A261" i="1"/>
  <c r="B261" i="1"/>
  <c r="K261" i="1"/>
  <c r="L261" i="1"/>
  <c r="M261" i="1"/>
  <c r="N261" i="1"/>
  <c r="O261" i="1"/>
  <c r="P261" i="1"/>
  <c r="Q261" i="1"/>
  <c r="R261" i="1"/>
  <c r="S261" i="1"/>
  <c r="T261" i="1"/>
  <c r="A262" i="1"/>
  <c r="B262" i="1"/>
  <c r="K262" i="1"/>
  <c r="L262" i="1"/>
  <c r="M262" i="1"/>
  <c r="N262" i="1"/>
  <c r="O262" i="1"/>
  <c r="P262" i="1"/>
  <c r="S262" i="1" s="1"/>
  <c r="K266" i="1" s="1"/>
  <c r="Q262" i="1"/>
  <c r="R262" i="1"/>
  <c r="T262" i="1"/>
  <c r="A263" i="1"/>
  <c r="B263" i="1"/>
  <c r="K263" i="1"/>
  <c r="L263" i="1"/>
  <c r="M263" i="1"/>
  <c r="N263" i="1"/>
  <c r="O263" i="1"/>
  <c r="P263" i="1"/>
  <c r="S263" i="1" s="1"/>
  <c r="Q263" i="1"/>
  <c r="R263" i="1"/>
  <c r="T263" i="1"/>
  <c r="A264" i="1"/>
  <c r="B264" i="1"/>
  <c r="K264" i="1"/>
  <c r="L264" i="1"/>
  <c r="M264" i="1"/>
  <c r="N264" i="1"/>
  <c r="O264" i="1"/>
  <c r="P264" i="1"/>
  <c r="S264" i="1" s="1"/>
  <c r="Q264" i="1"/>
  <c r="R264" i="1"/>
  <c r="T264" i="1"/>
  <c r="A265" i="1"/>
  <c r="B265" i="1"/>
  <c r="K265" i="1"/>
  <c r="L265" i="1"/>
  <c r="M265" i="1"/>
  <c r="N265" i="1"/>
  <c r="O265" i="1"/>
  <c r="P265" i="1"/>
  <c r="S265" i="1" s="1"/>
  <c r="Q265" i="1"/>
  <c r="R265" i="1"/>
  <c r="T265" i="1"/>
  <c r="A266" i="1"/>
  <c r="B266" i="1"/>
  <c r="L266" i="1"/>
  <c r="M266" i="1"/>
  <c r="N266" i="1"/>
  <c r="O266" i="1"/>
  <c r="P266" i="1"/>
  <c r="S266" i="1" s="1"/>
  <c r="Q266" i="1"/>
  <c r="R266" i="1"/>
  <c r="T266" i="1"/>
  <c r="A267" i="1"/>
  <c r="B267" i="1"/>
  <c r="K267" i="1"/>
  <c r="L267" i="1"/>
  <c r="M267" i="1"/>
  <c r="N267" i="1"/>
  <c r="O267" i="1"/>
  <c r="P267" i="1"/>
  <c r="Q267" i="1"/>
  <c r="R267" i="1"/>
  <c r="S267" i="1"/>
  <c r="T267" i="1"/>
  <c r="A268" i="1"/>
  <c r="B268" i="1"/>
  <c r="K268" i="1"/>
  <c r="L268" i="1"/>
  <c r="M268" i="1"/>
  <c r="N268" i="1"/>
  <c r="O268" i="1"/>
  <c r="P268" i="1"/>
  <c r="Q268" i="1"/>
  <c r="R268" i="1"/>
  <c r="S268" i="1"/>
  <c r="T268" i="1"/>
  <c r="A269" i="1"/>
  <c r="B269" i="1"/>
  <c r="K269" i="1"/>
  <c r="L269" i="1"/>
  <c r="M269" i="1"/>
  <c r="N269" i="1"/>
  <c r="O269" i="1"/>
  <c r="P269" i="1"/>
  <c r="S269" i="1" s="1"/>
  <c r="Q269" i="1"/>
  <c r="R269" i="1"/>
  <c r="T269" i="1"/>
  <c r="A270" i="1"/>
  <c r="B270" i="1"/>
  <c r="K270" i="1"/>
  <c r="L270" i="1"/>
  <c r="M270" i="1"/>
  <c r="N270" i="1"/>
  <c r="O270" i="1"/>
  <c r="P270" i="1"/>
  <c r="S270" i="1" s="1"/>
  <c r="Q270" i="1"/>
  <c r="R270" i="1"/>
  <c r="T270" i="1"/>
  <c r="B217" i="1"/>
  <c r="A217" i="1" s="1"/>
  <c r="M217" i="1"/>
  <c r="N217" i="1"/>
  <c r="O217" i="1"/>
  <c r="P217" i="1"/>
  <c r="Q217" i="1"/>
  <c r="R217" i="1"/>
  <c r="T217" i="1"/>
  <c r="S231" i="1" l="1"/>
  <c r="S223" i="1"/>
  <c r="S222" i="1"/>
  <c r="S224" i="1"/>
  <c r="S228" i="1"/>
  <c r="S227" i="1"/>
  <c r="S221" i="1"/>
  <c r="S220" i="1"/>
  <c r="S217" i="1"/>
  <c r="K217" i="1" s="1"/>
  <c r="K259" i="1"/>
  <c r="K245" i="1"/>
  <c r="L217" i="1"/>
  <c r="B199" i="1"/>
  <c r="A199" i="1" s="1"/>
  <c r="K199" i="1"/>
  <c r="L199" i="1"/>
  <c r="N199" i="1"/>
  <c r="O199" i="1"/>
  <c r="P199" i="1"/>
  <c r="Q199" i="1"/>
  <c r="R199" i="1"/>
  <c r="T199" i="1"/>
  <c r="B200" i="1"/>
  <c r="A200" i="1" s="1"/>
  <c r="K200" i="1"/>
  <c r="L200" i="1"/>
  <c r="N200" i="1"/>
  <c r="O200" i="1"/>
  <c r="P200" i="1"/>
  <c r="R200" i="1"/>
  <c r="T200" i="1"/>
  <c r="A201" i="1"/>
  <c r="B201" i="1"/>
  <c r="K201" i="1"/>
  <c r="L201" i="1"/>
  <c r="M201" i="1"/>
  <c r="N201" i="1"/>
  <c r="O201" i="1"/>
  <c r="P201" i="1"/>
  <c r="Q201" i="1"/>
  <c r="R201" i="1"/>
  <c r="S201" i="1"/>
  <c r="T201" i="1"/>
  <c r="A202" i="1"/>
  <c r="B202" i="1"/>
  <c r="K202" i="1"/>
  <c r="L202" i="1"/>
  <c r="M202" i="1"/>
  <c r="N202" i="1"/>
  <c r="O202" i="1"/>
  <c r="P202" i="1"/>
  <c r="Q202" i="1"/>
  <c r="R202" i="1"/>
  <c r="S202" i="1"/>
  <c r="T202" i="1"/>
  <c r="A203" i="1"/>
  <c r="B203" i="1"/>
  <c r="L203" i="1"/>
  <c r="M203" i="1"/>
  <c r="N203" i="1"/>
  <c r="O203" i="1"/>
  <c r="P203" i="1"/>
  <c r="Q203" i="1"/>
  <c r="R203" i="1"/>
  <c r="T203" i="1"/>
  <c r="A204" i="1"/>
  <c r="B204" i="1"/>
  <c r="K204" i="1"/>
  <c r="L204" i="1"/>
  <c r="M204" i="1"/>
  <c r="N204" i="1"/>
  <c r="O204" i="1"/>
  <c r="P204" i="1"/>
  <c r="Q204" i="1"/>
  <c r="R204" i="1"/>
  <c r="S204" i="1"/>
  <c r="T204" i="1"/>
  <c r="A205" i="1"/>
  <c r="B205" i="1"/>
  <c r="K205" i="1"/>
  <c r="L205" i="1"/>
  <c r="M205" i="1"/>
  <c r="N205" i="1"/>
  <c r="O205" i="1"/>
  <c r="P205" i="1"/>
  <c r="Q205" i="1"/>
  <c r="R205" i="1"/>
  <c r="S205" i="1"/>
  <c r="T205" i="1"/>
  <c r="A206" i="1"/>
  <c r="B206" i="1"/>
  <c r="K206" i="1"/>
  <c r="L206" i="1"/>
  <c r="M206" i="1"/>
  <c r="N206" i="1"/>
  <c r="O206" i="1"/>
  <c r="P206" i="1"/>
  <c r="Q206" i="1"/>
  <c r="R206" i="1"/>
  <c r="T206" i="1"/>
  <c r="A207" i="1"/>
  <c r="B207" i="1"/>
  <c r="K207" i="1"/>
  <c r="L207" i="1"/>
  <c r="M207" i="1"/>
  <c r="N207" i="1"/>
  <c r="O207" i="1"/>
  <c r="P207" i="1"/>
  <c r="Q207" i="1"/>
  <c r="R207" i="1"/>
  <c r="T207" i="1"/>
  <c r="A208" i="1"/>
  <c r="B208" i="1"/>
  <c r="K208" i="1"/>
  <c r="L208" i="1"/>
  <c r="M208" i="1"/>
  <c r="N208" i="1"/>
  <c r="O208" i="1"/>
  <c r="P208" i="1"/>
  <c r="Q208" i="1"/>
  <c r="R208" i="1"/>
  <c r="T208" i="1"/>
  <c r="A209" i="1"/>
  <c r="B209" i="1"/>
  <c r="K209" i="1"/>
  <c r="L209" i="1"/>
  <c r="M209" i="1"/>
  <c r="N209" i="1"/>
  <c r="O209" i="1"/>
  <c r="P209" i="1"/>
  <c r="S209" i="1" s="1"/>
  <c r="Q209" i="1"/>
  <c r="R209" i="1"/>
  <c r="T209" i="1"/>
  <c r="A210" i="1"/>
  <c r="B210" i="1"/>
  <c r="L210" i="1"/>
  <c r="M210" i="1"/>
  <c r="N210" i="1"/>
  <c r="O210" i="1"/>
  <c r="P210" i="1"/>
  <c r="Q210" i="1"/>
  <c r="R210" i="1"/>
  <c r="T210" i="1"/>
  <c r="A211" i="1"/>
  <c r="B211" i="1"/>
  <c r="K211" i="1"/>
  <c r="L211" i="1"/>
  <c r="M211" i="1"/>
  <c r="N211" i="1"/>
  <c r="O211" i="1"/>
  <c r="P211" i="1"/>
  <c r="Q211" i="1"/>
  <c r="R211" i="1"/>
  <c r="S211" i="1"/>
  <c r="T211" i="1"/>
  <c r="A212" i="1"/>
  <c r="B212" i="1"/>
  <c r="K212" i="1"/>
  <c r="L212" i="1"/>
  <c r="M212" i="1"/>
  <c r="N212" i="1"/>
  <c r="O212" i="1"/>
  <c r="P212" i="1"/>
  <c r="Q212" i="1"/>
  <c r="R212" i="1"/>
  <c r="S212" i="1"/>
  <c r="T212" i="1"/>
  <c r="A213" i="1"/>
  <c r="B213" i="1"/>
  <c r="K213" i="1"/>
  <c r="L213" i="1"/>
  <c r="M213" i="1"/>
  <c r="N213" i="1"/>
  <c r="O213" i="1"/>
  <c r="P213" i="1"/>
  <c r="Q213" i="1"/>
  <c r="R213" i="1"/>
  <c r="T213" i="1"/>
  <c r="A214" i="1"/>
  <c r="B214" i="1"/>
  <c r="K214" i="1"/>
  <c r="L214" i="1"/>
  <c r="M214" i="1"/>
  <c r="N214" i="1"/>
  <c r="O214" i="1"/>
  <c r="P214" i="1"/>
  <c r="Q214" i="1"/>
  <c r="R214" i="1"/>
  <c r="T214" i="1"/>
  <c r="A215" i="1"/>
  <c r="B215" i="1"/>
  <c r="K215" i="1"/>
  <c r="L215" i="1"/>
  <c r="M215" i="1"/>
  <c r="N215" i="1"/>
  <c r="O215" i="1"/>
  <c r="P215" i="1"/>
  <c r="Q215" i="1"/>
  <c r="R215" i="1"/>
  <c r="T215" i="1"/>
  <c r="A216" i="1"/>
  <c r="B216" i="1"/>
  <c r="K216" i="1"/>
  <c r="L216" i="1"/>
  <c r="M216" i="1"/>
  <c r="N216" i="1"/>
  <c r="O216" i="1"/>
  <c r="P216" i="1"/>
  <c r="Q216" i="1"/>
  <c r="R216" i="1"/>
  <c r="T216" i="1"/>
  <c r="A197" i="1"/>
  <c r="B197" i="1"/>
  <c r="K197" i="1"/>
  <c r="L197" i="1"/>
  <c r="M197" i="1"/>
  <c r="N197" i="1"/>
  <c r="O197" i="1"/>
  <c r="P197" i="1"/>
  <c r="Q197" i="1"/>
  <c r="R197" i="1"/>
  <c r="S197" i="1"/>
  <c r="T197" i="1"/>
  <c r="A198" i="1"/>
  <c r="B198" i="1"/>
  <c r="K198" i="1"/>
  <c r="L198" i="1"/>
  <c r="M198" i="1"/>
  <c r="N198" i="1"/>
  <c r="O198" i="1"/>
  <c r="P198" i="1"/>
  <c r="Q198" i="1"/>
  <c r="R198" i="1"/>
  <c r="S198" i="1"/>
  <c r="T198" i="1"/>
  <c r="B196" i="1"/>
  <c r="A196" i="1" s="1"/>
  <c r="M196" i="1"/>
  <c r="N196" i="1"/>
  <c r="O196" i="1"/>
  <c r="P196" i="1"/>
  <c r="Q196" i="1"/>
  <c r="R196" i="1"/>
  <c r="T196" i="1"/>
  <c r="A195" i="1"/>
  <c r="B195" i="1"/>
  <c r="K195" i="1"/>
  <c r="L195" i="1"/>
  <c r="M195" i="1"/>
  <c r="N195" i="1"/>
  <c r="O195" i="1"/>
  <c r="P195" i="1"/>
  <c r="Q195" i="1"/>
  <c r="R195" i="1"/>
  <c r="T195" i="1"/>
  <c r="K231" i="1" l="1"/>
  <c r="K224" i="1"/>
  <c r="S216" i="1"/>
  <c r="S215" i="1"/>
  <c r="S214" i="1"/>
  <c r="S208" i="1"/>
  <c r="S210" i="1"/>
  <c r="S213" i="1"/>
  <c r="S207" i="1"/>
  <c r="S206" i="1"/>
  <c r="S203" i="1"/>
  <c r="S199" i="1"/>
  <c r="S196" i="1"/>
  <c r="K196" i="1" s="1"/>
  <c r="Q200" i="1"/>
  <c r="S200" i="1" s="1"/>
  <c r="K203" i="1" s="1"/>
  <c r="M200" i="1"/>
  <c r="M199" i="1"/>
  <c r="L196" i="1"/>
  <c r="S195" i="1"/>
  <c r="B193" i="1"/>
  <c r="L193" i="1" s="1"/>
  <c r="N193" i="1"/>
  <c r="P193" i="1"/>
  <c r="R193" i="1"/>
  <c r="B194" i="1"/>
  <c r="R194" i="1" s="1"/>
  <c r="L194" i="1"/>
  <c r="T194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B3" i="1"/>
  <c r="K210" i="1" l="1"/>
  <c r="A194" i="1"/>
  <c r="M194" i="1"/>
  <c r="Q194" i="1"/>
  <c r="K194" i="1"/>
  <c r="O194" i="1"/>
  <c r="N194" i="1"/>
  <c r="P194" i="1"/>
  <c r="T193" i="1"/>
  <c r="A193" i="1"/>
  <c r="M193" i="1"/>
  <c r="Q193" i="1"/>
  <c r="S193" i="1" s="1"/>
  <c r="K193" i="1"/>
  <c r="O193" i="1"/>
  <c r="B185" i="1"/>
  <c r="A185" i="1" s="1"/>
  <c r="K185" i="1"/>
  <c r="N185" i="1"/>
  <c r="P185" i="1"/>
  <c r="Q185" i="1"/>
  <c r="R185" i="1"/>
  <c r="T185" i="1"/>
  <c r="B186" i="1"/>
  <c r="K186" i="1" s="1"/>
  <c r="P186" i="1"/>
  <c r="T186" i="1"/>
  <c r="S184" i="1"/>
  <c r="S183" i="1"/>
  <c r="S177" i="1"/>
  <c r="S176" i="1"/>
  <c r="S170" i="1"/>
  <c r="S169" i="1"/>
  <c r="S163" i="1"/>
  <c r="S162" i="1"/>
  <c r="S156" i="1"/>
  <c r="S155" i="1"/>
  <c r="S149" i="1"/>
  <c r="S148" i="1"/>
  <c r="S142" i="1"/>
  <c r="S141" i="1"/>
  <c r="S135" i="1"/>
  <c r="S134" i="1"/>
  <c r="S128" i="1"/>
  <c r="S127" i="1"/>
  <c r="S121" i="1"/>
  <c r="S120" i="1"/>
  <c r="S114" i="1"/>
  <c r="S113" i="1"/>
  <c r="S107" i="1"/>
  <c r="S106" i="1"/>
  <c r="S100" i="1"/>
  <c r="S99" i="1"/>
  <c r="S93" i="1"/>
  <c r="S92" i="1"/>
  <c r="S86" i="1"/>
  <c r="S85" i="1"/>
  <c r="S79" i="1"/>
  <c r="S78" i="1"/>
  <c r="S72" i="1"/>
  <c r="S71" i="1"/>
  <c r="S65" i="1"/>
  <c r="S64" i="1"/>
  <c r="S58" i="1"/>
  <c r="S57" i="1"/>
  <c r="S51" i="1"/>
  <c r="S50" i="1"/>
  <c r="S44" i="1"/>
  <c r="S43" i="1"/>
  <c r="S37" i="1"/>
  <c r="S36" i="1"/>
  <c r="S194" i="1" l="1"/>
  <c r="S185" i="1"/>
  <c r="B187" i="1"/>
  <c r="R186" i="1"/>
  <c r="N186" i="1"/>
  <c r="O186" i="1"/>
  <c r="A186" i="1"/>
  <c r="Q186" i="1"/>
  <c r="O185" i="1"/>
  <c r="P31" i="1"/>
  <c r="R31" i="1"/>
  <c r="R3" i="1"/>
  <c r="P3" i="1"/>
  <c r="Q31" i="1"/>
  <c r="Q3" i="1"/>
  <c r="S3" i="1" l="1"/>
  <c r="S186" i="1"/>
  <c r="S31" i="1"/>
  <c r="A187" i="1"/>
  <c r="O187" i="1"/>
  <c r="K187" i="1"/>
  <c r="Q187" i="1"/>
  <c r="P187" i="1"/>
  <c r="T187" i="1"/>
  <c r="N187" i="1"/>
  <c r="R187" i="1"/>
  <c r="B188" i="1"/>
  <c r="T31" i="1"/>
  <c r="O31" i="1"/>
  <c r="N31" i="1"/>
  <c r="T3" i="1"/>
  <c r="O3" i="1"/>
  <c r="N3" i="1"/>
  <c r="B4" i="1"/>
  <c r="A31" i="1"/>
  <c r="K31" i="1"/>
  <c r="B32" i="1"/>
  <c r="B38" i="1"/>
  <c r="S187" i="1" l="1"/>
  <c r="K188" i="1"/>
  <c r="Q188" i="1"/>
  <c r="B189" i="1"/>
  <c r="O188" i="1"/>
  <c r="N188" i="1"/>
  <c r="R188" i="1"/>
  <c r="A188" i="1"/>
  <c r="P188" i="1"/>
  <c r="T188" i="1"/>
  <c r="P38" i="1"/>
  <c r="R38" i="1"/>
  <c r="Q4" i="1"/>
  <c r="P4" i="1"/>
  <c r="R4" i="1"/>
  <c r="Q32" i="1"/>
  <c r="P32" i="1"/>
  <c r="R32" i="1"/>
  <c r="O38" i="1"/>
  <c r="Q38" i="1"/>
  <c r="B5" i="1"/>
  <c r="N4" i="1"/>
  <c r="B39" i="1"/>
  <c r="A39" i="1" s="1"/>
  <c r="O4" i="1"/>
  <c r="B40" i="1"/>
  <c r="T39" i="1"/>
  <c r="N39" i="1"/>
  <c r="O39" i="1"/>
  <c r="O32" i="1"/>
  <c r="T32" i="1"/>
  <c r="N32" i="1"/>
  <c r="A4" i="1"/>
  <c r="T4" i="1"/>
  <c r="K4" i="1"/>
  <c r="N38" i="1"/>
  <c r="T38" i="1"/>
  <c r="K40" i="1"/>
  <c r="K39" i="1"/>
  <c r="K32" i="1"/>
  <c r="B33" i="1"/>
  <c r="A32" i="1"/>
  <c r="K38" i="1"/>
  <c r="B45" i="1"/>
  <c r="A38" i="1"/>
  <c r="A3" i="1"/>
  <c r="S188" i="1" l="1"/>
  <c r="A5" i="1"/>
  <c r="S38" i="1"/>
  <c r="S4" i="1"/>
  <c r="S32" i="1"/>
  <c r="A189" i="1"/>
  <c r="O189" i="1"/>
  <c r="Q189" i="1"/>
  <c r="N189" i="1"/>
  <c r="B190" i="1"/>
  <c r="P189" i="1"/>
  <c r="T189" i="1"/>
  <c r="R189" i="1"/>
  <c r="Q33" i="1"/>
  <c r="P33" i="1"/>
  <c r="R33" i="1"/>
  <c r="Q45" i="1"/>
  <c r="P45" i="1"/>
  <c r="R45" i="1"/>
  <c r="P5" i="1"/>
  <c r="R5" i="1"/>
  <c r="N5" i="1"/>
  <c r="K5" i="1"/>
  <c r="P40" i="1"/>
  <c r="R40" i="1"/>
  <c r="Q39" i="1"/>
  <c r="P39" i="1"/>
  <c r="R39" i="1"/>
  <c r="T5" i="1"/>
  <c r="Q5" i="1"/>
  <c r="B6" i="1"/>
  <c r="B41" i="1"/>
  <c r="B42" i="1" s="1"/>
  <c r="Q40" i="1"/>
  <c r="O5" i="1"/>
  <c r="A40" i="1"/>
  <c r="T45" i="1"/>
  <c r="O45" i="1"/>
  <c r="N45" i="1"/>
  <c r="T33" i="1"/>
  <c r="O33" i="1"/>
  <c r="N33" i="1"/>
  <c r="O41" i="1"/>
  <c r="O40" i="1"/>
  <c r="N40" i="1"/>
  <c r="T40" i="1"/>
  <c r="K45" i="1"/>
  <c r="B46" i="1"/>
  <c r="A45" i="1"/>
  <c r="K33" i="1"/>
  <c r="B34" i="1"/>
  <c r="A33" i="1"/>
  <c r="K3" i="1"/>
  <c r="S40" i="1" l="1"/>
  <c r="S5" i="1"/>
  <c r="S39" i="1"/>
  <c r="S33" i="1"/>
  <c r="S45" i="1"/>
  <c r="S189" i="1"/>
  <c r="K189" i="1" s="1"/>
  <c r="K190" i="1"/>
  <c r="Q190" i="1"/>
  <c r="N190" i="1"/>
  <c r="B191" i="1"/>
  <c r="S190" i="1"/>
  <c r="T190" i="1"/>
  <c r="R190" i="1"/>
  <c r="A190" i="1"/>
  <c r="O190" i="1"/>
  <c r="P190" i="1"/>
  <c r="Q42" i="1"/>
  <c r="P42" i="1"/>
  <c r="R42" i="1"/>
  <c r="S42" i="1" s="1"/>
  <c r="A41" i="1"/>
  <c r="P6" i="1"/>
  <c r="R6" i="1"/>
  <c r="Q34" i="1"/>
  <c r="P34" i="1"/>
  <c r="R34" i="1"/>
  <c r="Q41" i="1"/>
  <c r="P41" i="1"/>
  <c r="R41" i="1"/>
  <c r="S41" i="1" s="1"/>
  <c r="Q46" i="1"/>
  <c r="P46" i="1"/>
  <c r="R46" i="1"/>
  <c r="S46" i="1" s="1"/>
  <c r="K41" i="1"/>
  <c r="T41" i="1"/>
  <c r="Q6" i="1"/>
  <c r="N6" i="1"/>
  <c r="T6" i="1"/>
  <c r="K6" i="1"/>
  <c r="A6" i="1"/>
  <c r="B7" i="1"/>
  <c r="O6" i="1"/>
  <c r="N41" i="1"/>
  <c r="T42" i="1"/>
  <c r="N42" i="1"/>
  <c r="O42" i="1"/>
  <c r="T34" i="1"/>
  <c r="O34" i="1"/>
  <c r="N34" i="1"/>
  <c r="T46" i="1"/>
  <c r="O46" i="1"/>
  <c r="N46" i="1"/>
  <c r="K34" i="1"/>
  <c r="A34" i="1"/>
  <c r="B35" i="1"/>
  <c r="K46" i="1"/>
  <c r="A46" i="1"/>
  <c r="B47" i="1"/>
  <c r="A42" i="1"/>
  <c r="B43" i="1"/>
  <c r="S6" i="1" l="1"/>
  <c r="S34" i="1"/>
  <c r="A191" i="1"/>
  <c r="O191" i="1"/>
  <c r="S191" i="1"/>
  <c r="T191" i="1"/>
  <c r="Q191" i="1"/>
  <c r="B192" i="1"/>
  <c r="P191" i="1"/>
  <c r="K191" i="1"/>
  <c r="N191" i="1"/>
  <c r="R191" i="1"/>
  <c r="Q47" i="1"/>
  <c r="R47" i="1"/>
  <c r="P47" i="1"/>
  <c r="P7" i="1"/>
  <c r="R7" i="1"/>
  <c r="Q43" i="1"/>
  <c r="P43" i="1"/>
  <c r="R43" i="1"/>
  <c r="Q35" i="1"/>
  <c r="R35" i="1"/>
  <c r="P35" i="1"/>
  <c r="Q7" i="1"/>
  <c r="O7" i="1"/>
  <c r="N7" i="1"/>
  <c r="B8" i="1"/>
  <c r="T7" i="1"/>
  <c r="A7" i="1"/>
  <c r="K42" i="1"/>
  <c r="T43" i="1"/>
  <c r="O43" i="1"/>
  <c r="N43" i="1"/>
  <c r="N35" i="1"/>
  <c r="O35" i="1"/>
  <c r="T35" i="1"/>
  <c r="N47" i="1"/>
  <c r="O47" i="1"/>
  <c r="T47" i="1"/>
  <c r="K43" i="1"/>
  <c r="A43" i="1"/>
  <c r="B44" i="1"/>
  <c r="K47" i="1"/>
  <c r="A47" i="1"/>
  <c r="B48" i="1"/>
  <c r="A35" i="1"/>
  <c r="B36" i="1"/>
  <c r="S8" i="1" l="1"/>
  <c r="S35" i="1"/>
  <c r="S47" i="1"/>
  <c r="S7" i="1"/>
  <c r="K192" i="1"/>
  <c r="Q192" i="1"/>
  <c r="T192" i="1"/>
  <c r="N192" i="1"/>
  <c r="R192" i="1"/>
  <c r="A192" i="1"/>
  <c r="O192" i="1"/>
  <c r="P192" i="1"/>
  <c r="Q48" i="1"/>
  <c r="P48" i="1"/>
  <c r="R48" i="1"/>
  <c r="Q36" i="1"/>
  <c r="P36" i="1"/>
  <c r="R36" i="1"/>
  <c r="P8" i="1"/>
  <c r="R8" i="1"/>
  <c r="Q44" i="1"/>
  <c r="P44" i="1"/>
  <c r="R44" i="1"/>
  <c r="Q8" i="1"/>
  <c r="A8" i="1"/>
  <c r="O8" i="1"/>
  <c r="N8" i="1"/>
  <c r="B10" i="1"/>
  <c r="T8" i="1"/>
  <c r="B9" i="1"/>
  <c r="K8" i="1"/>
  <c r="K7" i="1"/>
  <c r="T36" i="1"/>
  <c r="N36" i="1"/>
  <c r="O36" i="1"/>
  <c r="O44" i="1"/>
  <c r="T44" i="1"/>
  <c r="N44" i="1"/>
  <c r="K35" i="1"/>
  <c r="T48" i="1"/>
  <c r="N48" i="1"/>
  <c r="O48" i="1"/>
  <c r="K48" i="1"/>
  <c r="B49" i="1"/>
  <c r="A48" i="1"/>
  <c r="K36" i="1"/>
  <c r="B37" i="1"/>
  <c r="A36" i="1"/>
  <c r="K44" i="1"/>
  <c r="A44" i="1"/>
  <c r="S9" i="1" l="1"/>
  <c r="S192" i="1"/>
  <c r="S48" i="1"/>
  <c r="Q49" i="1"/>
  <c r="P49" i="1"/>
  <c r="R49" i="1"/>
  <c r="Q37" i="1"/>
  <c r="P37" i="1"/>
  <c r="R37" i="1"/>
  <c r="P9" i="1"/>
  <c r="R9" i="1"/>
  <c r="P10" i="1"/>
  <c r="R10" i="1"/>
  <c r="Q9" i="1"/>
  <c r="N9" i="1"/>
  <c r="A9" i="1"/>
  <c r="K9" i="1"/>
  <c r="T9" i="1"/>
  <c r="O9" i="1"/>
  <c r="Q10" i="1"/>
  <c r="N10" i="1"/>
  <c r="B11" i="1"/>
  <c r="K10" i="1"/>
  <c r="T10" i="1"/>
  <c r="O10" i="1"/>
  <c r="A10" i="1"/>
  <c r="T49" i="1"/>
  <c r="N49" i="1"/>
  <c r="O49" i="1"/>
  <c r="N37" i="1"/>
  <c r="T37" i="1"/>
  <c r="O37" i="1"/>
  <c r="K37" i="1"/>
  <c r="A37" i="1"/>
  <c r="B50" i="1"/>
  <c r="A49" i="1"/>
  <c r="S10" i="1" l="1"/>
  <c r="S49" i="1"/>
  <c r="P11" i="1"/>
  <c r="R11" i="1"/>
  <c r="Q50" i="1"/>
  <c r="P50" i="1"/>
  <c r="R50" i="1"/>
  <c r="Q11" i="1"/>
  <c r="K11" i="1"/>
  <c r="T11" i="1"/>
  <c r="B12" i="1"/>
  <c r="O11" i="1"/>
  <c r="N11" i="1"/>
  <c r="A11" i="1"/>
  <c r="T50" i="1"/>
  <c r="O50" i="1"/>
  <c r="N50" i="1"/>
  <c r="K49" i="1"/>
  <c r="K50" i="1"/>
  <c r="A50" i="1"/>
  <c r="B51" i="1"/>
  <c r="S11" i="1" l="1"/>
  <c r="Q51" i="1"/>
  <c r="P51" i="1"/>
  <c r="R51" i="1"/>
  <c r="P12" i="1"/>
  <c r="R12" i="1"/>
  <c r="Q12" i="1"/>
  <c r="N12" i="1"/>
  <c r="A12" i="1"/>
  <c r="O12" i="1"/>
  <c r="T12" i="1"/>
  <c r="K12" i="1"/>
  <c r="B13" i="1"/>
  <c r="O51" i="1"/>
  <c r="T51" i="1"/>
  <c r="N51" i="1"/>
  <c r="K51" i="1"/>
  <c r="A51" i="1"/>
  <c r="B52" i="1"/>
  <c r="S12" i="1" l="1"/>
  <c r="Q52" i="1"/>
  <c r="P52" i="1"/>
  <c r="R52" i="1"/>
  <c r="S52" i="1" s="1"/>
  <c r="P13" i="1"/>
  <c r="R13" i="1"/>
  <c r="Q13" i="1"/>
  <c r="O13" i="1"/>
  <c r="A13" i="1"/>
  <c r="T13" i="1"/>
  <c r="K13" i="1"/>
  <c r="N13" i="1"/>
  <c r="B14" i="1"/>
  <c r="O52" i="1"/>
  <c r="N52" i="1"/>
  <c r="T52" i="1"/>
  <c r="K52" i="1"/>
  <c r="B53" i="1"/>
  <c r="A52" i="1"/>
  <c r="S13" i="1" l="1"/>
  <c r="P14" i="1"/>
  <c r="R14" i="1"/>
  <c r="Q53" i="1"/>
  <c r="P53" i="1"/>
  <c r="R53" i="1"/>
  <c r="Q14" i="1"/>
  <c r="A14" i="1"/>
  <c r="T14" i="1"/>
  <c r="B15" i="1"/>
  <c r="N14" i="1"/>
  <c r="O14" i="1"/>
  <c r="N53" i="1"/>
  <c r="O53" i="1"/>
  <c r="T53" i="1"/>
  <c r="K53" i="1"/>
  <c r="B54" i="1"/>
  <c r="A53" i="1"/>
  <c r="S14" i="1" l="1"/>
  <c r="K14" i="1" s="1"/>
  <c r="S15" i="1"/>
  <c r="S53" i="1"/>
  <c r="Q54" i="1"/>
  <c r="P54" i="1"/>
  <c r="R54" i="1"/>
  <c r="S54" i="1" s="1"/>
  <c r="P15" i="1"/>
  <c r="R15" i="1"/>
  <c r="Q15" i="1"/>
  <c r="T15" i="1"/>
  <c r="B16" i="1"/>
  <c r="O15" i="1"/>
  <c r="K15" i="1"/>
  <c r="N15" i="1"/>
  <c r="A15" i="1"/>
  <c r="T54" i="1"/>
  <c r="N54" i="1"/>
  <c r="O54" i="1"/>
  <c r="K54" i="1"/>
  <c r="A54" i="1"/>
  <c r="B55" i="1"/>
  <c r="S16" i="1" l="1"/>
  <c r="Q55" i="1"/>
  <c r="R55" i="1"/>
  <c r="P55" i="1"/>
  <c r="P16" i="1"/>
  <c r="R16" i="1"/>
  <c r="B17" i="1"/>
  <c r="Q16" i="1"/>
  <c r="T16" i="1"/>
  <c r="N16" i="1"/>
  <c r="K16" i="1"/>
  <c r="O16" i="1"/>
  <c r="A16" i="1"/>
  <c r="T55" i="1"/>
  <c r="O55" i="1"/>
  <c r="N55" i="1"/>
  <c r="K55" i="1"/>
  <c r="A55" i="1"/>
  <c r="B56" i="1"/>
  <c r="S55" i="1" l="1"/>
  <c r="Q56" i="1"/>
  <c r="P56" i="1"/>
  <c r="R56" i="1"/>
  <c r="S56" i="1" s="1"/>
  <c r="P17" i="1"/>
  <c r="R17" i="1"/>
  <c r="Q17" i="1"/>
  <c r="N17" i="1"/>
  <c r="O17" i="1"/>
  <c r="A17" i="1"/>
  <c r="K17" i="1"/>
  <c r="B18" i="1"/>
  <c r="T17" i="1"/>
  <c r="N56" i="1"/>
  <c r="T56" i="1"/>
  <c r="O56" i="1"/>
  <c r="B57" i="1"/>
  <c r="A56" i="1"/>
  <c r="S17" i="1" l="1"/>
  <c r="P18" i="1"/>
  <c r="R18" i="1"/>
  <c r="Q57" i="1"/>
  <c r="P57" i="1"/>
  <c r="R57" i="1"/>
  <c r="Q18" i="1"/>
  <c r="K18" i="1"/>
  <c r="B19" i="1"/>
  <c r="T18" i="1"/>
  <c r="O18" i="1"/>
  <c r="N18" i="1"/>
  <c r="A18" i="1"/>
  <c r="K56" i="1"/>
  <c r="O57" i="1"/>
  <c r="T57" i="1"/>
  <c r="N57" i="1"/>
  <c r="K57" i="1"/>
  <c r="B58" i="1"/>
  <c r="A57" i="1"/>
  <c r="S18" i="1" l="1"/>
  <c r="Q58" i="1"/>
  <c r="P58" i="1"/>
  <c r="R58" i="1"/>
  <c r="P19" i="1"/>
  <c r="R19" i="1"/>
  <c r="B20" i="1"/>
  <c r="Q19" i="1"/>
  <c r="K19" i="1"/>
  <c r="T19" i="1"/>
  <c r="A19" i="1"/>
  <c r="O19" i="1"/>
  <c r="N19" i="1"/>
  <c r="T58" i="1"/>
  <c r="O58" i="1"/>
  <c r="N58" i="1"/>
  <c r="K58" i="1"/>
  <c r="A58" i="1"/>
  <c r="B59" i="1"/>
  <c r="S19" i="1" l="1"/>
  <c r="Q59" i="1"/>
  <c r="P59" i="1"/>
  <c r="R59" i="1"/>
  <c r="S59" i="1" s="1"/>
  <c r="P20" i="1"/>
  <c r="R20" i="1"/>
  <c r="Q20" i="1"/>
  <c r="B21" i="1"/>
  <c r="A20" i="1"/>
  <c r="N20" i="1"/>
  <c r="O20" i="1"/>
  <c r="K20" i="1"/>
  <c r="T20" i="1"/>
  <c r="N59" i="1"/>
  <c r="O59" i="1"/>
  <c r="T59" i="1"/>
  <c r="K59" i="1"/>
  <c r="A59" i="1"/>
  <c r="B60" i="1"/>
  <c r="S20" i="1" l="1"/>
  <c r="P21" i="1"/>
  <c r="R21" i="1"/>
  <c r="Q60" i="1"/>
  <c r="P60" i="1"/>
  <c r="R60" i="1"/>
  <c r="B22" i="1"/>
  <c r="Q21" i="1"/>
  <c r="O21" i="1"/>
  <c r="T21" i="1"/>
  <c r="N21" i="1"/>
  <c r="A21" i="1"/>
  <c r="T60" i="1"/>
  <c r="N60" i="1"/>
  <c r="O60" i="1"/>
  <c r="K60" i="1"/>
  <c r="B61" i="1"/>
  <c r="A60" i="1"/>
  <c r="S22" i="1" l="1"/>
  <c r="S21" i="1"/>
  <c r="K21" i="1" s="1"/>
  <c r="S60" i="1"/>
  <c r="P22" i="1"/>
  <c r="R22" i="1"/>
  <c r="Q61" i="1"/>
  <c r="P61" i="1"/>
  <c r="R61" i="1"/>
  <c r="B23" i="1"/>
  <c r="Q22" i="1"/>
  <c r="O22" i="1"/>
  <c r="N22" i="1"/>
  <c r="K22" i="1"/>
  <c r="T22" i="1"/>
  <c r="A22" i="1"/>
  <c r="T61" i="1"/>
  <c r="N61" i="1"/>
  <c r="O61" i="1"/>
  <c r="K61" i="1"/>
  <c r="B62" i="1"/>
  <c r="A61" i="1"/>
  <c r="S61" i="1" l="1"/>
  <c r="S23" i="1"/>
  <c r="P23" i="1"/>
  <c r="R23" i="1"/>
  <c r="Q62" i="1"/>
  <c r="P62" i="1"/>
  <c r="R62" i="1"/>
  <c r="B24" i="1"/>
  <c r="Q23" i="1"/>
  <c r="T23" i="1"/>
  <c r="K23" i="1"/>
  <c r="O23" i="1"/>
  <c r="N23" i="1"/>
  <c r="A23" i="1"/>
  <c r="T62" i="1"/>
  <c r="O62" i="1"/>
  <c r="N62" i="1"/>
  <c r="K62" i="1"/>
  <c r="A62" i="1"/>
  <c r="B63" i="1"/>
  <c r="S62" i="1" l="1"/>
  <c r="P24" i="1"/>
  <c r="R24" i="1"/>
  <c r="Q63" i="1"/>
  <c r="R63" i="1"/>
  <c r="P63" i="1"/>
  <c r="Q24" i="1"/>
  <c r="T24" i="1"/>
  <c r="N24" i="1"/>
  <c r="B25" i="1"/>
  <c r="K24" i="1"/>
  <c r="O24" i="1"/>
  <c r="A24" i="1"/>
  <c r="O63" i="1"/>
  <c r="N63" i="1"/>
  <c r="T63" i="1"/>
  <c r="A63" i="1"/>
  <c r="B64" i="1"/>
  <c r="S24" i="1" l="1"/>
  <c r="S63" i="1"/>
  <c r="P25" i="1"/>
  <c r="R25" i="1"/>
  <c r="Q64" i="1"/>
  <c r="P64" i="1"/>
  <c r="R64" i="1"/>
  <c r="T25" i="1"/>
  <c r="Q25" i="1"/>
  <c r="N25" i="1"/>
  <c r="A25" i="1"/>
  <c r="K25" i="1"/>
  <c r="B26" i="1"/>
  <c r="O25" i="1"/>
  <c r="O64" i="1"/>
  <c r="T64" i="1"/>
  <c r="N64" i="1"/>
  <c r="K63" i="1"/>
  <c r="K64" i="1"/>
  <c r="B65" i="1"/>
  <c r="A64" i="1"/>
  <c r="S25" i="1" l="1"/>
  <c r="P26" i="1"/>
  <c r="R26" i="1"/>
  <c r="Q65" i="1"/>
  <c r="P65" i="1"/>
  <c r="R65" i="1"/>
  <c r="Q26" i="1"/>
  <c r="O26" i="1"/>
  <c r="T26" i="1"/>
  <c r="A26" i="1"/>
  <c r="N26" i="1"/>
  <c r="B27" i="1"/>
  <c r="K26" i="1"/>
  <c r="T65" i="1"/>
  <c r="O65" i="1"/>
  <c r="N65" i="1"/>
  <c r="K65" i="1"/>
  <c r="B66" i="1"/>
  <c r="A65" i="1"/>
  <c r="S26" i="1" l="1"/>
  <c r="P27" i="1"/>
  <c r="R27" i="1"/>
  <c r="Q66" i="1"/>
  <c r="P66" i="1"/>
  <c r="R66" i="1"/>
  <c r="Q27" i="1"/>
  <c r="O27" i="1"/>
  <c r="B28" i="1"/>
  <c r="T27" i="1"/>
  <c r="A27" i="1"/>
  <c r="N27" i="1"/>
  <c r="K27" i="1"/>
  <c r="T66" i="1"/>
  <c r="N66" i="1"/>
  <c r="O66" i="1"/>
  <c r="K66" i="1"/>
  <c r="A66" i="1"/>
  <c r="B67" i="1"/>
  <c r="S27" i="1" l="1"/>
  <c r="S66" i="1"/>
  <c r="Q67" i="1"/>
  <c r="P67" i="1"/>
  <c r="R67" i="1"/>
  <c r="P28" i="1"/>
  <c r="R28" i="1"/>
  <c r="Q28" i="1"/>
  <c r="T28" i="1"/>
  <c r="O28" i="1"/>
  <c r="A28" i="1"/>
  <c r="N28" i="1"/>
  <c r="B29" i="1"/>
  <c r="T67" i="1"/>
  <c r="O67" i="1"/>
  <c r="N67" i="1"/>
  <c r="K67" i="1"/>
  <c r="A67" i="1"/>
  <c r="B68" i="1"/>
  <c r="S29" i="1" l="1"/>
  <c r="S28" i="1"/>
  <c r="K28" i="1" s="1"/>
  <c r="S67" i="1"/>
  <c r="P29" i="1"/>
  <c r="R29" i="1"/>
  <c r="Q68" i="1"/>
  <c r="P68" i="1"/>
  <c r="R68" i="1"/>
  <c r="Q29" i="1"/>
  <c r="K29" i="1"/>
  <c r="T29" i="1"/>
  <c r="A29" i="1"/>
  <c r="N29" i="1"/>
  <c r="B30" i="1"/>
  <c r="O29" i="1"/>
  <c r="T68" i="1"/>
  <c r="N68" i="1"/>
  <c r="O68" i="1"/>
  <c r="K68" i="1"/>
  <c r="B69" i="1"/>
  <c r="A68" i="1"/>
  <c r="S68" i="1" l="1"/>
  <c r="S30" i="1"/>
  <c r="Q69" i="1"/>
  <c r="P69" i="1"/>
  <c r="R69" i="1"/>
  <c r="P30" i="1"/>
  <c r="R30" i="1"/>
  <c r="Q30" i="1"/>
  <c r="O30" i="1"/>
  <c r="N30" i="1"/>
  <c r="K30" i="1"/>
  <c r="T30" i="1"/>
  <c r="A30" i="1"/>
  <c r="T69" i="1"/>
  <c r="N69" i="1"/>
  <c r="O69" i="1"/>
  <c r="K69" i="1"/>
  <c r="B70" i="1"/>
  <c r="A69" i="1"/>
  <c r="S69" i="1" l="1"/>
  <c r="Q70" i="1"/>
  <c r="P70" i="1"/>
  <c r="R70" i="1"/>
  <c r="S70" i="1" s="1"/>
  <c r="T70" i="1"/>
  <c r="O70" i="1"/>
  <c r="N70" i="1"/>
  <c r="A70" i="1"/>
  <c r="B71" i="1"/>
  <c r="Q71" i="1" l="1"/>
  <c r="R71" i="1"/>
  <c r="P71" i="1"/>
  <c r="K70" i="1"/>
  <c r="O71" i="1"/>
  <c r="T71" i="1"/>
  <c r="N71" i="1"/>
  <c r="K71" i="1"/>
  <c r="A71" i="1"/>
  <c r="B72" i="1"/>
  <c r="Q72" i="1" l="1"/>
  <c r="P72" i="1"/>
  <c r="R72" i="1"/>
  <c r="O72" i="1"/>
  <c r="T72" i="1"/>
  <c r="N72" i="1"/>
  <c r="K72" i="1"/>
  <c r="B73" i="1"/>
  <c r="A72" i="1"/>
  <c r="Q73" i="1" l="1"/>
  <c r="P73" i="1"/>
  <c r="R73" i="1"/>
  <c r="S73" i="1" s="1"/>
  <c r="N73" i="1"/>
  <c r="O73" i="1"/>
  <c r="T73" i="1"/>
  <c r="K73" i="1"/>
  <c r="A73" i="1"/>
  <c r="B74" i="1"/>
  <c r="Q74" i="1" l="1"/>
  <c r="P74" i="1"/>
  <c r="R74" i="1"/>
  <c r="S74" i="1" s="1"/>
  <c r="T74" i="1"/>
  <c r="N74" i="1"/>
  <c r="O74" i="1"/>
  <c r="K74" i="1"/>
  <c r="A74" i="1"/>
  <c r="B75" i="1"/>
  <c r="Q75" i="1" l="1"/>
  <c r="P75" i="1"/>
  <c r="R75" i="1"/>
  <c r="S75" i="1" s="1"/>
  <c r="T75" i="1"/>
  <c r="N75" i="1"/>
  <c r="O75" i="1"/>
  <c r="K75" i="1"/>
  <c r="A75" i="1"/>
  <c r="B76" i="1"/>
  <c r="Q76" i="1" l="1"/>
  <c r="P76" i="1"/>
  <c r="R76" i="1"/>
  <c r="S76" i="1" s="1"/>
  <c r="N76" i="1"/>
  <c r="O76" i="1"/>
  <c r="T76" i="1"/>
  <c r="K76" i="1"/>
  <c r="A76" i="1"/>
  <c r="B77" i="1"/>
  <c r="Q77" i="1" l="1"/>
  <c r="P77" i="1"/>
  <c r="R77" i="1"/>
  <c r="S77" i="1" s="1"/>
  <c r="O77" i="1"/>
  <c r="N77" i="1"/>
  <c r="T77" i="1"/>
  <c r="A77" i="1"/>
  <c r="B78" i="1"/>
  <c r="Q78" i="1" l="1"/>
  <c r="P78" i="1"/>
  <c r="R78" i="1"/>
  <c r="K77" i="1"/>
  <c r="O78" i="1"/>
  <c r="T78" i="1"/>
  <c r="N78" i="1"/>
  <c r="K78" i="1"/>
  <c r="A78" i="1"/>
  <c r="B79" i="1"/>
  <c r="Q79" i="1" l="1"/>
  <c r="R79" i="1"/>
  <c r="P79" i="1"/>
  <c r="O79" i="1"/>
  <c r="T79" i="1"/>
  <c r="N79" i="1"/>
  <c r="K79" i="1"/>
  <c r="A79" i="1"/>
  <c r="B80" i="1"/>
  <c r="Q80" i="1" l="1"/>
  <c r="P80" i="1"/>
  <c r="R80" i="1"/>
  <c r="S80" i="1" s="1"/>
  <c r="T80" i="1"/>
  <c r="N80" i="1"/>
  <c r="O80" i="1"/>
  <c r="K80" i="1"/>
  <c r="A80" i="1"/>
  <c r="B81" i="1"/>
  <c r="Q81" i="1" l="1"/>
  <c r="P81" i="1"/>
  <c r="R81" i="1"/>
  <c r="S81" i="1" s="1"/>
  <c r="T81" i="1"/>
  <c r="O81" i="1"/>
  <c r="N81" i="1"/>
  <c r="K81" i="1"/>
  <c r="A81" i="1"/>
  <c r="B82" i="1"/>
  <c r="Q82" i="1" l="1"/>
  <c r="P82" i="1"/>
  <c r="R82" i="1"/>
  <c r="S82" i="1" s="1"/>
  <c r="T82" i="1"/>
  <c r="N82" i="1"/>
  <c r="O82" i="1"/>
  <c r="K82" i="1"/>
  <c r="A82" i="1"/>
  <c r="B83" i="1"/>
  <c r="Q83" i="1" l="1"/>
  <c r="P83" i="1"/>
  <c r="R83" i="1"/>
  <c r="S83" i="1" s="1"/>
  <c r="O83" i="1"/>
  <c r="T83" i="1"/>
  <c r="N83" i="1"/>
  <c r="K83" i="1"/>
  <c r="A83" i="1"/>
  <c r="B84" i="1"/>
  <c r="Q84" i="1" l="1"/>
  <c r="P84" i="1"/>
  <c r="R84" i="1"/>
  <c r="S84" i="1" s="1"/>
  <c r="O84" i="1"/>
  <c r="N84" i="1"/>
  <c r="T84" i="1"/>
  <c r="A84" i="1"/>
  <c r="B85" i="1"/>
  <c r="Q85" i="1" l="1"/>
  <c r="P85" i="1"/>
  <c r="R85" i="1"/>
  <c r="K84" i="1"/>
  <c r="N85" i="1"/>
  <c r="T85" i="1"/>
  <c r="O85" i="1"/>
  <c r="K85" i="1"/>
  <c r="A85" i="1"/>
  <c r="B86" i="1"/>
  <c r="Q86" i="1" l="1"/>
  <c r="P86" i="1"/>
  <c r="R86" i="1"/>
  <c r="T86" i="1"/>
  <c r="N86" i="1"/>
  <c r="O86" i="1"/>
  <c r="K86" i="1"/>
  <c r="A86" i="1"/>
  <c r="B87" i="1"/>
  <c r="Q87" i="1" l="1"/>
  <c r="R87" i="1"/>
  <c r="P87" i="1"/>
  <c r="T87" i="1"/>
  <c r="O87" i="1"/>
  <c r="N87" i="1"/>
  <c r="K87" i="1"/>
  <c r="A87" i="1"/>
  <c r="B88" i="1"/>
  <c r="S87" i="1" l="1"/>
  <c r="Q88" i="1"/>
  <c r="P88" i="1"/>
  <c r="R88" i="1"/>
  <c r="S88" i="1" s="1"/>
  <c r="O88" i="1"/>
  <c r="N88" i="1"/>
  <c r="T88" i="1"/>
  <c r="K88" i="1"/>
  <c r="A88" i="1"/>
  <c r="B89" i="1"/>
  <c r="Q89" i="1" l="1"/>
  <c r="P89" i="1"/>
  <c r="R89" i="1"/>
  <c r="S89" i="1" s="1"/>
  <c r="O89" i="1"/>
  <c r="T89" i="1"/>
  <c r="N89" i="1"/>
  <c r="K89" i="1"/>
  <c r="A89" i="1"/>
  <c r="B90" i="1"/>
  <c r="Q90" i="1" l="1"/>
  <c r="P90" i="1"/>
  <c r="R90" i="1"/>
  <c r="S90" i="1" s="1"/>
  <c r="O90" i="1"/>
  <c r="T90" i="1"/>
  <c r="N90" i="1"/>
  <c r="K90" i="1"/>
  <c r="A90" i="1"/>
  <c r="B91" i="1"/>
  <c r="Q91" i="1" l="1"/>
  <c r="P91" i="1"/>
  <c r="R91" i="1"/>
  <c r="S91" i="1" s="1"/>
  <c r="O91" i="1"/>
  <c r="N91" i="1"/>
  <c r="T91" i="1"/>
  <c r="A91" i="1"/>
  <c r="B92" i="1"/>
  <c r="K91" i="1" l="1"/>
  <c r="Q92" i="1"/>
  <c r="P92" i="1"/>
  <c r="R92" i="1"/>
  <c r="N92" i="1"/>
  <c r="T92" i="1"/>
  <c r="O92" i="1"/>
  <c r="K92" i="1"/>
  <c r="A92" i="1"/>
  <c r="B93" i="1"/>
  <c r="Q93" i="1" l="1"/>
  <c r="P93" i="1"/>
  <c r="R93" i="1"/>
  <c r="T93" i="1"/>
  <c r="N93" i="1"/>
  <c r="O93" i="1"/>
  <c r="K93" i="1"/>
  <c r="A93" i="1"/>
  <c r="B94" i="1"/>
  <c r="Q94" i="1" l="1"/>
  <c r="P94" i="1"/>
  <c r="R94" i="1"/>
  <c r="S94" i="1" s="1"/>
  <c r="T94" i="1"/>
  <c r="O94" i="1"/>
  <c r="N94" i="1"/>
  <c r="K94" i="1"/>
  <c r="A94" i="1"/>
  <c r="B95" i="1"/>
  <c r="Q95" i="1" l="1"/>
  <c r="R95" i="1"/>
  <c r="P95" i="1"/>
  <c r="O95" i="1"/>
  <c r="T95" i="1"/>
  <c r="N95" i="1"/>
  <c r="K95" i="1"/>
  <c r="A95" i="1"/>
  <c r="B96" i="1"/>
  <c r="S95" i="1" l="1"/>
  <c r="Q96" i="1"/>
  <c r="P96" i="1"/>
  <c r="R96" i="1"/>
  <c r="S96" i="1" s="1"/>
  <c r="O96" i="1"/>
  <c r="N96" i="1"/>
  <c r="T96" i="1"/>
  <c r="K96" i="1"/>
  <c r="A96" i="1"/>
  <c r="B97" i="1"/>
  <c r="Q97" i="1" l="1"/>
  <c r="P97" i="1"/>
  <c r="R97" i="1"/>
  <c r="S97" i="1" s="1"/>
  <c r="T97" i="1"/>
  <c r="N97" i="1"/>
  <c r="O97" i="1"/>
  <c r="K97" i="1"/>
  <c r="A97" i="1"/>
  <c r="B98" i="1"/>
  <c r="Q98" i="1" l="1"/>
  <c r="P98" i="1"/>
  <c r="R98" i="1"/>
  <c r="S98" i="1" s="1"/>
  <c r="T98" i="1"/>
  <c r="N98" i="1"/>
  <c r="O98" i="1"/>
  <c r="A98" i="1"/>
  <c r="B99" i="1"/>
  <c r="Q99" i="1" l="1"/>
  <c r="P99" i="1"/>
  <c r="R99" i="1"/>
  <c r="K98" i="1"/>
  <c r="O99" i="1"/>
  <c r="T99" i="1"/>
  <c r="N99" i="1"/>
  <c r="K99" i="1"/>
  <c r="A99" i="1"/>
  <c r="B100" i="1"/>
  <c r="Q100" i="1" l="1"/>
  <c r="P100" i="1"/>
  <c r="R100" i="1"/>
  <c r="O100" i="1"/>
  <c r="T100" i="1"/>
  <c r="N100" i="1"/>
  <c r="K100" i="1"/>
  <c r="B101" i="1"/>
  <c r="A100" i="1"/>
  <c r="Q101" i="1" l="1"/>
  <c r="P101" i="1"/>
  <c r="R101" i="1"/>
  <c r="S101" i="1" s="1"/>
  <c r="T101" i="1"/>
  <c r="O101" i="1"/>
  <c r="N101" i="1"/>
  <c r="K101" i="1"/>
  <c r="B102" i="1"/>
  <c r="A101" i="1"/>
  <c r="Q102" i="1" l="1"/>
  <c r="P102" i="1"/>
  <c r="R102" i="1"/>
  <c r="S102" i="1" s="1"/>
  <c r="T102" i="1"/>
  <c r="O102" i="1"/>
  <c r="N102" i="1"/>
  <c r="K102" i="1"/>
  <c r="A102" i="1"/>
  <c r="B103" i="1"/>
  <c r="Q103" i="1" l="1"/>
  <c r="P103" i="1"/>
  <c r="R103" i="1"/>
  <c r="S103" i="1" s="1"/>
  <c r="N103" i="1"/>
  <c r="T103" i="1"/>
  <c r="O103" i="1"/>
  <c r="A103" i="1"/>
  <c r="K103" i="1"/>
  <c r="B104" i="1"/>
  <c r="Q104" i="1" l="1"/>
  <c r="P104" i="1"/>
  <c r="R104" i="1"/>
  <c r="S104" i="1" s="1"/>
  <c r="T104" i="1"/>
  <c r="N104" i="1"/>
  <c r="O104" i="1"/>
  <c r="A104" i="1"/>
  <c r="B105" i="1"/>
  <c r="K104" i="1"/>
  <c r="Q105" i="1" l="1"/>
  <c r="P105" i="1"/>
  <c r="R105" i="1"/>
  <c r="S105" i="1" s="1"/>
  <c r="T105" i="1"/>
  <c r="O105" i="1"/>
  <c r="N105" i="1"/>
  <c r="A105" i="1"/>
  <c r="B106" i="1"/>
  <c r="Q106" i="1" l="1"/>
  <c r="P106" i="1"/>
  <c r="R106" i="1"/>
  <c r="K105" i="1"/>
  <c r="O106" i="1"/>
  <c r="N106" i="1"/>
  <c r="T106" i="1"/>
  <c r="A106" i="1"/>
  <c r="K106" i="1"/>
  <c r="B107" i="1"/>
  <c r="Q107" i="1" l="1"/>
  <c r="R107" i="1"/>
  <c r="P107" i="1"/>
  <c r="O107" i="1"/>
  <c r="N107" i="1"/>
  <c r="T107" i="1"/>
  <c r="A107" i="1"/>
  <c r="K107" i="1"/>
  <c r="B108" i="1"/>
  <c r="Q108" i="1" l="1"/>
  <c r="P108" i="1"/>
  <c r="R108" i="1"/>
  <c r="S108" i="1" s="1"/>
  <c r="O108" i="1"/>
  <c r="T108" i="1"/>
  <c r="N108" i="1"/>
  <c r="A108" i="1"/>
  <c r="B109" i="1"/>
  <c r="K108" i="1"/>
  <c r="Q109" i="1" l="1"/>
  <c r="P109" i="1"/>
  <c r="R109" i="1"/>
  <c r="S109" i="1" s="1"/>
  <c r="N109" i="1"/>
  <c r="T109" i="1"/>
  <c r="O109" i="1"/>
  <c r="A109" i="1"/>
  <c r="B110" i="1"/>
  <c r="K109" i="1"/>
  <c r="Q110" i="1" l="1"/>
  <c r="P110" i="1"/>
  <c r="R110" i="1"/>
  <c r="S110" i="1" s="1"/>
  <c r="T110" i="1"/>
  <c r="N110" i="1"/>
  <c r="O110" i="1"/>
  <c r="A110" i="1"/>
  <c r="K110" i="1"/>
  <c r="B111" i="1"/>
  <c r="Q111" i="1" l="1"/>
  <c r="P111" i="1"/>
  <c r="R111" i="1"/>
  <c r="S111" i="1" s="1"/>
  <c r="T111" i="1"/>
  <c r="N111" i="1"/>
  <c r="O111" i="1"/>
  <c r="A111" i="1"/>
  <c r="K111" i="1"/>
  <c r="B112" i="1"/>
  <c r="Q112" i="1" l="1"/>
  <c r="P112" i="1"/>
  <c r="R112" i="1"/>
  <c r="S112" i="1" s="1"/>
  <c r="O112" i="1"/>
  <c r="N112" i="1"/>
  <c r="T112" i="1"/>
  <c r="A112" i="1"/>
  <c r="B113" i="1"/>
  <c r="Q113" i="1" l="1"/>
  <c r="P113" i="1"/>
  <c r="R113" i="1"/>
  <c r="K112" i="1"/>
  <c r="O113" i="1"/>
  <c r="N113" i="1"/>
  <c r="T113" i="1"/>
  <c r="A113" i="1"/>
  <c r="B114" i="1"/>
  <c r="K113" i="1"/>
  <c r="Q114" i="1" l="1"/>
  <c r="P114" i="1"/>
  <c r="R114" i="1"/>
  <c r="O114" i="1"/>
  <c r="T114" i="1"/>
  <c r="N114" i="1"/>
  <c r="A114" i="1"/>
  <c r="K114" i="1"/>
  <c r="B115" i="1"/>
  <c r="Q115" i="1" l="1"/>
  <c r="P115" i="1"/>
  <c r="R115" i="1"/>
  <c r="S115" i="1" s="1"/>
  <c r="N115" i="1"/>
  <c r="O115" i="1"/>
  <c r="T115" i="1"/>
  <c r="A115" i="1"/>
  <c r="K115" i="1"/>
  <c r="B116" i="1"/>
  <c r="Q116" i="1" l="1"/>
  <c r="P116" i="1"/>
  <c r="R116" i="1"/>
  <c r="S116" i="1" s="1"/>
  <c r="T116" i="1"/>
  <c r="N116" i="1"/>
  <c r="O116" i="1"/>
  <c r="A116" i="1"/>
  <c r="B117" i="1"/>
  <c r="K116" i="1"/>
  <c r="B271" i="1" l="1"/>
  <c r="Q117" i="1"/>
  <c r="P117" i="1"/>
  <c r="R117" i="1"/>
  <c r="S117" i="1" s="1"/>
  <c r="T117" i="1"/>
  <c r="O117" i="1"/>
  <c r="N117" i="1"/>
  <c r="A117" i="1"/>
  <c r="B118" i="1"/>
  <c r="K117" i="1"/>
  <c r="L271" i="1" l="1"/>
  <c r="P271" i="1"/>
  <c r="T271" i="1"/>
  <c r="A271" i="1"/>
  <c r="N271" i="1"/>
  <c r="O271" i="1"/>
  <c r="R271" i="1"/>
  <c r="M271" i="1"/>
  <c r="Q271" i="1"/>
  <c r="K271" i="1"/>
  <c r="B272" i="1"/>
  <c r="Q118" i="1"/>
  <c r="P118" i="1"/>
  <c r="R118" i="1"/>
  <c r="S118" i="1" s="1"/>
  <c r="N118" i="1"/>
  <c r="O118" i="1"/>
  <c r="T118" i="1"/>
  <c r="A118" i="1"/>
  <c r="K118" i="1"/>
  <c r="B119" i="1"/>
  <c r="S271" i="1" l="1"/>
  <c r="L272" i="1"/>
  <c r="P272" i="1"/>
  <c r="T272" i="1"/>
  <c r="M272" i="1"/>
  <c r="R272" i="1"/>
  <c r="A272" i="1"/>
  <c r="N272" i="1"/>
  <c r="Q272" i="1"/>
  <c r="B273" i="1"/>
  <c r="K272" i="1"/>
  <c r="O272" i="1"/>
  <c r="Q119" i="1"/>
  <c r="R119" i="1"/>
  <c r="P119" i="1"/>
  <c r="O119" i="1"/>
  <c r="N119" i="1"/>
  <c r="T119" i="1"/>
  <c r="A119" i="1"/>
  <c r="B120" i="1"/>
  <c r="S272" i="1" l="1"/>
  <c r="L273" i="1"/>
  <c r="P273" i="1"/>
  <c r="T273" i="1"/>
  <c r="Q273" i="1"/>
  <c r="B274" i="1"/>
  <c r="M273" i="1"/>
  <c r="R273" i="1"/>
  <c r="O273" i="1"/>
  <c r="N273" i="1"/>
  <c r="A273" i="1"/>
  <c r="S119" i="1"/>
  <c r="Q120" i="1"/>
  <c r="P120" i="1"/>
  <c r="R120" i="1"/>
  <c r="K119" i="1"/>
  <c r="O120" i="1"/>
  <c r="T120" i="1"/>
  <c r="N120" i="1"/>
  <c r="A120" i="1"/>
  <c r="B121" i="1"/>
  <c r="K120" i="1"/>
  <c r="S273" i="1" l="1"/>
  <c r="K273" i="1" s="1"/>
  <c r="L274" i="1"/>
  <c r="P274" i="1"/>
  <c r="T274" i="1"/>
  <c r="O274" i="1"/>
  <c r="K274" i="1"/>
  <c r="Q274" i="1"/>
  <c r="B275" i="1"/>
  <c r="N274" i="1"/>
  <c r="S274" i="1"/>
  <c r="R274" i="1"/>
  <c r="A274" i="1"/>
  <c r="M274" i="1"/>
  <c r="Q121" i="1"/>
  <c r="P121" i="1"/>
  <c r="R121" i="1"/>
  <c r="O121" i="1"/>
  <c r="N121" i="1"/>
  <c r="T121" i="1"/>
  <c r="A121" i="1"/>
  <c r="B122" i="1"/>
  <c r="K121" i="1"/>
  <c r="L275" i="1" l="1"/>
  <c r="P275" i="1"/>
  <c r="T275" i="1"/>
  <c r="A275" i="1"/>
  <c r="N275" i="1"/>
  <c r="S275" i="1"/>
  <c r="O275" i="1"/>
  <c r="M275" i="1"/>
  <c r="K275" i="1"/>
  <c r="Q275" i="1"/>
  <c r="R275" i="1"/>
  <c r="B276" i="1"/>
  <c r="Q122" i="1"/>
  <c r="P122" i="1"/>
  <c r="R122" i="1"/>
  <c r="S122" i="1" s="1"/>
  <c r="T122" i="1"/>
  <c r="N122" i="1"/>
  <c r="O122" i="1"/>
  <c r="A122" i="1"/>
  <c r="K122" i="1"/>
  <c r="B123" i="1"/>
  <c r="L276" i="1" l="1"/>
  <c r="P276" i="1"/>
  <c r="M276" i="1"/>
  <c r="R276" i="1"/>
  <c r="B277" i="1"/>
  <c r="A276" i="1"/>
  <c r="N276" i="1"/>
  <c r="K276" i="1"/>
  <c r="O276" i="1"/>
  <c r="Q276" i="1"/>
  <c r="T276" i="1"/>
  <c r="Q123" i="1"/>
  <c r="P123" i="1"/>
  <c r="R123" i="1"/>
  <c r="S123" i="1" s="1"/>
  <c r="T123" i="1"/>
  <c r="N123" i="1"/>
  <c r="O123" i="1"/>
  <c r="A123" i="1"/>
  <c r="K123" i="1"/>
  <c r="B124" i="1"/>
  <c r="S276" i="1" l="1"/>
  <c r="N277" i="1"/>
  <c r="R277" i="1"/>
  <c r="B278" i="1"/>
  <c r="K277" i="1"/>
  <c r="O277" i="1"/>
  <c r="A277" i="1"/>
  <c r="Q277" i="1"/>
  <c r="M277" i="1"/>
  <c r="P277" i="1"/>
  <c r="L277" i="1"/>
  <c r="T277" i="1"/>
  <c r="Q124" i="1"/>
  <c r="P124" i="1"/>
  <c r="R124" i="1"/>
  <c r="S124" i="1" s="1"/>
  <c r="N124" i="1"/>
  <c r="O124" i="1"/>
  <c r="T124" i="1"/>
  <c r="A124" i="1"/>
  <c r="B125" i="1"/>
  <c r="K124" i="1"/>
  <c r="S277" i="1" l="1"/>
  <c r="N278" i="1"/>
  <c r="R278" i="1"/>
  <c r="B279" i="1"/>
  <c r="K278" i="1"/>
  <c r="O278" i="1"/>
  <c r="M278" i="1"/>
  <c r="Q278" i="1"/>
  <c r="L278" i="1"/>
  <c r="P278" i="1"/>
  <c r="A278" i="1"/>
  <c r="T278" i="1"/>
  <c r="Q125" i="1"/>
  <c r="P125" i="1"/>
  <c r="R125" i="1"/>
  <c r="S125" i="1" s="1"/>
  <c r="N125" i="1"/>
  <c r="O125" i="1"/>
  <c r="T125" i="1"/>
  <c r="A125" i="1"/>
  <c r="B126" i="1"/>
  <c r="K125" i="1"/>
  <c r="S278" i="1" l="1"/>
  <c r="N279" i="1"/>
  <c r="R279" i="1"/>
  <c r="B280" i="1"/>
  <c r="K279" i="1"/>
  <c r="O279" i="1"/>
  <c r="A279" i="1"/>
  <c r="Q279" i="1"/>
  <c r="P279" i="1"/>
  <c r="L279" i="1"/>
  <c r="T279" i="1"/>
  <c r="M279" i="1"/>
  <c r="Q126" i="1"/>
  <c r="R126" i="1"/>
  <c r="P126" i="1"/>
  <c r="T126" i="1"/>
  <c r="N126" i="1"/>
  <c r="O126" i="1"/>
  <c r="A126" i="1"/>
  <c r="B127" i="1"/>
  <c r="S279" i="1" l="1"/>
  <c r="N280" i="1"/>
  <c r="R280" i="1"/>
  <c r="B281" i="1"/>
  <c r="O280" i="1"/>
  <c r="M280" i="1"/>
  <c r="A280" i="1"/>
  <c r="T280" i="1"/>
  <c r="P280" i="1"/>
  <c r="Q280" i="1"/>
  <c r="L280" i="1"/>
  <c r="S126" i="1"/>
  <c r="Q127" i="1"/>
  <c r="R127" i="1"/>
  <c r="P127" i="1"/>
  <c r="K126" i="1"/>
  <c r="O127" i="1"/>
  <c r="T127" i="1"/>
  <c r="N127" i="1"/>
  <c r="A127" i="1"/>
  <c r="K127" i="1"/>
  <c r="B128" i="1"/>
  <c r="S280" i="1" l="1"/>
  <c r="K280" i="1" s="1"/>
  <c r="N281" i="1"/>
  <c r="R281" i="1"/>
  <c r="B282" i="1"/>
  <c r="K281" i="1"/>
  <c r="O281" i="1"/>
  <c r="S281" i="1"/>
  <c r="A281" i="1"/>
  <c r="Q281" i="1"/>
  <c r="M281" i="1"/>
  <c r="L281" i="1"/>
  <c r="T281" i="1"/>
  <c r="P281" i="1"/>
  <c r="Q128" i="1"/>
  <c r="R128" i="1"/>
  <c r="P128" i="1"/>
  <c r="O128" i="1"/>
  <c r="T128" i="1"/>
  <c r="N128" i="1"/>
  <c r="A128" i="1"/>
  <c r="B129" i="1"/>
  <c r="K128" i="1"/>
  <c r="N282" i="1" l="1"/>
  <c r="R282" i="1"/>
  <c r="B283" i="1"/>
  <c r="K282" i="1"/>
  <c r="O282" i="1"/>
  <c r="S282" i="1"/>
  <c r="M282" i="1"/>
  <c r="A282" i="1"/>
  <c r="T282" i="1"/>
  <c r="P282" i="1"/>
  <c r="Q282" i="1"/>
  <c r="L282" i="1"/>
  <c r="Q129" i="1"/>
  <c r="P129" i="1"/>
  <c r="R129" i="1"/>
  <c r="S129" i="1" s="1"/>
  <c r="T129" i="1"/>
  <c r="N129" i="1"/>
  <c r="O129" i="1"/>
  <c r="A129" i="1"/>
  <c r="B130" i="1"/>
  <c r="K129" i="1"/>
  <c r="N283" i="1" l="1"/>
  <c r="R283" i="1"/>
  <c r="B284" i="1"/>
  <c r="K283" i="1"/>
  <c r="O283" i="1"/>
  <c r="A283" i="1"/>
  <c r="Q283" i="1"/>
  <c r="M283" i="1"/>
  <c r="L283" i="1"/>
  <c r="T283" i="1"/>
  <c r="P283" i="1"/>
  <c r="Q130" i="1"/>
  <c r="R130" i="1"/>
  <c r="P130" i="1"/>
  <c r="T130" i="1"/>
  <c r="O130" i="1"/>
  <c r="N130" i="1"/>
  <c r="A130" i="1"/>
  <c r="K130" i="1"/>
  <c r="B131" i="1"/>
  <c r="S283" i="1" l="1"/>
  <c r="N284" i="1"/>
  <c r="R284" i="1"/>
  <c r="B285" i="1"/>
  <c r="K284" i="1"/>
  <c r="O284" i="1"/>
  <c r="M284" i="1"/>
  <c r="A284" i="1"/>
  <c r="T284" i="1"/>
  <c r="P284" i="1"/>
  <c r="Q284" i="1"/>
  <c r="L284" i="1"/>
  <c r="S130" i="1"/>
  <c r="Q131" i="1"/>
  <c r="P131" i="1"/>
  <c r="R131" i="1"/>
  <c r="S131" i="1" s="1"/>
  <c r="N131" i="1"/>
  <c r="O131" i="1"/>
  <c r="T131" i="1"/>
  <c r="A131" i="1"/>
  <c r="K131" i="1"/>
  <c r="B132" i="1"/>
  <c r="S284" i="1" l="1"/>
  <c r="N285" i="1"/>
  <c r="R285" i="1"/>
  <c r="B286" i="1"/>
  <c r="K285" i="1"/>
  <c r="O285" i="1"/>
  <c r="A285" i="1"/>
  <c r="Q285" i="1"/>
  <c r="M285" i="1"/>
  <c r="L285" i="1"/>
  <c r="T285" i="1"/>
  <c r="P285" i="1"/>
  <c r="S285" i="1" s="1"/>
  <c r="Q132" i="1"/>
  <c r="R132" i="1"/>
  <c r="P132" i="1"/>
  <c r="T132" i="1"/>
  <c r="N132" i="1"/>
  <c r="O132" i="1"/>
  <c r="A132" i="1"/>
  <c r="B133" i="1"/>
  <c r="K132" i="1"/>
  <c r="N286" i="1" l="1"/>
  <c r="R286" i="1"/>
  <c r="B287" i="1"/>
  <c r="K286" i="1"/>
  <c r="O286" i="1"/>
  <c r="M286" i="1"/>
  <c r="Q286" i="1"/>
  <c r="L286" i="1"/>
  <c r="P286" i="1"/>
  <c r="A286" i="1"/>
  <c r="T286" i="1"/>
  <c r="S132" i="1"/>
  <c r="Q133" i="1"/>
  <c r="P133" i="1"/>
  <c r="R133" i="1"/>
  <c r="S133" i="1" s="1"/>
  <c r="T133" i="1"/>
  <c r="O133" i="1"/>
  <c r="N133" i="1"/>
  <c r="A133" i="1"/>
  <c r="B134" i="1"/>
  <c r="S286" i="1" l="1"/>
  <c r="N287" i="1"/>
  <c r="R287" i="1"/>
  <c r="B288" i="1"/>
  <c r="O287" i="1"/>
  <c r="A287" i="1"/>
  <c r="Q287" i="1"/>
  <c r="P287" i="1"/>
  <c r="S287" i="1" s="1"/>
  <c r="K287" i="1" s="1"/>
  <c r="L287" i="1"/>
  <c r="T287" i="1"/>
  <c r="M287" i="1"/>
  <c r="Q134" i="1"/>
  <c r="R134" i="1"/>
  <c r="P134" i="1"/>
  <c r="K133" i="1"/>
  <c r="O134" i="1"/>
  <c r="T134" i="1"/>
  <c r="N134" i="1"/>
  <c r="A134" i="1"/>
  <c r="K134" i="1"/>
  <c r="B135" i="1"/>
  <c r="N288" i="1" l="1"/>
  <c r="R288" i="1"/>
  <c r="B289" i="1"/>
  <c r="B290" i="1" s="1"/>
  <c r="K288" i="1"/>
  <c r="O288" i="1"/>
  <c r="S288" i="1"/>
  <c r="M288" i="1"/>
  <c r="A288" i="1"/>
  <c r="T288" i="1"/>
  <c r="P288" i="1"/>
  <c r="Q288" i="1"/>
  <c r="L288" i="1"/>
  <c r="Q135" i="1"/>
  <c r="R135" i="1"/>
  <c r="P135" i="1"/>
  <c r="O135" i="1"/>
  <c r="T135" i="1"/>
  <c r="N135" i="1"/>
  <c r="A135" i="1"/>
  <c r="K135" i="1"/>
  <c r="B136" i="1"/>
  <c r="L290" i="1" l="1"/>
  <c r="B291" i="1"/>
  <c r="N290" i="1"/>
  <c r="P290" i="1"/>
  <c r="R290" i="1"/>
  <c r="Q290" i="1"/>
  <c r="T290" i="1"/>
  <c r="K290" i="1"/>
  <c r="A290" i="1"/>
  <c r="O290" i="1"/>
  <c r="M290" i="1"/>
  <c r="N289" i="1"/>
  <c r="R289" i="1"/>
  <c r="K289" i="1"/>
  <c r="O289" i="1"/>
  <c r="S289" i="1"/>
  <c r="A289" i="1"/>
  <c r="Q289" i="1"/>
  <c r="M289" i="1"/>
  <c r="L289" i="1"/>
  <c r="T289" i="1"/>
  <c r="P289" i="1"/>
  <c r="Q136" i="1"/>
  <c r="R136" i="1"/>
  <c r="P136" i="1"/>
  <c r="N136" i="1"/>
  <c r="T136" i="1"/>
  <c r="O136" i="1"/>
  <c r="A136" i="1"/>
  <c r="B137" i="1"/>
  <c r="K136" i="1"/>
  <c r="S290" i="1" l="1"/>
  <c r="L291" i="1"/>
  <c r="T291" i="1"/>
  <c r="R291" i="1"/>
  <c r="A291" i="1"/>
  <c r="O291" i="1"/>
  <c r="P291" i="1"/>
  <c r="Q291" i="1"/>
  <c r="N291" i="1"/>
  <c r="K291" i="1"/>
  <c r="B292" i="1"/>
  <c r="M291" i="1"/>
  <c r="S136" i="1"/>
  <c r="Q137" i="1"/>
  <c r="P137" i="1"/>
  <c r="R137" i="1"/>
  <c r="S137" i="1" s="1"/>
  <c r="N137" i="1"/>
  <c r="O137" i="1"/>
  <c r="T137" i="1"/>
  <c r="A137" i="1"/>
  <c r="B138" i="1"/>
  <c r="K137" i="1"/>
  <c r="S291" i="1" l="1"/>
  <c r="M292" i="1"/>
  <c r="R292" i="1"/>
  <c r="P292" i="1"/>
  <c r="Q292" i="1"/>
  <c r="L292" i="1"/>
  <c r="B293" i="1"/>
  <c r="K292" i="1"/>
  <c r="T292" i="1"/>
  <c r="A292" i="1"/>
  <c r="O292" i="1"/>
  <c r="N292" i="1"/>
  <c r="Q138" i="1"/>
  <c r="R138" i="1"/>
  <c r="P138" i="1"/>
  <c r="T138" i="1"/>
  <c r="N138" i="1"/>
  <c r="O138" i="1"/>
  <c r="A138" i="1"/>
  <c r="K138" i="1"/>
  <c r="B139" i="1"/>
  <c r="A293" i="1" l="1"/>
  <c r="O293" i="1"/>
  <c r="R293" i="1"/>
  <c r="N293" i="1"/>
  <c r="T293" i="1"/>
  <c r="Q293" i="1"/>
  <c r="B294" i="1"/>
  <c r="L293" i="1"/>
  <c r="K293" i="1"/>
  <c r="P293" i="1"/>
  <c r="M293" i="1"/>
  <c r="S292" i="1"/>
  <c r="S138" i="1"/>
  <c r="Q139" i="1"/>
  <c r="P139" i="1"/>
  <c r="R139" i="1"/>
  <c r="S139" i="1" s="1"/>
  <c r="T139" i="1"/>
  <c r="O139" i="1"/>
  <c r="N139" i="1"/>
  <c r="A139" i="1"/>
  <c r="K139" i="1"/>
  <c r="B140" i="1"/>
  <c r="S293" i="1" l="1"/>
  <c r="A294" i="1"/>
  <c r="R294" i="1"/>
  <c r="N294" i="1"/>
  <c r="Q294" i="1"/>
  <c r="T294" i="1"/>
  <c r="O294" i="1"/>
  <c r="B295" i="1"/>
  <c r="M294" i="1"/>
  <c r="L294" i="1"/>
  <c r="P294" i="1"/>
  <c r="Q140" i="1"/>
  <c r="R140" i="1"/>
  <c r="P140" i="1"/>
  <c r="O140" i="1"/>
  <c r="N140" i="1"/>
  <c r="T140" i="1"/>
  <c r="A140" i="1"/>
  <c r="B141" i="1"/>
  <c r="A295" i="1" l="1"/>
  <c r="O295" i="1"/>
  <c r="P295" i="1"/>
  <c r="Q295" i="1"/>
  <c r="T295" i="1"/>
  <c r="M295" i="1"/>
  <c r="S295" i="1"/>
  <c r="L295" i="1"/>
  <c r="N295" i="1"/>
  <c r="K295" i="1"/>
  <c r="B296" i="1"/>
  <c r="R295" i="1"/>
  <c r="S294" i="1"/>
  <c r="K294" i="1" s="1"/>
  <c r="S140" i="1"/>
  <c r="Q141" i="1"/>
  <c r="P141" i="1"/>
  <c r="R141" i="1"/>
  <c r="K140" i="1"/>
  <c r="O141" i="1"/>
  <c r="T141" i="1"/>
  <c r="N141" i="1"/>
  <c r="A141" i="1"/>
  <c r="B142" i="1"/>
  <c r="K141" i="1"/>
  <c r="A296" i="1" l="1"/>
  <c r="O296" i="1"/>
  <c r="T296" i="1"/>
  <c r="R296" i="1"/>
  <c r="P296" i="1"/>
  <c r="M296" i="1"/>
  <c r="S296" i="1"/>
  <c r="N296" i="1"/>
  <c r="Q296" i="1"/>
  <c r="K296" i="1"/>
  <c r="L296" i="1"/>
  <c r="B297" i="1"/>
  <c r="Q142" i="1"/>
  <c r="R142" i="1"/>
  <c r="P142" i="1"/>
  <c r="T142" i="1"/>
  <c r="O142" i="1"/>
  <c r="N142" i="1"/>
  <c r="A142" i="1"/>
  <c r="K142" i="1"/>
  <c r="B143" i="1"/>
  <c r="A297" i="1" l="1"/>
  <c r="O297" i="1"/>
  <c r="R297" i="1"/>
  <c r="Q297" i="1"/>
  <c r="L297" i="1"/>
  <c r="P297" i="1"/>
  <c r="M297" i="1"/>
  <c r="N297" i="1"/>
  <c r="T297" i="1"/>
  <c r="B298" i="1"/>
  <c r="K297" i="1"/>
  <c r="Q143" i="1"/>
  <c r="R143" i="1"/>
  <c r="P143" i="1"/>
  <c r="N143" i="1"/>
  <c r="O143" i="1"/>
  <c r="T143" i="1"/>
  <c r="A143" i="1"/>
  <c r="K143" i="1"/>
  <c r="B144" i="1"/>
  <c r="S297" i="1" l="1"/>
  <c r="A298" i="1"/>
  <c r="O298" i="1"/>
  <c r="B299" i="1"/>
  <c r="M298" i="1"/>
  <c r="R298" i="1"/>
  <c r="P298" i="1"/>
  <c r="Q298" i="1"/>
  <c r="L298" i="1"/>
  <c r="N298" i="1"/>
  <c r="K298" i="1"/>
  <c r="T298" i="1"/>
  <c r="S143" i="1"/>
  <c r="Q144" i="1"/>
  <c r="R144" i="1"/>
  <c r="P144" i="1"/>
  <c r="T144" i="1"/>
  <c r="N144" i="1"/>
  <c r="O144" i="1"/>
  <c r="A144" i="1"/>
  <c r="B145" i="1"/>
  <c r="K144" i="1"/>
  <c r="S298" i="1" l="1"/>
  <c r="A299" i="1"/>
  <c r="O299" i="1"/>
  <c r="L299" i="1"/>
  <c r="M299" i="1"/>
  <c r="N299" i="1"/>
  <c r="R299" i="1"/>
  <c r="Q299" i="1"/>
  <c r="B300" i="1"/>
  <c r="T299" i="1"/>
  <c r="K299" i="1"/>
  <c r="P299" i="1"/>
  <c r="S144" i="1"/>
  <c r="Q145" i="1"/>
  <c r="P145" i="1"/>
  <c r="R145" i="1"/>
  <c r="S145" i="1" s="1"/>
  <c r="T145" i="1"/>
  <c r="N145" i="1"/>
  <c r="O145" i="1"/>
  <c r="A145" i="1"/>
  <c r="B146" i="1"/>
  <c r="K145" i="1"/>
  <c r="S299" i="1" l="1"/>
  <c r="A300" i="1"/>
  <c r="O300" i="1"/>
  <c r="N300" i="1"/>
  <c r="M300" i="1"/>
  <c r="R300" i="1"/>
  <c r="P300" i="1"/>
  <c r="Q300" i="1"/>
  <c r="L300" i="1"/>
  <c r="B301" i="1"/>
  <c r="K300" i="1"/>
  <c r="T300" i="1"/>
  <c r="Q146" i="1"/>
  <c r="R146" i="1"/>
  <c r="P146" i="1"/>
  <c r="O146" i="1"/>
  <c r="T146" i="1"/>
  <c r="N146" i="1"/>
  <c r="A146" i="1"/>
  <c r="K146" i="1"/>
  <c r="B147" i="1"/>
  <c r="A301" i="1" l="1"/>
  <c r="N301" i="1"/>
  <c r="T301" i="1"/>
  <c r="M301" i="1"/>
  <c r="B302" i="1"/>
  <c r="L301" i="1"/>
  <c r="Q301" i="1"/>
  <c r="P301" i="1"/>
  <c r="O301" i="1"/>
  <c r="R301" i="1"/>
  <c r="S300" i="1"/>
  <c r="S146" i="1"/>
  <c r="Q147" i="1"/>
  <c r="R147" i="1"/>
  <c r="P147" i="1"/>
  <c r="O147" i="1"/>
  <c r="N147" i="1"/>
  <c r="T147" i="1"/>
  <c r="A147" i="1"/>
  <c r="B148" i="1"/>
  <c r="S301" i="1" l="1"/>
  <c r="K301" i="1" s="1"/>
  <c r="A302" i="1"/>
  <c r="O302" i="1"/>
  <c r="T302" i="1"/>
  <c r="M302" i="1"/>
  <c r="S302" i="1"/>
  <c r="B303" i="1"/>
  <c r="Q302" i="1"/>
  <c r="R302" i="1"/>
  <c r="N302" i="1"/>
  <c r="K302" i="1"/>
  <c r="L302" i="1"/>
  <c r="P302" i="1"/>
  <c r="S147" i="1"/>
  <c r="Q148" i="1"/>
  <c r="R148" i="1"/>
  <c r="P148" i="1"/>
  <c r="K147" i="1"/>
  <c r="O148" i="1"/>
  <c r="T148" i="1"/>
  <c r="N148" i="1"/>
  <c r="A148" i="1"/>
  <c r="B149" i="1"/>
  <c r="K148" i="1"/>
  <c r="A303" i="1" l="1"/>
  <c r="O303" i="1"/>
  <c r="P303" i="1"/>
  <c r="M303" i="1"/>
  <c r="S303" i="1"/>
  <c r="L303" i="1"/>
  <c r="Q303" i="1"/>
  <c r="N303" i="1"/>
  <c r="T303" i="1"/>
  <c r="K303" i="1"/>
  <c r="B304" i="1"/>
  <c r="R303" i="1"/>
  <c r="Q149" i="1"/>
  <c r="P149" i="1"/>
  <c r="R149" i="1"/>
  <c r="T149" i="1"/>
  <c r="O149" i="1"/>
  <c r="N149" i="1"/>
  <c r="A149" i="1"/>
  <c r="B150" i="1"/>
  <c r="K149" i="1"/>
  <c r="A304" i="1" l="1"/>
  <c r="O304" i="1"/>
  <c r="N304" i="1"/>
  <c r="M304" i="1"/>
  <c r="R304" i="1"/>
  <c r="P304" i="1"/>
  <c r="Q304" i="1"/>
  <c r="L304" i="1"/>
  <c r="B305" i="1"/>
  <c r="K304" i="1"/>
  <c r="T304" i="1"/>
  <c r="Q150" i="1"/>
  <c r="R150" i="1"/>
  <c r="P150" i="1"/>
  <c r="T150" i="1"/>
  <c r="N150" i="1"/>
  <c r="O150" i="1"/>
  <c r="A150" i="1"/>
  <c r="K150" i="1"/>
  <c r="B151" i="1"/>
  <c r="S304" i="1" l="1"/>
  <c r="O305" i="1"/>
  <c r="Q305" i="1"/>
  <c r="M305" i="1"/>
  <c r="T305" i="1"/>
  <c r="L305" i="1"/>
  <c r="B306" i="1"/>
  <c r="A305" i="1"/>
  <c r="N305" i="1"/>
  <c r="R305" i="1"/>
  <c r="K305" i="1"/>
  <c r="P305" i="1"/>
  <c r="S150" i="1"/>
  <c r="Q151" i="1"/>
  <c r="R151" i="1"/>
  <c r="P151" i="1"/>
  <c r="T151" i="1"/>
  <c r="O151" i="1"/>
  <c r="N151" i="1"/>
  <c r="A151" i="1"/>
  <c r="K151" i="1"/>
  <c r="B152" i="1"/>
  <c r="R306" i="1" l="1"/>
  <c r="P306" i="1"/>
  <c r="K306" i="1"/>
  <c r="A306" i="1"/>
  <c r="Q306" i="1"/>
  <c r="O306" i="1"/>
  <c r="N306" i="1"/>
  <c r="L306" i="1"/>
  <c r="M306" i="1"/>
  <c r="T306" i="1"/>
  <c r="B307" i="1"/>
  <c r="S305" i="1"/>
  <c r="S151" i="1"/>
  <c r="Q152" i="1"/>
  <c r="R152" i="1"/>
  <c r="P152" i="1"/>
  <c r="N152" i="1"/>
  <c r="T152" i="1"/>
  <c r="O152" i="1"/>
  <c r="A152" i="1"/>
  <c r="B153" i="1"/>
  <c r="K152" i="1"/>
  <c r="K307" i="1" l="1"/>
  <c r="B308" i="1"/>
  <c r="P307" i="1"/>
  <c r="O307" i="1"/>
  <c r="M307" i="1"/>
  <c r="A307" i="1"/>
  <c r="L307" i="1"/>
  <c r="R307" i="1"/>
  <c r="T307" i="1"/>
  <c r="Q307" i="1"/>
  <c r="N307" i="1"/>
  <c r="S306" i="1"/>
  <c r="S152" i="1"/>
  <c r="Q153" i="1"/>
  <c r="P153" i="1"/>
  <c r="R153" i="1"/>
  <c r="S153" i="1" s="1"/>
  <c r="O153" i="1"/>
  <c r="N153" i="1"/>
  <c r="T153" i="1"/>
  <c r="A153" i="1"/>
  <c r="B154" i="1"/>
  <c r="K153" i="1"/>
  <c r="S307" i="1" l="1"/>
  <c r="O308" i="1"/>
  <c r="B309" i="1"/>
  <c r="R308" i="1"/>
  <c r="L308" i="1"/>
  <c r="N308" i="1"/>
  <c r="P308" i="1"/>
  <c r="M308" i="1"/>
  <c r="T308" i="1"/>
  <c r="Q308" i="1"/>
  <c r="A308" i="1"/>
  <c r="Q154" i="1"/>
  <c r="R154" i="1"/>
  <c r="P154" i="1"/>
  <c r="O154" i="1"/>
  <c r="T154" i="1"/>
  <c r="N154" i="1"/>
  <c r="A154" i="1"/>
  <c r="B155" i="1"/>
  <c r="S308" i="1" l="1"/>
  <c r="K308" i="1" s="1"/>
  <c r="K309" i="1"/>
  <c r="A309" i="1"/>
  <c r="N309" i="1"/>
  <c r="S309" i="1"/>
  <c r="L309" i="1"/>
  <c r="M309" i="1"/>
  <c r="O309" i="1"/>
  <c r="Q309" i="1"/>
  <c r="T309" i="1"/>
  <c r="P309" i="1"/>
  <c r="R309" i="1"/>
  <c r="B310" i="1"/>
  <c r="S154" i="1"/>
  <c r="Q155" i="1"/>
  <c r="P155" i="1"/>
  <c r="R155" i="1"/>
  <c r="K154" i="1"/>
  <c r="N155" i="1"/>
  <c r="T155" i="1"/>
  <c r="O155" i="1"/>
  <c r="A155" i="1"/>
  <c r="K155" i="1"/>
  <c r="B156" i="1"/>
  <c r="K310" i="1" l="1"/>
  <c r="N310" i="1"/>
  <c r="M310" i="1"/>
  <c r="S310" i="1"/>
  <c r="B311" i="1"/>
  <c r="O310" i="1"/>
  <c r="T310" i="1"/>
  <c r="Q310" i="1"/>
  <c r="L310" i="1"/>
  <c r="A310" i="1"/>
  <c r="R310" i="1"/>
  <c r="P310" i="1"/>
  <c r="Q156" i="1"/>
  <c r="R156" i="1"/>
  <c r="P156" i="1"/>
  <c r="T156" i="1"/>
  <c r="N156" i="1"/>
  <c r="O156" i="1"/>
  <c r="A156" i="1"/>
  <c r="B157" i="1"/>
  <c r="K156" i="1"/>
  <c r="R311" i="1" l="1"/>
  <c r="B312" i="1"/>
  <c r="A311" i="1"/>
  <c r="K311" i="1"/>
  <c r="N311" i="1"/>
  <c r="T311" i="1"/>
  <c r="O311" i="1"/>
  <c r="L311" i="1"/>
  <c r="M311" i="1"/>
  <c r="P311" i="1"/>
  <c r="Q311" i="1"/>
  <c r="Q157" i="1"/>
  <c r="P157" i="1"/>
  <c r="R157" i="1"/>
  <c r="S157" i="1" s="1"/>
  <c r="T157" i="1"/>
  <c r="O157" i="1"/>
  <c r="N157" i="1"/>
  <c r="A157" i="1"/>
  <c r="B158" i="1"/>
  <c r="K157" i="1"/>
  <c r="Q312" i="1" l="1"/>
  <c r="R312" i="1"/>
  <c r="K312" i="1"/>
  <c r="B313" i="1"/>
  <c r="M312" i="1"/>
  <c r="O312" i="1"/>
  <c r="A312" i="1"/>
  <c r="N312" i="1"/>
  <c r="L312" i="1"/>
  <c r="P312" i="1"/>
  <c r="T312" i="1"/>
  <c r="S311" i="1"/>
  <c r="Q158" i="1"/>
  <c r="R158" i="1"/>
  <c r="P158" i="1"/>
  <c r="O158" i="1"/>
  <c r="T158" i="1"/>
  <c r="N158" i="1"/>
  <c r="A158" i="1"/>
  <c r="K158" i="1"/>
  <c r="B159" i="1"/>
  <c r="S312" i="1" l="1"/>
  <c r="K313" i="1"/>
  <c r="R313" i="1"/>
  <c r="N313" i="1"/>
  <c r="A313" i="1"/>
  <c r="O313" i="1"/>
  <c r="M313" i="1"/>
  <c r="Q313" i="1"/>
  <c r="P313" i="1"/>
  <c r="T313" i="1"/>
  <c r="B314" i="1"/>
  <c r="L313" i="1"/>
  <c r="S158" i="1"/>
  <c r="Q159" i="1"/>
  <c r="R159" i="1"/>
  <c r="P159" i="1"/>
  <c r="O159" i="1"/>
  <c r="N159" i="1"/>
  <c r="T159" i="1"/>
  <c r="A159" i="1"/>
  <c r="K159" i="1"/>
  <c r="B160" i="1"/>
  <c r="K314" i="1" l="1"/>
  <c r="T314" i="1"/>
  <c r="L314" i="1"/>
  <c r="P314" i="1"/>
  <c r="O314" i="1"/>
  <c r="M314" i="1"/>
  <c r="Q314" i="1"/>
  <c r="A314" i="1"/>
  <c r="R314" i="1"/>
  <c r="N314" i="1"/>
  <c r="B315" i="1"/>
  <c r="S313" i="1"/>
  <c r="S159" i="1"/>
  <c r="Q160" i="1"/>
  <c r="R160" i="1"/>
  <c r="P160" i="1"/>
  <c r="O160" i="1"/>
  <c r="T160" i="1"/>
  <c r="N160" i="1"/>
  <c r="A160" i="1"/>
  <c r="B161" i="1"/>
  <c r="K160" i="1"/>
  <c r="S314" i="1" l="1"/>
  <c r="A315" i="1"/>
  <c r="N315" i="1"/>
  <c r="O315" i="1"/>
  <c r="P315" i="1"/>
  <c r="T315" i="1"/>
  <c r="M315" i="1"/>
  <c r="B316" i="1"/>
  <c r="L315" i="1"/>
  <c r="R315" i="1"/>
  <c r="Q315" i="1"/>
  <c r="S160" i="1"/>
  <c r="Q161" i="1"/>
  <c r="P161" i="1"/>
  <c r="R161" i="1"/>
  <c r="S161" i="1" s="1"/>
  <c r="T161" i="1"/>
  <c r="N161" i="1"/>
  <c r="O161" i="1"/>
  <c r="A161" i="1"/>
  <c r="B162" i="1"/>
  <c r="S315" i="1" l="1"/>
  <c r="K315" i="1" s="1"/>
  <c r="K316" i="1"/>
  <c r="Q316" i="1"/>
  <c r="T316" i="1"/>
  <c r="S316" i="1"/>
  <c r="R316" i="1"/>
  <c r="A316" i="1"/>
  <c r="O316" i="1"/>
  <c r="B317" i="1"/>
  <c r="P316" i="1"/>
  <c r="L316" i="1"/>
  <c r="M316" i="1"/>
  <c r="N316" i="1"/>
  <c r="Q162" i="1"/>
  <c r="R162" i="1"/>
  <c r="P162" i="1"/>
  <c r="K161" i="1"/>
  <c r="N162" i="1"/>
  <c r="T162" i="1"/>
  <c r="O162" i="1"/>
  <c r="A162" i="1"/>
  <c r="K162" i="1"/>
  <c r="B163" i="1"/>
  <c r="K317" i="1" l="1"/>
  <c r="M317" i="1"/>
  <c r="R317" i="1"/>
  <c r="S317" i="1"/>
  <c r="L317" i="1"/>
  <c r="P317" i="1"/>
  <c r="B318" i="1"/>
  <c r="O317" i="1"/>
  <c r="T317" i="1"/>
  <c r="A317" i="1"/>
  <c r="N317" i="1"/>
  <c r="Q317" i="1"/>
  <c r="Q163" i="1"/>
  <c r="R163" i="1"/>
  <c r="P163" i="1"/>
  <c r="T163" i="1"/>
  <c r="N163" i="1"/>
  <c r="O163" i="1"/>
  <c r="A163" i="1"/>
  <c r="K163" i="1"/>
  <c r="B164" i="1"/>
  <c r="R318" i="1" l="1"/>
  <c r="P318" i="1"/>
  <c r="Q318" i="1"/>
  <c r="N318" i="1"/>
  <c r="T318" i="1"/>
  <c r="K318" i="1"/>
  <c r="B319" i="1"/>
  <c r="A318" i="1"/>
  <c r="O318" i="1"/>
  <c r="L318" i="1"/>
  <c r="M318" i="1"/>
  <c r="Q164" i="1"/>
  <c r="R164" i="1"/>
  <c r="P164" i="1"/>
  <c r="T164" i="1"/>
  <c r="O164" i="1"/>
  <c r="N164" i="1"/>
  <c r="A164" i="1"/>
  <c r="B165" i="1"/>
  <c r="K164" i="1"/>
  <c r="S318" i="1" l="1"/>
  <c r="N319" i="1"/>
  <c r="A319" i="1"/>
  <c r="K319" i="1"/>
  <c r="R319" i="1"/>
  <c r="O319" i="1"/>
  <c r="L319" i="1"/>
  <c r="B320" i="1"/>
  <c r="T319" i="1"/>
  <c r="P319" i="1"/>
  <c r="M319" i="1"/>
  <c r="Q319" i="1"/>
  <c r="S164" i="1"/>
  <c r="Q165" i="1"/>
  <c r="P165" i="1"/>
  <c r="R165" i="1"/>
  <c r="S165" i="1" s="1"/>
  <c r="O165" i="1"/>
  <c r="N165" i="1"/>
  <c r="T165" i="1"/>
  <c r="A165" i="1"/>
  <c r="B166" i="1"/>
  <c r="K165" i="1"/>
  <c r="S319" i="1" l="1"/>
  <c r="N320" i="1"/>
  <c r="Q320" i="1"/>
  <c r="T320" i="1"/>
  <c r="B321" i="1"/>
  <c r="P320" i="1"/>
  <c r="O320" i="1"/>
  <c r="R320" i="1"/>
  <c r="M320" i="1"/>
  <c r="K320" i="1"/>
  <c r="L320" i="1"/>
  <c r="A320" i="1"/>
  <c r="Q166" i="1"/>
  <c r="R166" i="1"/>
  <c r="P166" i="1"/>
  <c r="O166" i="1"/>
  <c r="T166" i="1"/>
  <c r="N166" i="1"/>
  <c r="A166" i="1"/>
  <c r="K166" i="1"/>
  <c r="B167" i="1"/>
  <c r="S320" i="1" l="1"/>
  <c r="K321" i="1"/>
  <c r="O321" i="1"/>
  <c r="M321" i="1"/>
  <c r="B322" i="1"/>
  <c r="Q321" i="1"/>
  <c r="A321" i="1"/>
  <c r="N321" i="1"/>
  <c r="P321" i="1"/>
  <c r="R321" i="1"/>
  <c r="L321" i="1"/>
  <c r="T321" i="1"/>
  <c r="S166" i="1"/>
  <c r="Q167" i="1"/>
  <c r="R167" i="1"/>
  <c r="P167" i="1"/>
  <c r="T167" i="1"/>
  <c r="N167" i="1"/>
  <c r="O167" i="1"/>
  <c r="A167" i="1"/>
  <c r="K167" i="1"/>
  <c r="B168" i="1"/>
  <c r="S321" i="1" l="1"/>
  <c r="A322" i="1"/>
  <c r="M322" i="1"/>
  <c r="R322" i="1"/>
  <c r="T322" i="1"/>
  <c r="N322" i="1"/>
  <c r="O322" i="1"/>
  <c r="Q322" i="1"/>
  <c r="L322" i="1"/>
  <c r="B323" i="1"/>
  <c r="P322" i="1"/>
  <c r="S167" i="1"/>
  <c r="Q168" i="1"/>
  <c r="R168" i="1"/>
  <c r="P168" i="1"/>
  <c r="T168" i="1"/>
  <c r="N168" i="1"/>
  <c r="O168" i="1"/>
  <c r="A168" i="1"/>
  <c r="B169" i="1"/>
  <c r="S322" i="1" l="1"/>
  <c r="K322" i="1" s="1"/>
  <c r="N323" i="1"/>
  <c r="S323" i="1"/>
  <c r="L323" i="1"/>
  <c r="B324" i="1"/>
  <c r="O323" i="1"/>
  <c r="Q323" i="1"/>
  <c r="M323" i="1"/>
  <c r="T323" i="1"/>
  <c r="K323" i="1"/>
  <c r="R323" i="1"/>
  <c r="A323" i="1"/>
  <c r="P323" i="1"/>
  <c r="S168" i="1"/>
  <c r="Q169" i="1"/>
  <c r="P169" i="1"/>
  <c r="R169" i="1"/>
  <c r="K168" i="1"/>
  <c r="T169" i="1"/>
  <c r="N169" i="1"/>
  <c r="O169" i="1"/>
  <c r="A169" i="1"/>
  <c r="B170" i="1"/>
  <c r="K169" i="1"/>
  <c r="N324" i="1" l="1"/>
  <c r="Q324" i="1"/>
  <c r="O324" i="1"/>
  <c r="R324" i="1"/>
  <c r="M324" i="1"/>
  <c r="A324" i="1"/>
  <c r="B325" i="1"/>
  <c r="S324" i="1"/>
  <c r="P324" i="1"/>
  <c r="L324" i="1"/>
  <c r="K324" i="1"/>
  <c r="T324" i="1"/>
  <c r="R170" i="1"/>
  <c r="P170" i="1"/>
  <c r="B171" i="1"/>
  <c r="B172" i="1" s="1"/>
  <c r="Q170" i="1"/>
  <c r="N171" i="1"/>
  <c r="K171" i="1"/>
  <c r="A171" i="1"/>
  <c r="O170" i="1"/>
  <c r="N170" i="1"/>
  <c r="T170" i="1"/>
  <c r="A170" i="1"/>
  <c r="K170" i="1"/>
  <c r="K325" i="1" l="1"/>
  <c r="A325" i="1"/>
  <c r="N325" i="1"/>
  <c r="P325" i="1"/>
  <c r="T325" i="1"/>
  <c r="R325" i="1"/>
  <c r="L325" i="1"/>
  <c r="M325" i="1"/>
  <c r="B326" i="1"/>
  <c r="Q325" i="1"/>
  <c r="O325" i="1"/>
  <c r="A172" i="1"/>
  <c r="T172" i="1"/>
  <c r="B173" i="1"/>
  <c r="K172" i="1"/>
  <c r="R172" i="1"/>
  <c r="P172" i="1"/>
  <c r="N172" i="1"/>
  <c r="O172" i="1"/>
  <c r="Q172" i="1"/>
  <c r="Q171" i="1"/>
  <c r="P171" i="1"/>
  <c r="R171" i="1"/>
  <c r="S171" i="1" s="1"/>
  <c r="O171" i="1"/>
  <c r="T171" i="1"/>
  <c r="S325" i="1" l="1"/>
  <c r="N326" i="1"/>
  <c r="O326" i="1"/>
  <c r="R326" i="1"/>
  <c r="T326" i="1"/>
  <c r="L326" i="1"/>
  <c r="B327" i="1"/>
  <c r="K326" i="1"/>
  <c r="M326" i="1"/>
  <c r="A326" i="1"/>
  <c r="P326" i="1"/>
  <c r="Q326" i="1"/>
  <c r="S172" i="1"/>
  <c r="O173" i="1"/>
  <c r="R173" i="1"/>
  <c r="S173" i="1" s="1"/>
  <c r="K173" i="1"/>
  <c r="P173" i="1"/>
  <c r="B174" i="1"/>
  <c r="Q173" i="1"/>
  <c r="T173" i="1"/>
  <c r="A173" i="1"/>
  <c r="N173" i="1"/>
  <c r="S326" i="1" l="1"/>
  <c r="N327" i="1"/>
  <c r="A327" i="1"/>
  <c r="K327" i="1"/>
  <c r="R327" i="1"/>
  <c r="O327" i="1"/>
  <c r="L327" i="1"/>
  <c r="B328" i="1"/>
  <c r="T327" i="1"/>
  <c r="P327" i="1"/>
  <c r="M327" i="1"/>
  <c r="Q327" i="1"/>
  <c r="O174" i="1"/>
  <c r="N174" i="1"/>
  <c r="T174" i="1"/>
  <c r="R174" i="1"/>
  <c r="K174" i="1"/>
  <c r="B175" i="1"/>
  <c r="A174" i="1"/>
  <c r="Q174" i="1"/>
  <c r="P174" i="1"/>
  <c r="S327" i="1" l="1"/>
  <c r="N328" i="1"/>
  <c r="Q328" i="1"/>
  <c r="T328" i="1"/>
  <c r="R328" i="1"/>
  <c r="M328" i="1"/>
  <c r="K328" i="1"/>
  <c r="B329" i="1"/>
  <c r="P328" i="1"/>
  <c r="O328" i="1"/>
  <c r="L328" i="1"/>
  <c r="A328" i="1"/>
  <c r="S174" i="1"/>
  <c r="B176" i="1"/>
  <c r="O175" i="1"/>
  <c r="R175" i="1"/>
  <c r="P175" i="1"/>
  <c r="A175" i="1"/>
  <c r="N175" i="1"/>
  <c r="Q175" i="1"/>
  <c r="T175" i="1"/>
  <c r="S328" i="1" l="1"/>
  <c r="O329" i="1"/>
  <c r="N329" i="1"/>
  <c r="R329" i="1"/>
  <c r="L329" i="1"/>
  <c r="B330" i="1"/>
  <c r="M329" i="1"/>
  <c r="P329" i="1"/>
  <c r="Q329" i="1"/>
  <c r="T329" i="1"/>
  <c r="A329" i="1"/>
  <c r="S175" i="1"/>
  <c r="K175" i="1" s="1"/>
  <c r="Q176" i="1"/>
  <c r="R176" i="1"/>
  <c r="A176" i="1"/>
  <c r="B177" i="1"/>
  <c r="O176" i="1"/>
  <c r="N176" i="1"/>
  <c r="P176" i="1"/>
  <c r="T176" i="1"/>
  <c r="K176" i="1"/>
  <c r="K330" i="1" l="1"/>
  <c r="P330" i="1"/>
  <c r="N330" i="1"/>
  <c r="O330" i="1"/>
  <c r="T330" i="1"/>
  <c r="B331" i="1"/>
  <c r="S330" i="1"/>
  <c r="R330" i="1"/>
  <c r="A330" i="1"/>
  <c r="L330" i="1"/>
  <c r="M330" i="1"/>
  <c r="Q330" i="1"/>
  <c r="S329" i="1"/>
  <c r="K329" i="1" s="1"/>
  <c r="Q177" i="1"/>
  <c r="B178" i="1"/>
  <c r="N177" i="1"/>
  <c r="R177" i="1"/>
  <c r="A177" i="1"/>
  <c r="O177" i="1"/>
  <c r="P177" i="1"/>
  <c r="K177" i="1"/>
  <c r="T177" i="1"/>
  <c r="K331" i="1" l="1"/>
  <c r="P331" i="1"/>
  <c r="A331" i="1"/>
  <c r="O331" i="1"/>
  <c r="T331" i="1"/>
  <c r="Q331" i="1"/>
  <c r="S331" i="1"/>
  <c r="N331" i="1"/>
  <c r="R331" i="1"/>
  <c r="L331" i="1"/>
  <c r="B332" i="1"/>
  <c r="M331" i="1"/>
  <c r="B179" i="1"/>
  <c r="T178" i="1"/>
  <c r="K178" i="1"/>
  <c r="N178" i="1"/>
  <c r="O178" i="1"/>
  <c r="Q178" i="1"/>
  <c r="R178" i="1"/>
  <c r="P178" i="1"/>
  <c r="A178" i="1"/>
  <c r="P332" i="1" l="1"/>
  <c r="B333" i="1"/>
  <c r="K332" i="1"/>
  <c r="T332" i="1"/>
  <c r="N332" i="1"/>
  <c r="O332" i="1"/>
  <c r="R332" i="1"/>
  <c r="Q332" i="1"/>
  <c r="L332" i="1"/>
  <c r="M332" i="1"/>
  <c r="A332" i="1"/>
  <c r="S178" i="1"/>
  <c r="A179" i="1"/>
  <c r="O179" i="1"/>
  <c r="T179" i="1"/>
  <c r="P179" i="1"/>
  <c r="B180" i="1"/>
  <c r="K179" i="1"/>
  <c r="Q179" i="1"/>
  <c r="N179" i="1"/>
  <c r="R179" i="1"/>
  <c r="S332" i="1" l="1"/>
  <c r="P333" i="1"/>
  <c r="A333" i="1"/>
  <c r="K333" i="1"/>
  <c r="T333" i="1"/>
  <c r="Q333" i="1"/>
  <c r="O333" i="1"/>
  <c r="N333" i="1"/>
  <c r="R333" i="1"/>
  <c r="L333" i="1"/>
  <c r="B334" i="1"/>
  <c r="M333" i="1"/>
  <c r="S179" i="1"/>
  <c r="K180" i="1"/>
  <c r="T180" i="1"/>
  <c r="P180" i="1"/>
  <c r="R180" i="1"/>
  <c r="O180" i="1"/>
  <c r="N180" i="1"/>
  <c r="A180" i="1"/>
  <c r="Q180" i="1"/>
  <c r="B181" i="1"/>
  <c r="S333" i="1" l="1"/>
  <c r="P334" i="1"/>
  <c r="N334" i="1"/>
  <c r="K334" i="1"/>
  <c r="T334" i="1"/>
  <c r="B335" i="1"/>
  <c r="O334" i="1"/>
  <c r="R334" i="1"/>
  <c r="A334" i="1"/>
  <c r="L334" i="1"/>
  <c r="M334" i="1"/>
  <c r="Q334" i="1"/>
  <c r="S180" i="1"/>
  <c r="A181" i="1"/>
  <c r="K181" i="1"/>
  <c r="B182" i="1"/>
  <c r="O181" i="1"/>
  <c r="Q181" i="1"/>
  <c r="P181" i="1"/>
  <c r="N181" i="1"/>
  <c r="T181" i="1"/>
  <c r="R181" i="1"/>
  <c r="P335" i="1" l="1"/>
  <c r="A335" i="1"/>
  <c r="L335" i="1"/>
  <c r="B336" i="1"/>
  <c r="M335" i="1"/>
  <c r="K335" i="1"/>
  <c r="T335" i="1"/>
  <c r="Q335" i="1"/>
  <c r="O335" i="1"/>
  <c r="N335" i="1"/>
  <c r="R335" i="1"/>
  <c r="S334" i="1"/>
  <c r="S181" i="1"/>
  <c r="N182" i="1"/>
  <c r="R182" i="1"/>
  <c r="P182" i="1"/>
  <c r="Q182" i="1"/>
  <c r="B183" i="1"/>
  <c r="T182" i="1"/>
  <c r="O182" i="1"/>
  <c r="A182" i="1"/>
  <c r="O336" i="1" l="1"/>
  <c r="R336" i="1"/>
  <c r="Q336" i="1"/>
  <c r="P336" i="1"/>
  <c r="B337" i="1"/>
  <c r="T336" i="1"/>
  <c r="L336" i="1"/>
  <c r="M336" i="1"/>
  <c r="A336" i="1"/>
  <c r="N336" i="1"/>
  <c r="S335" i="1"/>
  <c r="S182" i="1"/>
  <c r="K182" i="1" s="1"/>
  <c r="A183" i="1"/>
  <c r="P183" i="1"/>
  <c r="R183" i="1"/>
  <c r="O183" i="1"/>
  <c r="T183" i="1"/>
  <c r="B184" i="1"/>
  <c r="Q183" i="1"/>
  <c r="N183" i="1"/>
  <c r="K183" i="1"/>
  <c r="K337" i="1" l="1"/>
  <c r="P337" i="1"/>
  <c r="A337" i="1"/>
  <c r="O337" i="1"/>
  <c r="T337" i="1"/>
  <c r="Q337" i="1"/>
  <c r="S337" i="1"/>
  <c r="N337" i="1"/>
  <c r="R337" i="1"/>
  <c r="L337" i="1"/>
  <c r="B338" i="1"/>
  <c r="M337" i="1"/>
  <c r="S336" i="1"/>
  <c r="K336" i="1" s="1"/>
  <c r="K184" i="1"/>
  <c r="R184" i="1"/>
  <c r="T184" i="1"/>
  <c r="Q184" i="1"/>
  <c r="A184" i="1"/>
  <c r="O184" i="1"/>
  <c r="N184" i="1"/>
  <c r="P184" i="1"/>
  <c r="K338" i="1" l="1"/>
  <c r="P338" i="1"/>
  <c r="N338" i="1"/>
  <c r="O338" i="1"/>
  <c r="T338" i="1"/>
  <c r="B339" i="1"/>
  <c r="S338" i="1"/>
  <c r="R338" i="1"/>
  <c r="A338" i="1"/>
  <c r="L338" i="1"/>
  <c r="M338" i="1"/>
  <c r="Q338" i="1"/>
  <c r="K339" i="1" l="1"/>
  <c r="N339" i="1"/>
  <c r="B340" i="1"/>
  <c r="P339" i="1"/>
  <c r="O339" i="1"/>
  <c r="R339" i="1"/>
  <c r="T339" i="1"/>
  <c r="Q339" i="1"/>
  <c r="L339" i="1"/>
  <c r="A339" i="1"/>
  <c r="M339" i="1"/>
  <c r="S339" i="1" l="1"/>
  <c r="L340" i="1"/>
  <c r="R340" i="1"/>
  <c r="K340" i="1"/>
  <c r="P340" i="1"/>
  <c r="A340" i="1"/>
  <c r="B341" i="1"/>
  <c r="T340" i="1"/>
  <c r="N340" i="1"/>
  <c r="Q340" i="1"/>
  <c r="M340" i="1"/>
  <c r="O340" i="1"/>
  <c r="K341" i="1" l="1"/>
  <c r="R341" i="1"/>
  <c r="L341" i="1"/>
  <c r="Q341" i="1"/>
  <c r="N341" i="1"/>
  <c r="P341" i="1"/>
  <c r="B342" i="1"/>
  <c r="A341" i="1"/>
  <c r="T341" i="1"/>
  <c r="M341" i="1"/>
  <c r="O341" i="1"/>
  <c r="S340" i="1"/>
  <c r="S341" i="1" l="1"/>
  <c r="L342" i="1"/>
  <c r="K342" i="1"/>
  <c r="R342" i="1"/>
  <c r="P342" i="1"/>
  <c r="Q342" i="1"/>
  <c r="A342" i="1"/>
  <c r="T342" i="1"/>
  <c r="B343" i="1"/>
  <c r="O342" i="1"/>
  <c r="M342" i="1"/>
  <c r="N342" i="1"/>
  <c r="S342" i="1" l="1"/>
  <c r="A343" i="1"/>
  <c r="P343" i="1"/>
  <c r="O343" i="1"/>
  <c r="M343" i="1"/>
  <c r="T343" i="1"/>
  <c r="B344" i="1"/>
  <c r="Q343" i="1"/>
  <c r="L343" i="1"/>
  <c r="N343" i="1"/>
  <c r="R343" i="1"/>
  <c r="S343" i="1" l="1"/>
  <c r="K343" i="1" s="1"/>
  <c r="L344" i="1"/>
  <c r="N344" i="1"/>
  <c r="O344" i="1"/>
  <c r="M344" i="1"/>
  <c r="R344" i="1"/>
  <c r="P344" i="1"/>
  <c r="A344" i="1"/>
  <c r="S344" i="1"/>
  <c r="T344" i="1"/>
  <c r="Q344" i="1"/>
  <c r="B345" i="1"/>
  <c r="K344" i="1"/>
  <c r="M345" i="1" l="1"/>
  <c r="B346" i="1"/>
  <c r="L345" i="1"/>
  <c r="Q345" i="1"/>
  <c r="O345" i="1"/>
  <c r="T345" i="1"/>
  <c r="N345" i="1"/>
  <c r="K345" i="1"/>
  <c r="P345" i="1"/>
  <c r="A345" i="1"/>
  <c r="R345" i="1"/>
  <c r="S345" i="1"/>
  <c r="N346" i="1" l="1"/>
  <c r="L346" i="1"/>
  <c r="A346" i="1"/>
  <c r="R346" i="1"/>
  <c r="O346" i="1"/>
  <c r="M346" i="1"/>
  <c r="B347" i="1"/>
  <c r="P346" i="1"/>
  <c r="Q346" i="1"/>
  <c r="K346" i="1"/>
  <c r="T346" i="1"/>
  <c r="S346" i="1" l="1"/>
  <c r="A347" i="1"/>
  <c r="R347" i="1"/>
  <c r="L347" i="1"/>
  <c r="M347" i="1"/>
  <c r="B348" i="1"/>
  <c r="T347" i="1"/>
  <c r="Q347" i="1"/>
  <c r="O347" i="1"/>
  <c r="P347" i="1"/>
  <c r="N347" i="1"/>
  <c r="K347" i="1"/>
  <c r="S347" i="1" l="1"/>
  <c r="A348" i="1"/>
  <c r="Q348" i="1"/>
  <c r="N348" i="1"/>
  <c r="O348" i="1"/>
  <c r="M348" i="1"/>
  <c r="R348" i="1"/>
  <c r="T348" i="1"/>
  <c r="K348" i="1"/>
  <c r="B349" i="1"/>
  <c r="L348" i="1"/>
  <c r="P348" i="1"/>
  <c r="S348" i="1" s="1"/>
  <c r="M349" i="1" l="1"/>
  <c r="Q349" i="1"/>
  <c r="N349" i="1"/>
  <c r="K349" i="1"/>
  <c r="A349" i="1"/>
  <c r="R349" i="1"/>
  <c r="P349" i="1"/>
  <c r="T349" i="1"/>
  <c r="B350" i="1"/>
  <c r="L349" i="1"/>
  <c r="O349" i="1"/>
  <c r="S349" i="1" l="1"/>
  <c r="N350" i="1"/>
  <c r="Q350" i="1"/>
  <c r="P350" i="1"/>
  <c r="L350" i="1"/>
  <c r="T350" i="1"/>
  <c r="R350" i="1"/>
  <c r="A350" i="1"/>
  <c r="B351" i="1"/>
  <c r="O350" i="1"/>
  <c r="M350" i="1"/>
  <c r="S350" i="1" l="1"/>
  <c r="K350" i="1" s="1"/>
  <c r="N351" i="1"/>
  <c r="P351" i="1"/>
  <c r="O351" i="1"/>
  <c r="K351" i="1"/>
  <c r="A351" i="1"/>
  <c r="R351" i="1"/>
  <c r="M351" i="1"/>
  <c r="T351" i="1"/>
  <c r="B352" i="1"/>
  <c r="S351" i="1"/>
  <c r="Q351" i="1"/>
  <c r="L351" i="1"/>
  <c r="N352" i="1" l="1"/>
  <c r="O352" i="1"/>
  <c r="M352" i="1"/>
  <c r="B353" i="1"/>
  <c r="L352" i="1"/>
  <c r="P352" i="1"/>
  <c r="A352" i="1"/>
  <c r="Q352" i="1"/>
  <c r="K352" i="1"/>
  <c r="R352" i="1"/>
  <c r="T352" i="1"/>
  <c r="S352" i="1"/>
  <c r="M353" i="1" l="1"/>
  <c r="Q353" i="1"/>
  <c r="B354" i="1"/>
  <c r="L353" i="1"/>
  <c r="T353" i="1"/>
  <c r="N353" i="1"/>
  <c r="K353" i="1"/>
  <c r="O353" i="1"/>
  <c r="R353" i="1"/>
  <c r="S353" i="1" s="1"/>
  <c r="P353" i="1"/>
  <c r="A353" i="1"/>
  <c r="N354" i="1" l="1"/>
  <c r="Q354" i="1"/>
  <c r="K354" i="1"/>
  <c r="L354" i="1"/>
  <c r="R354" i="1"/>
  <c r="A354" i="1"/>
  <c r="P354" i="1"/>
  <c r="B355" i="1"/>
  <c r="O354" i="1"/>
  <c r="M354" i="1"/>
  <c r="T354" i="1"/>
  <c r="S354" i="1" l="1"/>
  <c r="K355" i="1"/>
  <c r="T355" i="1"/>
  <c r="B356" i="1"/>
  <c r="O355" i="1"/>
  <c r="N355" i="1"/>
  <c r="P355" i="1"/>
  <c r="L355" i="1"/>
  <c r="R355" i="1"/>
  <c r="M355" i="1"/>
  <c r="Q355" i="1"/>
  <c r="A355" i="1"/>
  <c r="S355" i="1" l="1"/>
  <c r="N356" i="1"/>
  <c r="O356" i="1"/>
  <c r="M356" i="1"/>
  <c r="A356" i="1"/>
  <c r="Q356" i="1"/>
  <c r="R356" i="1"/>
  <c r="T356" i="1"/>
  <c r="P356" i="1"/>
  <c r="B357" i="1"/>
  <c r="L356" i="1"/>
  <c r="K356" i="1"/>
  <c r="N357" i="1" l="1"/>
  <c r="P357" i="1"/>
  <c r="O357" i="1"/>
  <c r="R357" i="1"/>
  <c r="L357" i="1"/>
  <c r="A357" i="1"/>
  <c r="B358" i="1"/>
  <c r="Q357" i="1"/>
  <c r="M357" i="1"/>
  <c r="T357" i="1"/>
  <c r="S356" i="1"/>
  <c r="S357" i="1" l="1"/>
  <c r="K357" i="1" s="1"/>
  <c r="N358" i="1"/>
  <c r="Q358" i="1"/>
  <c r="K358" i="1"/>
  <c r="B359" i="1"/>
  <c r="P358" i="1"/>
  <c r="S358" i="1"/>
  <c r="R358" i="1"/>
  <c r="A358" i="1"/>
  <c r="M358" i="1"/>
  <c r="O358" i="1"/>
  <c r="L358" i="1"/>
  <c r="T358" i="1"/>
  <c r="N359" i="1" l="1"/>
  <c r="P359" i="1"/>
  <c r="T359" i="1"/>
  <c r="K359" i="1"/>
  <c r="A359" i="1"/>
  <c r="Q359" i="1"/>
  <c r="R359" i="1"/>
  <c r="M359" i="1"/>
  <c r="O359" i="1"/>
  <c r="B360" i="1"/>
  <c r="S359" i="1"/>
  <c r="L359" i="1"/>
  <c r="A360" i="1" l="1"/>
  <c r="Q360" i="1"/>
  <c r="T360" i="1"/>
  <c r="B361" i="1"/>
  <c r="L360" i="1"/>
  <c r="P360" i="1"/>
  <c r="N360" i="1"/>
  <c r="O360" i="1"/>
  <c r="K360" i="1"/>
  <c r="R360" i="1"/>
  <c r="M360" i="1"/>
  <c r="S360" i="1" l="1"/>
  <c r="M361" i="1"/>
  <c r="L361" i="1"/>
  <c r="B362" i="1"/>
  <c r="Q361" i="1"/>
  <c r="T361" i="1"/>
  <c r="N361" i="1"/>
  <c r="K361" i="1"/>
  <c r="O361" i="1"/>
  <c r="R361" i="1"/>
  <c r="P361" i="1"/>
  <c r="A361" i="1"/>
  <c r="N362" i="1" l="1"/>
  <c r="Q362" i="1"/>
  <c r="P362" i="1"/>
  <c r="L362" i="1"/>
  <c r="R362" i="1"/>
  <c r="A362" i="1"/>
  <c r="K362" i="1"/>
  <c r="B363" i="1"/>
  <c r="O362" i="1"/>
  <c r="M362" i="1"/>
  <c r="T362" i="1"/>
  <c r="S361" i="1"/>
  <c r="K363" i="1" l="1"/>
  <c r="O363" i="1"/>
  <c r="L363" i="1"/>
  <c r="N363" i="1"/>
  <c r="P363" i="1"/>
  <c r="A363" i="1"/>
  <c r="R363" i="1"/>
  <c r="M363" i="1"/>
  <c r="Q363" i="1"/>
  <c r="B364" i="1"/>
  <c r="T363" i="1"/>
  <c r="S362" i="1"/>
  <c r="S363" i="1" l="1"/>
  <c r="N364" i="1"/>
  <c r="O364" i="1"/>
  <c r="M364" i="1"/>
  <c r="R364" i="1"/>
  <c r="T364" i="1"/>
  <c r="P364" i="1"/>
  <c r="B365" i="1"/>
  <c r="L364" i="1"/>
  <c r="A364" i="1"/>
  <c r="Q364" i="1"/>
  <c r="S364" i="1" l="1"/>
  <c r="K364" i="1" s="1"/>
  <c r="N365" i="1"/>
  <c r="S365" i="1"/>
  <c r="T365" i="1"/>
  <c r="R365" i="1"/>
  <c r="K365" i="1"/>
  <c r="O365" i="1"/>
  <c r="B366" i="1"/>
  <c r="P365" i="1"/>
  <c r="Q365" i="1"/>
  <c r="M365" i="1"/>
  <c r="L365" i="1"/>
  <c r="A365" i="1"/>
  <c r="N366" i="1" l="1"/>
  <c r="Q366" i="1"/>
  <c r="K366" i="1"/>
  <c r="L366" i="1"/>
  <c r="T366" i="1"/>
  <c r="S366" i="1"/>
  <c r="R366" i="1"/>
  <c r="A366" i="1"/>
  <c r="P366" i="1"/>
  <c r="B367" i="1"/>
  <c r="O366" i="1"/>
  <c r="M366" i="1"/>
  <c r="N367" i="1" l="1"/>
  <c r="P367" i="1"/>
  <c r="L367" i="1"/>
  <c r="K367" i="1"/>
  <c r="R367" i="1"/>
  <c r="M367" i="1"/>
  <c r="O367" i="1"/>
  <c r="B368" i="1"/>
  <c r="A367" i="1"/>
  <c r="Q367" i="1"/>
  <c r="T367" i="1"/>
  <c r="N368" i="1" l="1"/>
  <c r="O368" i="1"/>
  <c r="M368" i="1"/>
  <c r="L368" i="1"/>
  <c r="R368" i="1"/>
  <c r="T368" i="1"/>
  <c r="K368" i="1"/>
  <c r="B369" i="1"/>
  <c r="P368" i="1"/>
  <c r="A368" i="1"/>
  <c r="Q368" i="1"/>
  <c r="S367" i="1"/>
  <c r="S368" i="1" l="1"/>
  <c r="M369" i="1"/>
  <c r="O369" i="1"/>
  <c r="B370" i="1"/>
  <c r="Q369" i="1"/>
  <c r="L369" i="1"/>
  <c r="N369" i="1"/>
  <c r="K369" i="1"/>
  <c r="A369" i="1"/>
  <c r="R369" i="1"/>
  <c r="P369" i="1"/>
  <c r="T369" i="1"/>
  <c r="L370" i="1" l="1"/>
  <c r="T370" i="1"/>
  <c r="M370" i="1"/>
  <c r="N370" i="1"/>
  <c r="Q370" i="1"/>
  <c r="P370" i="1"/>
  <c r="R370" i="1"/>
  <c r="A370" i="1"/>
  <c r="K370" i="1"/>
  <c r="B371" i="1"/>
  <c r="O370" i="1"/>
  <c r="S369" i="1"/>
  <c r="S370" i="1" l="1"/>
  <c r="N371" i="1"/>
  <c r="M371" i="1"/>
  <c r="Q371" i="1"/>
  <c r="P371" i="1"/>
  <c r="T371" i="1"/>
  <c r="R371" i="1"/>
  <c r="A371" i="1"/>
  <c r="B372" i="1"/>
  <c r="O371" i="1"/>
  <c r="L371" i="1"/>
  <c r="S371" i="1" l="1"/>
  <c r="K371" i="1" s="1"/>
  <c r="N372" i="1"/>
  <c r="O372" i="1"/>
  <c r="M372" i="1"/>
  <c r="R372" i="1"/>
  <c r="T372" i="1"/>
  <c r="P372" i="1"/>
  <c r="B373" i="1"/>
  <c r="L372" i="1"/>
  <c r="S372" i="1"/>
  <c r="A372" i="1"/>
  <c r="Q372" i="1"/>
  <c r="K372" i="1"/>
  <c r="N373" i="1" l="1"/>
  <c r="S373" i="1"/>
  <c r="A373" i="1"/>
  <c r="R373" i="1"/>
  <c r="K373" i="1"/>
  <c r="O373" i="1"/>
  <c r="B374" i="1"/>
  <c r="P373" i="1"/>
  <c r="Q373" i="1"/>
  <c r="M373" i="1"/>
  <c r="L373" i="1"/>
  <c r="T373" i="1"/>
  <c r="N374" i="1" l="1"/>
  <c r="Q374" i="1"/>
  <c r="K374" i="1"/>
  <c r="R374" i="1"/>
  <c r="A374" i="1"/>
  <c r="P374" i="1"/>
  <c r="B375" i="1"/>
  <c r="O374" i="1"/>
  <c r="L374" i="1"/>
  <c r="T374" i="1"/>
  <c r="M374" i="1"/>
  <c r="S374" i="1" l="1"/>
  <c r="K375" i="1"/>
  <c r="T375" i="1"/>
  <c r="N375" i="1"/>
  <c r="P375" i="1"/>
  <c r="L375" i="1"/>
  <c r="R375" i="1"/>
  <c r="M375" i="1"/>
  <c r="O375" i="1"/>
  <c r="B376" i="1"/>
  <c r="A375" i="1"/>
  <c r="Q375" i="1"/>
  <c r="A376" i="1" l="1"/>
  <c r="Q376" i="1"/>
  <c r="N376" i="1"/>
  <c r="O376" i="1"/>
  <c r="P376" i="1"/>
  <c r="R376" i="1"/>
  <c r="T376" i="1"/>
  <c r="K376" i="1"/>
  <c r="B377" i="1"/>
  <c r="L376" i="1"/>
  <c r="M376" i="1"/>
  <c r="S375" i="1"/>
  <c r="N377" i="1" l="1"/>
  <c r="K377" i="1"/>
  <c r="A377" i="1"/>
  <c r="R377" i="1"/>
  <c r="P377" i="1"/>
  <c r="T377" i="1"/>
  <c r="B378" i="1"/>
  <c r="Q377" i="1"/>
  <c r="O377" i="1"/>
  <c r="M377" i="1"/>
  <c r="L377" i="1"/>
  <c r="S376" i="1"/>
  <c r="S377" i="1" l="1"/>
  <c r="L378" i="1"/>
  <c r="T378" i="1"/>
  <c r="N378" i="1"/>
  <c r="R378" i="1"/>
  <c r="A378" i="1"/>
  <c r="M378" i="1"/>
  <c r="B379" i="1"/>
  <c r="O378" i="1"/>
  <c r="Q378" i="1"/>
  <c r="P378" i="1"/>
  <c r="N379" i="1" l="1"/>
  <c r="P379" i="1"/>
  <c r="B380" i="1"/>
  <c r="S379" i="1"/>
  <c r="Q379" i="1"/>
  <c r="K379" i="1"/>
  <c r="O379" i="1"/>
  <c r="A379" i="1"/>
  <c r="T379" i="1"/>
  <c r="R379" i="1"/>
  <c r="M379" i="1"/>
  <c r="L379" i="1"/>
  <c r="S378" i="1"/>
  <c r="K378" i="1" s="1"/>
  <c r="B381" i="1" l="1"/>
  <c r="L380" i="1"/>
  <c r="S380" i="1"/>
  <c r="A380" i="1"/>
  <c r="Q380" i="1"/>
  <c r="K380" i="1"/>
  <c r="N380" i="1"/>
  <c r="O380" i="1"/>
  <c r="M380" i="1"/>
  <c r="R380" i="1"/>
  <c r="T380" i="1"/>
  <c r="P380" i="1"/>
  <c r="M381" i="1" l="1"/>
  <c r="A381" i="1"/>
  <c r="N381" i="1"/>
  <c r="K381" i="1"/>
  <c r="O381" i="1"/>
  <c r="R381" i="1"/>
  <c r="P381" i="1"/>
  <c r="Q381" i="1"/>
  <c r="B382" i="1"/>
  <c r="L381" i="1"/>
  <c r="T381" i="1"/>
  <c r="S381" i="1" l="1"/>
  <c r="N382" i="1"/>
  <c r="Q382" i="1"/>
  <c r="K382" i="1"/>
  <c r="L382" i="1"/>
  <c r="T382" i="1"/>
  <c r="M382" i="1"/>
  <c r="R382" i="1"/>
  <c r="A382" i="1"/>
  <c r="P382" i="1"/>
  <c r="B383" i="1"/>
  <c r="O382" i="1"/>
  <c r="S382" i="1" l="1"/>
  <c r="K383" i="1"/>
  <c r="A383" i="1"/>
  <c r="T383" i="1"/>
  <c r="O383" i="1"/>
  <c r="R383" i="1"/>
  <c r="N383" i="1"/>
  <c r="M383" i="1"/>
  <c r="B384" i="1"/>
  <c r="P383" i="1"/>
  <c r="Q383" i="1"/>
  <c r="L383" i="1"/>
  <c r="S383" i="1" l="1"/>
  <c r="K384" i="1"/>
  <c r="Q384" i="1"/>
  <c r="P384" i="1"/>
  <c r="A384" i="1"/>
  <c r="B385" i="1"/>
  <c r="T384" i="1"/>
  <c r="M384" i="1"/>
  <c r="L384" i="1"/>
  <c r="O384" i="1"/>
  <c r="N384" i="1"/>
  <c r="R384" i="1"/>
  <c r="S384" i="1" s="1"/>
  <c r="O385" i="1" l="1"/>
  <c r="R385" i="1"/>
  <c r="T385" i="1"/>
  <c r="M385" i="1"/>
  <c r="P385" i="1"/>
  <c r="Q385" i="1"/>
  <c r="L385" i="1"/>
  <c r="A385" i="1"/>
  <c r="B386" i="1"/>
  <c r="N385" i="1"/>
  <c r="S385" i="1" l="1"/>
  <c r="K385" i="1" s="1"/>
  <c r="S386" i="1"/>
  <c r="N386" i="1"/>
  <c r="T386" i="1"/>
  <c r="A386" i="1"/>
  <c r="P386" i="1"/>
  <c r="K386" i="1"/>
  <c r="M386" i="1"/>
  <c r="R386" i="1"/>
  <c r="O386" i="1"/>
  <c r="Q386" i="1"/>
  <c r="L386" i="1"/>
</calcChain>
</file>

<file path=xl/sharedStrings.xml><?xml version="1.0" encoding="utf-8"?>
<sst xmlns="http://schemas.openxmlformats.org/spreadsheetml/2006/main" count="86" uniqueCount="40">
  <si>
    <t>Night</t>
  </si>
  <si>
    <t>Morning</t>
  </si>
  <si>
    <t>Holiday</t>
  </si>
  <si>
    <t>Travel</t>
  </si>
  <si>
    <t>START</t>
  </si>
  <si>
    <t>BREAK</t>
  </si>
  <si>
    <t>RESTART</t>
  </si>
  <si>
    <t>FINISH</t>
  </si>
  <si>
    <t>NIGHT</t>
  </si>
  <si>
    <t>MORNING</t>
  </si>
  <si>
    <t>May Day Holiday</t>
  </si>
  <si>
    <t>Holiday - Spring Break</t>
  </si>
  <si>
    <t>Holiday - Easter Monday</t>
  </si>
  <si>
    <t>Holiday - Good Friday</t>
  </si>
  <si>
    <t>Holiday - Christmas</t>
  </si>
  <si>
    <t>Hospital</t>
  </si>
  <si>
    <t>Started in HSBC CBD</t>
  </si>
  <si>
    <t>SAS Seminar</t>
  </si>
  <si>
    <t>Include</t>
  </si>
  <si>
    <t>Official Holiday</t>
  </si>
  <si>
    <t>Monday</t>
  </si>
  <si>
    <t>Spring bank holiday</t>
  </si>
  <si>
    <t>Early May bank holiday</t>
  </si>
  <si>
    <t>Easter Monday</t>
  </si>
  <si>
    <t>Friday</t>
  </si>
  <si>
    <t>Good Friday</t>
  </si>
  <si>
    <t>New Year’s Day</t>
  </si>
  <si>
    <t>Boxing Day (substitute day)</t>
  </si>
  <si>
    <t>Christmas Day</t>
  </si>
  <si>
    <t>Summer bank holiday</t>
  </si>
  <si>
    <t>Thursday</t>
  </si>
  <si>
    <t>Date</t>
  </si>
  <si>
    <t>Day</t>
  </si>
  <si>
    <t>Boxing Day</t>
  </si>
  <si>
    <t>Tuesday</t>
  </si>
  <si>
    <t>Christmas Day (substitute day)</t>
  </si>
  <si>
    <t>New Year’s Day (substitute day)</t>
  </si>
  <si>
    <t>TOTAL</t>
  </si>
  <si>
    <t>WORKED</t>
  </si>
  <si>
    <t>COMMENT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</si>
</sst>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ddd"/>
    <numFmt numFmtId="165" formatCode="[h]:mm"/>
    <numFmt numFmtId="166" formatCode=";;;"/>
    <numFmt numFmtId="167" formatCode="dd\-mmm\-yyyy"/>
  </numFmts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00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10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1">
    <xf numFmtId="0" fontId="0" fillId="0" borderId="0"/>
  </cellStyleXfs>
  <cellXfs count="33">
    <xf numFmtId="0" fontId="0" fillId="0" borderId="0" xfId="0"/>
    <xf numFmtId="165" fontId="0" fillId="0" borderId="0" xfId="0" applyNumberFormat="1" applyBorder="1" applyAlignment="1">
      <alignment horizontal="center"/>
    </xf>
    <xf numFmtId="0" fontId="1" fillId="2" borderId="0" xfId="0" applyFont="1" applyFill="1" applyAlignment="1" applyProtection="1">
      <alignment horizontal="center"/>
    </xf>
    <xf numFmtId="0" fontId="2" fillId="0" borderId="0" xfId="0" applyFont="1" applyProtection="1"/>
    <xf numFmtId="0" fontId="2" fillId="0" borderId="0" xfId="0" applyFont="1"/>
    <xf numFmtId="20" fontId="2" fillId="0" borderId="1" xfId="0" applyNumberFormat="1" applyFont="1" applyBorder="1" applyAlignment="1" applyProtection="1">
      <alignment horizontal="center"/>
      <protection locked="0"/>
    </xf>
    <xf numFmtId="20" fontId="2" fillId="0" borderId="1" xfId="0" applyNumberFormat="1" applyFont="1" applyBorder="1" applyAlignment="1">
      <alignment horizontal="center"/>
    </xf>
    <xf numFmtId="0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 applyProtection="1">
      <alignment horizontal="center"/>
      <protection locked="0"/>
    </xf>
    <xf numFmtId="20" fontId="2" fillId="0" borderId="0" xfId="0" applyNumberFormat="1" applyFont="1"/>
    <xf numFmtId="46" fontId="2" fillId="0" borderId="0" xfId="0" applyNumberFormat="1" applyFont="1"/>
    <xf numFmtId="0" fontId="2" fillId="0" borderId="0" xfId="0" applyFont="1" applyProtection="1">
      <protection locked="0"/>
    </xf>
    <xf numFmtId="0" fontId="2" fillId="0" borderId="3" xfId="0" applyFont="1" applyFill="1" applyBorder="1" applyProtection="1"/>
    <xf numFmtId="0" fontId="2" fillId="0" borderId="4" xfId="0" applyFont="1" applyFill="1" applyBorder="1" applyProtection="1"/>
    <xf numFmtId="0" fontId="2" fillId="0" borderId="5" xfId="0" applyFont="1" applyFill="1" applyBorder="1" applyAlignment="1" applyProtection="1">
      <alignment horizontal="center"/>
    </xf>
    <xf numFmtId="0" fontId="2" fillId="0" borderId="6" xfId="0" applyFont="1" applyFill="1" applyBorder="1" applyAlignment="1" applyProtection="1">
      <alignment horizontal="center"/>
    </xf>
    <xf numFmtId="0" fontId="2" fillId="0" borderId="7" xfId="0" applyFont="1" applyFill="1" applyBorder="1" applyAlignment="1" applyProtection="1">
      <alignment horizontal="center"/>
    </xf>
    <xf numFmtId="0" fontId="2" fillId="0" borderId="0" xfId="0" applyFont="1" applyBorder="1" applyAlignment="1" applyProtection="1">
      <alignment horizontal="left" indent="1"/>
    </xf>
    <xf numFmtId="164" fontId="2" fillId="0" borderId="8" xfId="0" applyNumberFormat="1" applyFont="1" applyBorder="1" applyAlignment="1">
      <alignment horizontal="left" indent="1"/>
    </xf>
    <xf numFmtId="0" fontId="2" fillId="0" borderId="0" xfId="0" applyFont="1" applyBorder="1" applyAlignment="1">
      <alignment horizontal="left" indent="1"/>
    </xf>
    <xf numFmtId="0" fontId="2" fillId="0" borderId="0" xfId="0" applyFont="1" applyBorder="1" applyAlignment="1" applyProtection="1">
      <alignment horizontal="left"/>
    </xf>
    <xf numFmtId="16" fontId="2" fillId="0" borderId="9" xfId="0" applyNumberFormat="1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2" xfId="0" applyFont="1" applyFill="1" applyBorder="1" applyAlignment="1" applyProtection="1">
      <alignment horizontal="left" indent="1"/>
    </xf>
    <xf numFmtId="166" fontId="2" fillId="0" borderId="0" xfId="0" applyNumberFormat="1" applyFont="1" applyBorder="1" applyAlignment="1" applyProtection="1">
      <alignment horizontal="left" indent="1"/>
    </xf>
    <xf numFmtId="0" fontId="0" fillId="0" borderId="0" xfId="0" applyAlignment="1">
      <alignment vertical="center" wrapText="1"/>
    </xf>
    <xf numFmtId="167" fontId="0" fillId="0" borderId="0" xfId="0" applyNumberFormat="1" applyAlignment="1">
      <alignment vertical="center" wrapText="1"/>
    </xf>
    <xf numFmtId="0" fontId="3" fillId="0" borderId="0" xfId="0" applyFont="1"/>
    <xf numFmtId="165" fontId="2" fillId="0" borderId="1" xfId="0" applyNumberFormat="1" applyFont="1" applyBorder="1" applyAlignment="1">
      <alignment horizontal="center"/>
    </xf>
    <xf numFmtId="165" fontId="2" fillId="0" borderId="0" xfId="0" applyNumberFormat="1" applyFont="1" applyProtection="1"/>
    <xf numFmtId="165" fontId="2" fillId="0" borderId="7" xfId="0" applyNumberFormat="1" applyFont="1" applyFill="1" applyBorder="1" applyAlignment="1" applyProtection="1">
      <alignment horizontal="center"/>
    </xf>
    <xf numFmtId="165" fontId="2" fillId="0" borderId="0" xfId="0" applyNumberFormat="1" applyFont="1"/>
    <xf numFmtId="0" fontId="2" fillId="0" borderId="1" xfId="0" applyNumberFormat="1" applyFont="1" applyBorder="1" applyAlignment="1" applyProtection="1">
      <alignment horizontal="center"/>
      <protection locked="0"/>
    </xf>
  </cellXfs>
  <cellStyles count="1">
    <cellStyle name="Normal" xfId="0" builtinId="0"/>
  </cellStyles>
  <dxfs count="66">
    <dxf>
      <fill>
        <patternFill>
          <bgColor theme="2"/>
        </patternFill>
      </fill>
      <border>
        <left/>
        <right/>
        <vertical/>
        <horizontal/>
      </border>
    </dxf>
    <dxf>
      <numFmt numFmtId="166" formatCode=";;;"/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2"/>
        </patternFill>
      </fill>
      <border>
        <left/>
        <right/>
        <vertical/>
        <horizontal/>
      </border>
    </dxf>
    <dxf>
      <numFmt numFmtId="166" formatCode=";;;"/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2"/>
        </patternFill>
      </fill>
      <border>
        <left/>
        <right/>
        <vertical/>
        <horizontal/>
      </border>
    </dxf>
    <dxf>
      <numFmt numFmtId="166" formatCode=";;;"/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2"/>
        </patternFill>
      </fill>
      <border>
        <left/>
        <right/>
        <vertical/>
        <horizontal/>
      </border>
    </dxf>
    <dxf>
      <numFmt numFmtId="166" formatCode=";;;"/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2"/>
        </patternFill>
      </fill>
      <border>
        <left/>
        <right/>
        <vertical/>
        <horizontal/>
      </border>
    </dxf>
    <dxf>
      <numFmt numFmtId="166" formatCode=";;;"/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2"/>
        </patternFill>
      </fill>
      <border>
        <left/>
        <right/>
        <vertical/>
        <horizontal/>
      </border>
    </dxf>
    <dxf>
      <numFmt numFmtId="166" formatCode=";;;"/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2"/>
        </patternFill>
      </fill>
      <border>
        <left/>
        <right/>
        <vertical/>
        <horizontal/>
      </border>
    </dxf>
    <dxf>
      <numFmt numFmtId="166" formatCode=";;;"/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2"/>
        </patternFill>
      </fill>
      <border>
        <left/>
        <right/>
        <vertical/>
        <horizontal/>
      </border>
    </dxf>
    <dxf>
      <numFmt numFmtId="166" formatCode=";;;"/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2"/>
        </patternFill>
      </fill>
      <border>
        <left/>
        <right/>
        <vertical/>
        <horizontal/>
      </border>
    </dxf>
    <dxf>
      <numFmt numFmtId="166" formatCode=";;;"/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2"/>
        </patternFill>
      </fill>
      <border>
        <left/>
        <right/>
        <vertical/>
        <horizontal/>
      </border>
    </dxf>
    <dxf>
      <numFmt numFmtId="166" formatCode=";;;"/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2"/>
        </patternFill>
      </fill>
      <border>
        <left/>
        <right/>
        <vertical/>
        <horizontal/>
      </border>
    </dxf>
    <dxf>
      <numFmt numFmtId="166" formatCode=";;;"/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2"/>
        </patternFill>
      </fill>
      <border>
        <left/>
        <right/>
        <vertical/>
        <horizontal/>
      </border>
    </dxf>
    <dxf>
      <numFmt numFmtId="166" formatCode=";;;"/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2"/>
        </patternFill>
      </fill>
      <border>
        <left/>
        <right/>
        <vertical/>
        <horizontal/>
      </border>
    </dxf>
    <dxf>
      <numFmt numFmtId="166" formatCode=";;;"/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2"/>
        </patternFill>
      </fill>
      <border>
        <left/>
        <right/>
        <vertical/>
        <horizontal/>
      </border>
    </dxf>
    <dxf>
      <numFmt numFmtId="166" formatCode=";;;"/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2"/>
        </patternFill>
      </fill>
      <border>
        <left/>
        <right/>
        <vertical/>
        <horizontal/>
      </border>
    </dxf>
    <dxf>
      <numFmt numFmtId="166" formatCode=";;;"/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2"/>
        </patternFill>
      </fill>
      <border>
        <left/>
        <right/>
        <vertical/>
        <horizontal/>
      </border>
    </dxf>
    <dxf>
      <numFmt numFmtId="166" formatCode=";;;"/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2"/>
        </patternFill>
      </fill>
      <border>
        <left/>
        <right/>
        <vertical/>
        <horizontal/>
      </border>
    </dxf>
    <dxf>
      <numFmt numFmtId="166" formatCode=";;;"/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2"/>
        </patternFill>
      </fill>
      <border>
        <left/>
        <right/>
        <vertical/>
        <horizontal/>
      </border>
    </dxf>
    <dxf>
      <numFmt numFmtId="166" formatCode=";;;"/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2"/>
        </patternFill>
      </fill>
      <border>
        <left/>
        <right/>
        <vertical/>
        <horizontal/>
      </border>
    </dxf>
    <dxf>
      <numFmt numFmtId="166" formatCode=";;;"/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2"/>
        </patternFill>
      </fill>
      <border>
        <left/>
        <right/>
        <vertical/>
        <horizontal/>
      </border>
    </dxf>
    <dxf>
      <numFmt numFmtId="166" formatCode=";;;"/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2"/>
        </patternFill>
      </fill>
      <border>
        <left/>
        <right/>
        <vertical/>
        <horizontal/>
      </border>
    </dxf>
    <dxf>
      <numFmt numFmtId="166" formatCode=";;;"/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>
          <bgColor theme="2"/>
        </patternFill>
      </fill>
      <border>
        <left/>
        <right/>
        <vertical/>
        <horizontal/>
      </border>
    </dxf>
    <dxf>
      <numFmt numFmtId="166" formatCode=";;;"/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fmlaLink="A1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152400</xdr:colOff>
          <xdr:row>0</xdr:row>
          <xdr:rowOff>0</xdr:rowOff>
        </xdr:from>
        <xdr:to>
          <xdr:col>1</xdr:col>
          <xdr:colOff>371475</xdr:colOff>
          <xdr:row>1</xdr:row>
          <xdr:rowOff>123825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Show Future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W386"/>
  <sheetViews>
    <sheetView showGridLines="0" tabSelected="1" workbookViewId="0">
      <pane xSplit="2" ySplit="2" topLeftCell="C217" activePane="bottomRight" state="frozen"/>
      <selection pane="topRight" activeCell="C1" sqref="C1"/>
      <selection pane="bottomLeft" activeCell="A3" sqref="A3"/>
      <selection pane="bottomRight" activeCell="C228" sqref="C228"/>
    </sheetView>
  </sheetViews>
  <sheetFormatPr defaultRowHeight="15" outlineLevelCol="1" x14ac:dyDescent="0.25"/>
  <cols>
    <col min="1" max="1" width="9.140625" style="19"/>
    <col min="2" max="2" width="9.140625" style="22"/>
    <col min="3" max="10" width="9.140625" style="11"/>
    <col min="11" max="11" width="9.140625" style="31" customWidth="1"/>
    <col min="12" max="12" width="9.140625" style="4" hidden="1" customWidth="1" outlineLevel="1"/>
    <col min="13" max="13" width="25.7109375" style="4" hidden="1" customWidth="1" outlineLevel="1"/>
    <col min="14" max="15" width="9.140625" style="4" hidden="1" customWidth="1" outlineLevel="1"/>
    <col min="16" max="16" width="9.140625" style="4" collapsed="1"/>
    <col min="17" max="20" width="9.140625" style="4"/>
    <col min="21" max="21" width="22.7109375" style="11" customWidth="1"/>
    <col min="22" max="16384" width="9.140625" style="4"/>
  </cols>
  <sheetData>
    <row r="1" spans="1:21" x14ac:dyDescent="0.25">
      <c r="A1" s="24" t="b">
        <v>0</v>
      </c>
      <c r="B1" s="20"/>
      <c r="C1" s="23" t="s">
        <v>9</v>
      </c>
      <c r="D1" s="12"/>
      <c r="E1" s="12"/>
      <c r="F1" s="13"/>
      <c r="G1" s="23" t="s">
        <v>8</v>
      </c>
      <c r="H1" s="12"/>
      <c r="I1" s="12"/>
      <c r="J1" s="13"/>
      <c r="K1" s="29"/>
      <c r="L1" s="3"/>
      <c r="M1" s="3"/>
      <c r="N1" s="3"/>
      <c r="O1" s="3"/>
      <c r="P1" s="3"/>
      <c r="Q1" s="3"/>
      <c r="R1" s="3"/>
      <c r="S1" s="3"/>
      <c r="T1" s="3"/>
      <c r="U1" s="3"/>
    </row>
    <row r="2" spans="1:21" x14ac:dyDescent="0.25">
      <c r="A2" s="17"/>
      <c r="B2" s="20"/>
      <c r="C2" s="14" t="s">
        <v>4</v>
      </c>
      <c r="D2" s="15" t="s">
        <v>5</v>
      </c>
      <c r="E2" s="15" t="s">
        <v>6</v>
      </c>
      <c r="F2" s="16" t="s">
        <v>7</v>
      </c>
      <c r="G2" s="14" t="s">
        <v>4</v>
      </c>
      <c r="H2" s="15" t="s">
        <v>5</v>
      </c>
      <c r="I2" s="15" t="s">
        <v>6</v>
      </c>
      <c r="J2" s="16" t="s">
        <v>7</v>
      </c>
      <c r="K2" s="30"/>
      <c r="L2" s="2" t="s">
        <v>18</v>
      </c>
      <c r="M2" s="2" t="s">
        <v>19</v>
      </c>
      <c r="N2" s="2" t="s">
        <v>1</v>
      </c>
      <c r="O2" s="2" t="s">
        <v>0</v>
      </c>
      <c r="P2" s="2" t="s">
        <v>4</v>
      </c>
      <c r="Q2" s="2" t="s">
        <v>5</v>
      </c>
      <c r="R2" s="2" t="s">
        <v>7</v>
      </c>
      <c r="S2" s="2" t="s">
        <v>37</v>
      </c>
      <c r="T2" s="2" t="s">
        <v>38</v>
      </c>
      <c r="U2" s="2" t="s">
        <v>39</v>
      </c>
    </row>
    <row r="3" spans="1:21" x14ac:dyDescent="0.25">
      <c r="A3" s="18">
        <f>B3</f>
        <v>42352</v>
      </c>
      <c r="B3" s="21">
        <f>Start_Date</f>
        <v>42352</v>
      </c>
      <c r="C3" s="5"/>
      <c r="D3" s="5"/>
      <c r="E3" s="5"/>
      <c r="F3" s="5"/>
      <c r="G3" s="5">
        <v>0.75</v>
      </c>
      <c r="H3" s="5">
        <v>0.91666666666666663</v>
      </c>
      <c r="I3" s="5">
        <v>0.95833333333333337</v>
      </c>
      <c r="J3" s="5">
        <v>0.98958333333333337</v>
      </c>
      <c r="K3" s="28" t="str">
        <f t="shared" ref="K3" si="0">IF(WEEKDAY(B3)=6,SUM(#REF!),"")</f>
        <v/>
      </c>
      <c r="L3" s="6" t="b">
        <f ca="1">OR(B3&lt;=TODAY(),$A$1)</f>
        <v>1</v>
      </c>
      <c r="M3" s="6" t="str">
        <f>IFERROR(INDEX(Holidays!C:C,MATCH(B3,Holidays!A:A,0)),"")</f>
        <v/>
      </c>
      <c r="N3" s="6">
        <f t="shared" ref="N3:N66" si="1">IF(Is_Weekend,"",F3-C3)</f>
        <v>0</v>
      </c>
      <c r="O3" s="6">
        <f t="shared" ref="O3:O34" si="2">IF(Is_Weekend,"",J3-G3)</f>
        <v>0.23958333333333337</v>
      </c>
      <c r="P3" s="6">
        <f t="shared" ref="P3:P34" si="3">IF(Is_Weekend,"",MIN(C3:J3))</f>
        <v>0.75</v>
      </c>
      <c r="Q3" s="6">
        <f t="shared" ref="Q3:Q34" si="4">IF(Is_Weekend,"",E3-D3+I3-H3+IF(AND(ISNUMBER(F3),ISNUMBER(G3)),G3-F3,0))</f>
        <v>4.1666666666666741E-2</v>
      </c>
      <c r="R3" s="6">
        <f t="shared" ref="R3:R34" si="5">IF(Is_Weekend,"",MAX(C3:J3))</f>
        <v>0.98958333333333337</v>
      </c>
      <c r="S3" s="6">
        <f t="shared" ref="S3:S34" si="6">IF(Is_Weekend,"",R3-P3-Q3)</f>
        <v>0.19791666666666663</v>
      </c>
      <c r="T3" s="7" t="str">
        <f t="shared" ref="T3:T34" si="7">IF(AND(SUM(C3:J3)=0,NOT(Is_Weekend)),FALSE,"")</f>
        <v/>
      </c>
      <c r="U3" s="5"/>
    </row>
    <row r="4" spans="1:21" x14ac:dyDescent="0.25">
      <c r="A4" s="18">
        <f t="shared" ref="A4:A74" si="8">B4</f>
        <v>42353</v>
      </c>
      <c r="B4" s="21">
        <f>B3+1</f>
        <v>42353</v>
      </c>
      <c r="C4" s="5">
        <v>0.33333333333333331</v>
      </c>
      <c r="D4" s="5">
        <v>0.5</v>
      </c>
      <c r="E4" s="5">
        <v>0.54166666666666663</v>
      </c>
      <c r="F4" s="5">
        <v>0.66666666666666663</v>
      </c>
      <c r="G4" s="5">
        <v>0.75</v>
      </c>
      <c r="H4" s="8"/>
      <c r="I4" s="8"/>
      <c r="J4" s="5">
        <v>0.98958333333333337</v>
      </c>
      <c r="K4" s="28" t="str">
        <f t="shared" ref="K4:K6" si="9">IF(WEEKDAY(B4)=6,SUM(#REF!),"")</f>
        <v/>
      </c>
      <c r="L4" s="6" t="b">
        <f t="shared" ref="L4:L67" ca="1" si="10">OR(B4&lt;=TODAY(),$A$1)</f>
        <v>1</v>
      </c>
      <c r="M4" s="6" t="str">
        <f>IFERROR(INDEX(Holidays!C:C,MATCH(B4,Holidays!A:A,0)),"")</f>
        <v/>
      </c>
      <c r="N4" s="6">
        <f t="shared" si="1"/>
        <v>0.33333333333333331</v>
      </c>
      <c r="O4" s="6">
        <f t="shared" si="2"/>
        <v>0.23958333333333337</v>
      </c>
      <c r="P4" s="6">
        <f t="shared" si="3"/>
        <v>0.33333333333333331</v>
      </c>
      <c r="Q4" s="6">
        <f t="shared" si="4"/>
        <v>0.125</v>
      </c>
      <c r="R4" s="6">
        <f t="shared" si="5"/>
        <v>0.98958333333333337</v>
      </c>
      <c r="S4" s="6">
        <f t="shared" si="6"/>
        <v>0.53125</v>
      </c>
      <c r="T4" s="7" t="str">
        <f t="shared" si="7"/>
        <v/>
      </c>
      <c r="U4" s="5"/>
    </row>
    <row r="5" spans="1:21" x14ac:dyDescent="0.25">
      <c r="A5" s="18">
        <f t="shared" si="8"/>
        <v>42354</v>
      </c>
      <c r="B5" s="21">
        <f>B4+1</f>
        <v>42354</v>
      </c>
      <c r="C5" s="5">
        <v>0.22916666666666666</v>
      </c>
      <c r="D5" s="5">
        <v>0.29166666666666669</v>
      </c>
      <c r="E5" s="5">
        <v>0.3125</v>
      </c>
      <c r="F5" s="5">
        <v>0.375</v>
      </c>
      <c r="G5" s="5">
        <v>0.70833333333333337</v>
      </c>
      <c r="H5" s="8"/>
      <c r="I5" s="8"/>
      <c r="J5" s="5">
        <v>0.91666666666666663</v>
      </c>
      <c r="K5" s="28" t="str">
        <f t="shared" si="9"/>
        <v/>
      </c>
      <c r="L5" s="6" t="b">
        <f t="shared" ca="1" si="10"/>
        <v>1</v>
      </c>
      <c r="M5" s="6" t="str">
        <f>IFERROR(INDEX(Holidays!C:C,MATCH(B5,Holidays!A:A,0)),"")</f>
        <v/>
      </c>
      <c r="N5" s="6">
        <f t="shared" si="1"/>
        <v>0.14583333333333334</v>
      </c>
      <c r="O5" s="6">
        <f t="shared" si="2"/>
        <v>0.20833333333333326</v>
      </c>
      <c r="P5" s="6">
        <f t="shared" si="3"/>
        <v>0.22916666666666666</v>
      </c>
      <c r="Q5" s="6">
        <f t="shared" si="4"/>
        <v>0.35416666666666669</v>
      </c>
      <c r="R5" s="6">
        <f t="shared" si="5"/>
        <v>0.91666666666666663</v>
      </c>
      <c r="S5" s="6">
        <f t="shared" si="6"/>
        <v>0.33333333333333331</v>
      </c>
      <c r="T5" s="7" t="str">
        <f t="shared" si="7"/>
        <v/>
      </c>
      <c r="U5" s="5"/>
    </row>
    <row r="6" spans="1:21" x14ac:dyDescent="0.25">
      <c r="A6" s="18">
        <f t="shared" si="8"/>
        <v>42355</v>
      </c>
      <c r="B6" s="21">
        <f>B5+1</f>
        <v>42355</v>
      </c>
      <c r="C6" s="5">
        <v>0.25</v>
      </c>
      <c r="D6" s="5"/>
      <c r="E6" s="5"/>
      <c r="F6" s="5">
        <v>0.375</v>
      </c>
      <c r="G6" s="5">
        <v>0.70833333333333337</v>
      </c>
      <c r="H6" s="8"/>
      <c r="I6" s="8"/>
      <c r="J6" s="5">
        <v>0.9375</v>
      </c>
      <c r="K6" s="28" t="str">
        <f t="shared" si="9"/>
        <v/>
      </c>
      <c r="L6" s="6" t="b">
        <f t="shared" ca="1" si="10"/>
        <v>1</v>
      </c>
      <c r="M6" s="6" t="str">
        <f>IFERROR(INDEX(Holidays!C:C,MATCH(B6,Holidays!A:A,0)),"")</f>
        <v/>
      </c>
      <c r="N6" s="6">
        <f t="shared" si="1"/>
        <v>0.125</v>
      </c>
      <c r="O6" s="6">
        <f t="shared" si="2"/>
        <v>0.22916666666666663</v>
      </c>
      <c r="P6" s="6">
        <f t="shared" si="3"/>
        <v>0.25</v>
      </c>
      <c r="Q6" s="6">
        <f t="shared" si="4"/>
        <v>0.33333333333333337</v>
      </c>
      <c r="R6" s="6">
        <f t="shared" si="5"/>
        <v>0.9375</v>
      </c>
      <c r="S6" s="6">
        <f t="shared" si="6"/>
        <v>0.35416666666666663</v>
      </c>
      <c r="T6" s="7" t="str">
        <f t="shared" si="7"/>
        <v/>
      </c>
      <c r="U6" s="5"/>
    </row>
    <row r="7" spans="1:21" x14ac:dyDescent="0.25">
      <c r="A7" s="18">
        <f t="shared" si="8"/>
        <v>42356</v>
      </c>
      <c r="B7" s="21">
        <f t="shared" ref="B7" si="11">B6+1</f>
        <v>42356</v>
      </c>
      <c r="C7" s="5">
        <v>0.22916666666666666</v>
      </c>
      <c r="D7" s="5">
        <v>0.33333333333333331</v>
      </c>
      <c r="E7" s="5">
        <v>0.375</v>
      </c>
      <c r="F7" s="5">
        <v>0.45833333333333331</v>
      </c>
      <c r="G7" s="5">
        <v>0.72916666666666663</v>
      </c>
      <c r="H7" s="8"/>
      <c r="I7" s="8"/>
      <c r="J7" s="5">
        <v>0.91666666666666663</v>
      </c>
      <c r="K7" s="28">
        <f t="shared" ref="K7:K23" si="12">IF(WEEKDAY(B7)=6,SUM(S3:S7),"")</f>
        <v>1.7916666666666665</v>
      </c>
      <c r="L7" s="6" t="b">
        <f t="shared" ca="1" si="10"/>
        <v>1</v>
      </c>
      <c r="M7" s="6" t="str">
        <f>IFERROR(INDEX(Holidays!C:C,MATCH(B7,Holidays!A:A,0)),"")</f>
        <v/>
      </c>
      <c r="N7" s="6">
        <f t="shared" si="1"/>
        <v>0.22916666666666666</v>
      </c>
      <c r="O7" s="6">
        <f t="shared" si="2"/>
        <v>0.1875</v>
      </c>
      <c r="P7" s="6">
        <f t="shared" si="3"/>
        <v>0.22916666666666666</v>
      </c>
      <c r="Q7" s="6">
        <f t="shared" si="4"/>
        <v>0.3125</v>
      </c>
      <c r="R7" s="6">
        <f t="shared" si="5"/>
        <v>0.91666666666666663</v>
      </c>
      <c r="S7" s="6">
        <f t="shared" si="6"/>
        <v>0.375</v>
      </c>
      <c r="T7" s="7" t="str">
        <f t="shared" si="7"/>
        <v/>
      </c>
      <c r="U7" s="5"/>
    </row>
    <row r="8" spans="1:21" x14ac:dyDescent="0.25">
      <c r="A8" s="18">
        <f t="shared" si="8"/>
        <v>42357</v>
      </c>
      <c r="B8" s="21">
        <f t="shared" ref="B8:B9" si="13">B7+1</f>
        <v>42357</v>
      </c>
      <c r="C8" s="5"/>
      <c r="D8" s="5"/>
      <c r="E8" s="5"/>
      <c r="F8" s="5"/>
      <c r="G8" s="5"/>
      <c r="H8" s="8"/>
      <c r="I8" s="8"/>
      <c r="J8" s="5"/>
      <c r="K8" s="28" t="str">
        <f t="shared" si="12"/>
        <v/>
      </c>
      <c r="L8" s="6" t="b">
        <f t="shared" ca="1" si="10"/>
        <v>1</v>
      </c>
      <c r="M8" s="6" t="str">
        <f>IFERROR(INDEX(Holidays!C:C,MATCH(B8,Holidays!A:A,0)),"")</f>
        <v/>
      </c>
      <c r="N8" s="6" t="str">
        <f t="shared" si="1"/>
        <v/>
      </c>
      <c r="O8" s="6" t="str">
        <f t="shared" si="2"/>
        <v/>
      </c>
      <c r="P8" s="6" t="str">
        <f t="shared" si="3"/>
        <v/>
      </c>
      <c r="Q8" s="6" t="str">
        <f t="shared" si="4"/>
        <v/>
      </c>
      <c r="R8" s="6" t="str">
        <f t="shared" si="5"/>
        <v/>
      </c>
      <c r="S8" s="6" t="str">
        <f t="shared" si="6"/>
        <v/>
      </c>
      <c r="T8" s="7" t="str">
        <f t="shared" si="7"/>
        <v/>
      </c>
      <c r="U8" s="5"/>
    </row>
    <row r="9" spans="1:21" x14ac:dyDescent="0.25">
      <c r="A9" s="18">
        <f t="shared" si="8"/>
        <v>42358</v>
      </c>
      <c r="B9" s="21">
        <f t="shared" si="13"/>
        <v>42358</v>
      </c>
      <c r="C9" s="5"/>
      <c r="D9" s="5"/>
      <c r="E9" s="5"/>
      <c r="F9" s="5"/>
      <c r="G9" s="5"/>
      <c r="H9" s="8"/>
      <c r="I9" s="8"/>
      <c r="J9" s="5"/>
      <c r="K9" s="28" t="str">
        <f t="shared" si="12"/>
        <v/>
      </c>
      <c r="L9" s="6" t="b">
        <f t="shared" ca="1" si="10"/>
        <v>1</v>
      </c>
      <c r="M9" s="6" t="str">
        <f>IFERROR(INDEX(Holidays!C:C,MATCH(B9,Holidays!A:A,0)),"")</f>
        <v/>
      </c>
      <c r="N9" s="6" t="str">
        <f t="shared" si="1"/>
        <v/>
      </c>
      <c r="O9" s="6" t="str">
        <f t="shared" si="2"/>
        <v/>
      </c>
      <c r="P9" s="6" t="str">
        <f t="shared" si="3"/>
        <v/>
      </c>
      <c r="Q9" s="6" t="str">
        <f t="shared" si="4"/>
        <v/>
      </c>
      <c r="R9" s="6" t="str">
        <f t="shared" si="5"/>
        <v/>
      </c>
      <c r="S9" s="6" t="str">
        <f t="shared" si="6"/>
        <v/>
      </c>
      <c r="T9" s="7" t="str">
        <f t="shared" si="7"/>
        <v/>
      </c>
      <c r="U9" s="5"/>
    </row>
    <row r="10" spans="1:21" x14ac:dyDescent="0.25">
      <c r="A10" s="18">
        <f t="shared" si="8"/>
        <v>42359</v>
      </c>
      <c r="B10" s="21">
        <f>B8+2</f>
        <v>42359</v>
      </c>
      <c r="C10" s="5"/>
      <c r="D10" s="5"/>
      <c r="E10" s="5"/>
      <c r="F10" s="5"/>
      <c r="G10" s="5">
        <v>0.75</v>
      </c>
      <c r="H10" s="8"/>
      <c r="I10" s="8"/>
      <c r="J10" s="5">
        <v>0.91666666666666663</v>
      </c>
      <c r="K10" s="28" t="str">
        <f t="shared" si="12"/>
        <v/>
      </c>
      <c r="L10" s="6" t="b">
        <f t="shared" ca="1" si="10"/>
        <v>1</v>
      </c>
      <c r="M10" s="6" t="str">
        <f>IFERROR(INDEX(Holidays!C:C,MATCH(B10,Holidays!A:A,0)),"")</f>
        <v/>
      </c>
      <c r="N10" s="6">
        <f t="shared" si="1"/>
        <v>0</v>
      </c>
      <c r="O10" s="6">
        <f t="shared" si="2"/>
        <v>0.16666666666666663</v>
      </c>
      <c r="P10" s="6">
        <f t="shared" si="3"/>
        <v>0.75</v>
      </c>
      <c r="Q10" s="6">
        <f t="shared" si="4"/>
        <v>0</v>
      </c>
      <c r="R10" s="6">
        <f t="shared" si="5"/>
        <v>0.91666666666666663</v>
      </c>
      <c r="S10" s="6">
        <f t="shared" si="6"/>
        <v>0.16666666666666663</v>
      </c>
      <c r="T10" s="7" t="str">
        <f t="shared" si="7"/>
        <v/>
      </c>
      <c r="U10" s="5"/>
    </row>
    <row r="11" spans="1:21" x14ac:dyDescent="0.25">
      <c r="A11" s="18">
        <f t="shared" si="8"/>
        <v>42360</v>
      </c>
      <c r="B11" s="21">
        <f>B10+1</f>
        <v>42360</v>
      </c>
      <c r="C11" s="5">
        <v>0.33333333333333331</v>
      </c>
      <c r="D11" s="5">
        <v>0.49998842592592596</v>
      </c>
      <c r="E11" s="5">
        <v>0.54166666666666663</v>
      </c>
      <c r="F11" s="5">
        <v>0.66666666666666663</v>
      </c>
      <c r="G11" s="5">
        <v>0.75</v>
      </c>
      <c r="H11" s="8"/>
      <c r="I11" s="8"/>
      <c r="J11" s="5">
        <v>0.91666666666666663</v>
      </c>
      <c r="K11" s="28" t="str">
        <f t="shared" si="12"/>
        <v/>
      </c>
      <c r="L11" s="6" t="b">
        <f t="shared" ca="1" si="10"/>
        <v>1</v>
      </c>
      <c r="M11" s="6" t="str">
        <f>IFERROR(INDEX(Holidays!C:C,MATCH(B11,Holidays!A:A,0)),"")</f>
        <v/>
      </c>
      <c r="N11" s="6">
        <f t="shared" si="1"/>
        <v>0.33333333333333331</v>
      </c>
      <c r="O11" s="6">
        <f t="shared" si="2"/>
        <v>0.16666666666666663</v>
      </c>
      <c r="P11" s="6">
        <f t="shared" si="3"/>
        <v>0.33333333333333331</v>
      </c>
      <c r="Q11" s="6">
        <f t="shared" si="4"/>
        <v>0.12501157407407404</v>
      </c>
      <c r="R11" s="6">
        <f t="shared" si="5"/>
        <v>0.91666666666666663</v>
      </c>
      <c r="S11" s="6">
        <f t="shared" si="6"/>
        <v>0.45832175925925922</v>
      </c>
      <c r="T11" s="7" t="str">
        <f t="shared" si="7"/>
        <v/>
      </c>
      <c r="U11" s="5"/>
    </row>
    <row r="12" spans="1:21" x14ac:dyDescent="0.25">
      <c r="A12" s="18">
        <f t="shared" si="8"/>
        <v>42361</v>
      </c>
      <c r="B12" s="21">
        <f>B11+1</f>
        <v>42361</v>
      </c>
      <c r="C12" s="5">
        <v>4.1666666666666664E-2</v>
      </c>
      <c r="D12" s="5">
        <v>0.16666666666666666</v>
      </c>
      <c r="E12" s="5">
        <v>0.33333333333333331</v>
      </c>
      <c r="F12" s="5">
        <v>0.45833333333333331</v>
      </c>
      <c r="G12" s="5">
        <v>0.75</v>
      </c>
      <c r="H12" s="8"/>
      <c r="I12" s="8"/>
      <c r="J12" s="5">
        <v>0.875</v>
      </c>
      <c r="K12" s="28" t="str">
        <f t="shared" si="12"/>
        <v/>
      </c>
      <c r="L12" s="6" t="b">
        <f t="shared" ca="1" si="10"/>
        <v>1</v>
      </c>
      <c r="M12" s="6" t="str">
        <f>IFERROR(INDEX(Holidays!C:C,MATCH(B12,Holidays!A:A,0)),"")</f>
        <v/>
      </c>
      <c r="N12" s="6">
        <f t="shared" si="1"/>
        <v>0.41666666666666663</v>
      </c>
      <c r="O12" s="6">
        <f t="shared" si="2"/>
        <v>0.125</v>
      </c>
      <c r="P12" s="6">
        <f t="shared" si="3"/>
        <v>4.1666666666666664E-2</v>
      </c>
      <c r="Q12" s="6">
        <f t="shared" si="4"/>
        <v>0.45833333333333337</v>
      </c>
      <c r="R12" s="6">
        <f t="shared" si="5"/>
        <v>0.875</v>
      </c>
      <c r="S12" s="6">
        <f t="shared" si="6"/>
        <v>0.375</v>
      </c>
      <c r="T12" s="7" t="str">
        <f t="shared" si="7"/>
        <v/>
      </c>
      <c r="U12" s="5"/>
    </row>
    <row r="13" spans="1:21" x14ac:dyDescent="0.25">
      <c r="A13" s="18">
        <f t="shared" si="8"/>
        <v>42362</v>
      </c>
      <c r="B13" s="21">
        <f>B12+1</f>
        <v>42362</v>
      </c>
      <c r="C13" s="5">
        <v>4.1666666666666664E-2</v>
      </c>
      <c r="D13" s="5"/>
      <c r="E13" s="5"/>
      <c r="F13" s="5">
        <v>0.375</v>
      </c>
      <c r="G13" s="5"/>
      <c r="H13" s="8"/>
      <c r="I13" s="8"/>
      <c r="J13" s="5"/>
      <c r="K13" s="28" t="str">
        <f t="shared" si="12"/>
        <v/>
      </c>
      <c r="L13" s="6" t="b">
        <f t="shared" ca="1" si="10"/>
        <v>1</v>
      </c>
      <c r="M13" s="6" t="str">
        <f>IFERROR(INDEX(Holidays!C:C,MATCH(B13,Holidays!A:A,0)),"")</f>
        <v/>
      </c>
      <c r="N13" s="6">
        <f t="shared" si="1"/>
        <v>0.33333333333333331</v>
      </c>
      <c r="O13" s="6">
        <f t="shared" si="2"/>
        <v>0</v>
      </c>
      <c r="P13" s="6">
        <f t="shared" si="3"/>
        <v>4.1666666666666664E-2</v>
      </c>
      <c r="Q13" s="6">
        <f t="shared" si="4"/>
        <v>0</v>
      </c>
      <c r="R13" s="6">
        <f t="shared" si="5"/>
        <v>0.375</v>
      </c>
      <c r="S13" s="6">
        <f t="shared" si="6"/>
        <v>0.33333333333333331</v>
      </c>
      <c r="T13" s="7" t="str">
        <f t="shared" si="7"/>
        <v/>
      </c>
      <c r="U13" s="5"/>
    </row>
    <row r="14" spans="1:21" x14ac:dyDescent="0.25">
      <c r="A14" s="18">
        <f t="shared" si="8"/>
        <v>42363</v>
      </c>
      <c r="B14" s="21">
        <f t="shared" ref="B14:B25" si="14">B13+1</f>
        <v>42363</v>
      </c>
      <c r="C14" s="5"/>
      <c r="D14" s="5"/>
      <c r="E14" s="5"/>
      <c r="F14" s="5"/>
      <c r="G14" s="5"/>
      <c r="H14" s="8"/>
      <c r="I14" s="8"/>
      <c r="J14" s="5"/>
      <c r="K14" s="28">
        <f t="shared" si="12"/>
        <v>1.3333217592592592</v>
      </c>
      <c r="L14" s="6" t="b">
        <f t="shared" ca="1" si="10"/>
        <v>1</v>
      </c>
      <c r="M14" s="6" t="str">
        <f>IFERROR(INDEX(Holidays!C:C,MATCH(B14,Holidays!A:A,0)),"")</f>
        <v>Christmas Day</v>
      </c>
      <c r="N14" s="6">
        <f t="shared" si="1"/>
        <v>0</v>
      </c>
      <c r="O14" s="6">
        <f t="shared" si="2"/>
        <v>0</v>
      </c>
      <c r="P14" s="6">
        <f t="shared" si="3"/>
        <v>0</v>
      </c>
      <c r="Q14" s="6">
        <f t="shared" si="4"/>
        <v>0</v>
      </c>
      <c r="R14" s="6">
        <f t="shared" si="5"/>
        <v>0</v>
      </c>
      <c r="S14" s="6">
        <f t="shared" si="6"/>
        <v>0</v>
      </c>
      <c r="T14" s="7" t="b">
        <f t="shared" si="7"/>
        <v>0</v>
      </c>
      <c r="U14" s="5" t="s">
        <v>14</v>
      </c>
    </row>
    <row r="15" spans="1:21" x14ac:dyDescent="0.25">
      <c r="A15" s="18">
        <f t="shared" si="8"/>
        <v>42364</v>
      </c>
      <c r="B15" s="21">
        <f t="shared" si="14"/>
        <v>42364</v>
      </c>
      <c r="C15" s="5"/>
      <c r="D15" s="5"/>
      <c r="E15" s="5"/>
      <c r="F15" s="5"/>
      <c r="G15" s="5"/>
      <c r="H15" s="8"/>
      <c r="I15" s="8"/>
      <c r="J15" s="5"/>
      <c r="K15" s="28" t="str">
        <f t="shared" si="12"/>
        <v/>
      </c>
      <c r="L15" s="6" t="b">
        <f t="shared" ca="1" si="10"/>
        <v>1</v>
      </c>
      <c r="M15" s="6" t="str">
        <f>IFERROR(INDEX(Holidays!C:C,MATCH(B15,Holidays!A:A,0)),"")</f>
        <v/>
      </c>
      <c r="N15" s="6" t="str">
        <f t="shared" si="1"/>
        <v/>
      </c>
      <c r="O15" s="6" t="str">
        <f t="shared" si="2"/>
        <v/>
      </c>
      <c r="P15" s="6" t="str">
        <f t="shared" si="3"/>
        <v/>
      </c>
      <c r="Q15" s="6" t="str">
        <f t="shared" si="4"/>
        <v/>
      </c>
      <c r="R15" s="6" t="str">
        <f t="shared" si="5"/>
        <v/>
      </c>
      <c r="S15" s="6" t="str">
        <f t="shared" si="6"/>
        <v/>
      </c>
      <c r="T15" s="7" t="str">
        <f t="shared" si="7"/>
        <v/>
      </c>
      <c r="U15" s="5"/>
    </row>
    <row r="16" spans="1:21" x14ac:dyDescent="0.25">
      <c r="A16" s="18">
        <f t="shared" si="8"/>
        <v>42365</v>
      </c>
      <c r="B16" s="21">
        <f t="shared" si="14"/>
        <v>42365</v>
      </c>
      <c r="C16" s="5"/>
      <c r="D16" s="5"/>
      <c r="E16" s="5"/>
      <c r="F16" s="5"/>
      <c r="G16" s="5"/>
      <c r="H16" s="8"/>
      <c r="I16" s="8"/>
      <c r="J16" s="5"/>
      <c r="K16" s="28" t="str">
        <f t="shared" si="12"/>
        <v/>
      </c>
      <c r="L16" s="6" t="b">
        <f t="shared" ca="1" si="10"/>
        <v>1</v>
      </c>
      <c r="M16" s="6" t="str">
        <f>IFERROR(INDEX(Holidays!C:C,MATCH(B16,Holidays!A:A,0)),"")</f>
        <v/>
      </c>
      <c r="N16" s="6" t="str">
        <f t="shared" si="1"/>
        <v/>
      </c>
      <c r="O16" s="6" t="str">
        <f t="shared" si="2"/>
        <v/>
      </c>
      <c r="P16" s="6" t="str">
        <f t="shared" si="3"/>
        <v/>
      </c>
      <c r="Q16" s="6" t="str">
        <f t="shared" si="4"/>
        <v/>
      </c>
      <c r="R16" s="6" t="str">
        <f t="shared" si="5"/>
        <v/>
      </c>
      <c r="S16" s="6" t="str">
        <f t="shared" si="6"/>
        <v/>
      </c>
      <c r="T16" s="7" t="str">
        <f t="shared" si="7"/>
        <v/>
      </c>
      <c r="U16" s="5"/>
    </row>
    <row r="17" spans="1:21" x14ac:dyDescent="0.25">
      <c r="A17" s="18">
        <f t="shared" ref="A17:A19" si="15">B17</f>
        <v>42366</v>
      </c>
      <c r="B17" s="21">
        <f t="shared" si="14"/>
        <v>42366</v>
      </c>
      <c r="C17" s="5"/>
      <c r="D17" s="5"/>
      <c r="E17" s="5"/>
      <c r="F17" s="5"/>
      <c r="G17" s="5"/>
      <c r="H17" s="8"/>
      <c r="I17" s="8"/>
      <c r="J17" s="5"/>
      <c r="K17" s="28" t="str">
        <f t="shared" si="12"/>
        <v/>
      </c>
      <c r="L17" s="6" t="b">
        <f t="shared" ca="1" si="10"/>
        <v>1</v>
      </c>
      <c r="M17" s="6" t="str">
        <f>IFERROR(INDEX(Holidays!C:C,MATCH(B17,Holidays!A:A,0)),"")</f>
        <v>Boxing Day (substitute day)</v>
      </c>
      <c r="N17" s="6">
        <f t="shared" si="1"/>
        <v>0</v>
      </c>
      <c r="O17" s="6">
        <f t="shared" si="2"/>
        <v>0</v>
      </c>
      <c r="P17" s="6">
        <f t="shared" si="3"/>
        <v>0</v>
      </c>
      <c r="Q17" s="6">
        <f t="shared" si="4"/>
        <v>0</v>
      </c>
      <c r="R17" s="6">
        <f t="shared" si="5"/>
        <v>0</v>
      </c>
      <c r="S17" s="6">
        <f t="shared" si="6"/>
        <v>0</v>
      </c>
      <c r="T17" s="7" t="b">
        <f t="shared" si="7"/>
        <v>0</v>
      </c>
      <c r="U17" s="5" t="s">
        <v>2</v>
      </c>
    </row>
    <row r="18" spans="1:21" x14ac:dyDescent="0.25">
      <c r="A18" s="18">
        <f t="shared" si="15"/>
        <v>42367</v>
      </c>
      <c r="B18" s="21">
        <f t="shared" si="14"/>
        <v>42367</v>
      </c>
      <c r="C18" s="5"/>
      <c r="D18" s="5"/>
      <c r="E18" s="5"/>
      <c r="F18" s="5"/>
      <c r="G18" s="5"/>
      <c r="H18" s="8"/>
      <c r="I18" s="8"/>
      <c r="J18" s="5"/>
      <c r="K18" s="28" t="str">
        <f t="shared" si="12"/>
        <v/>
      </c>
      <c r="L18" s="6" t="b">
        <f t="shared" ca="1" si="10"/>
        <v>1</v>
      </c>
      <c r="M18" s="6" t="str">
        <f>IFERROR(INDEX(Holidays!C:C,MATCH(B18,Holidays!A:A,0)),"")</f>
        <v/>
      </c>
      <c r="N18" s="6">
        <f t="shared" si="1"/>
        <v>0</v>
      </c>
      <c r="O18" s="6">
        <f t="shared" si="2"/>
        <v>0</v>
      </c>
      <c r="P18" s="6">
        <f t="shared" si="3"/>
        <v>0</v>
      </c>
      <c r="Q18" s="6">
        <f t="shared" si="4"/>
        <v>0</v>
      </c>
      <c r="R18" s="6">
        <f t="shared" si="5"/>
        <v>0</v>
      </c>
      <c r="S18" s="6">
        <f t="shared" si="6"/>
        <v>0</v>
      </c>
      <c r="T18" s="7" t="b">
        <f t="shared" si="7"/>
        <v>0</v>
      </c>
      <c r="U18" s="5" t="s">
        <v>2</v>
      </c>
    </row>
    <row r="19" spans="1:21" x14ac:dyDescent="0.25">
      <c r="A19" s="18">
        <f t="shared" si="15"/>
        <v>42368</v>
      </c>
      <c r="B19" s="21">
        <f t="shared" si="14"/>
        <v>42368</v>
      </c>
      <c r="C19" s="5"/>
      <c r="D19" s="5"/>
      <c r="E19" s="5"/>
      <c r="F19" s="5"/>
      <c r="G19" s="5"/>
      <c r="H19" s="8"/>
      <c r="I19" s="8"/>
      <c r="J19" s="5"/>
      <c r="K19" s="28" t="str">
        <f t="shared" si="12"/>
        <v/>
      </c>
      <c r="L19" s="6" t="b">
        <f t="shared" ca="1" si="10"/>
        <v>1</v>
      </c>
      <c r="M19" s="6" t="str">
        <f>IFERROR(INDEX(Holidays!C:C,MATCH(B19,Holidays!A:A,0)),"")</f>
        <v/>
      </c>
      <c r="N19" s="6">
        <f t="shared" si="1"/>
        <v>0</v>
      </c>
      <c r="O19" s="6">
        <f t="shared" si="2"/>
        <v>0</v>
      </c>
      <c r="P19" s="6">
        <f t="shared" si="3"/>
        <v>0</v>
      </c>
      <c r="Q19" s="6">
        <f t="shared" si="4"/>
        <v>0</v>
      </c>
      <c r="R19" s="6">
        <f t="shared" si="5"/>
        <v>0</v>
      </c>
      <c r="S19" s="6">
        <f t="shared" si="6"/>
        <v>0</v>
      </c>
      <c r="T19" s="7" t="b">
        <f t="shared" si="7"/>
        <v>0</v>
      </c>
      <c r="U19" s="5" t="s">
        <v>2</v>
      </c>
    </row>
    <row r="20" spans="1:21" x14ac:dyDescent="0.25">
      <c r="A20" s="18">
        <f t="shared" ref="A20:A23" si="16">B20</f>
        <v>42369</v>
      </c>
      <c r="B20" s="21">
        <f t="shared" si="14"/>
        <v>42369</v>
      </c>
      <c r="C20" s="5"/>
      <c r="D20" s="5"/>
      <c r="E20" s="5"/>
      <c r="F20" s="5"/>
      <c r="G20" s="5"/>
      <c r="H20" s="8"/>
      <c r="I20" s="8"/>
      <c r="J20" s="5"/>
      <c r="K20" s="28" t="str">
        <f t="shared" si="12"/>
        <v/>
      </c>
      <c r="L20" s="6" t="b">
        <f t="shared" ca="1" si="10"/>
        <v>1</v>
      </c>
      <c r="M20" s="6" t="str">
        <f>IFERROR(INDEX(Holidays!C:C,MATCH(B20,Holidays!A:A,0)),"")</f>
        <v/>
      </c>
      <c r="N20" s="6">
        <f t="shared" si="1"/>
        <v>0</v>
      </c>
      <c r="O20" s="6">
        <f t="shared" si="2"/>
        <v>0</v>
      </c>
      <c r="P20" s="6">
        <f t="shared" si="3"/>
        <v>0</v>
      </c>
      <c r="Q20" s="6">
        <f t="shared" si="4"/>
        <v>0</v>
      </c>
      <c r="R20" s="6">
        <f t="shared" si="5"/>
        <v>0</v>
      </c>
      <c r="S20" s="6">
        <f t="shared" si="6"/>
        <v>0</v>
      </c>
      <c r="T20" s="7" t="b">
        <f t="shared" si="7"/>
        <v>0</v>
      </c>
      <c r="U20" s="5" t="s">
        <v>2</v>
      </c>
    </row>
    <row r="21" spans="1:21" x14ac:dyDescent="0.25">
      <c r="A21" s="18">
        <f t="shared" si="16"/>
        <v>42370</v>
      </c>
      <c r="B21" s="21">
        <f t="shared" si="14"/>
        <v>42370</v>
      </c>
      <c r="C21" s="5"/>
      <c r="D21" s="5"/>
      <c r="E21" s="5"/>
      <c r="F21" s="5"/>
      <c r="G21" s="5"/>
      <c r="H21" s="8"/>
      <c r="I21" s="8"/>
      <c r="J21" s="5"/>
      <c r="K21" s="28">
        <f t="shared" si="12"/>
        <v>0</v>
      </c>
      <c r="L21" s="6" t="b">
        <f t="shared" ca="1" si="10"/>
        <v>1</v>
      </c>
      <c r="M21" s="6" t="str">
        <f>IFERROR(INDEX(Holidays!C:C,MATCH(B21,Holidays!A:A,0)),"")</f>
        <v>New Year’s Day</v>
      </c>
      <c r="N21" s="6">
        <f t="shared" si="1"/>
        <v>0</v>
      </c>
      <c r="O21" s="6">
        <f t="shared" si="2"/>
        <v>0</v>
      </c>
      <c r="P21" s="6">
        <f t="shared" si="3"/>
        <v>0</v>
      </c>
      <c r="Q21" s="6">
        <f t="shared" si="4"/>
        <v>0</v>
      </c>
      <c r="R21" s="6">
        <f t="shared" si="5"/>
        <v>0</v>
      </c>
      <c r="S21" s="6">
        <f t="shared" si="6"/>
        <v>0</v>
      </c>
      <c r="T21" s="7" t="b">
        <f t="shared" si="7"/>
        <v>0</v>
      </c>
      <c r="U21" s="5" t="s">
        <v>2</v>
      </c>
    </row>
    <row r="22" spans="1:21" x14ac:dyDescent="0.25">
      <c r="A22" s="18">
        <f t="shared" si="16"/>
        <v>42371</v>
      </c>
      <c r="B22" s="21">
        <f t="shared" si="14"/>
        <v>42371</v>
      </c>
      <c r="C22" s="5"/>
      <c r="D22" s="5"/>
      <c r="E22" s="5"/>
      <c r="F22" s="5"/>
      <c r="G22" s="5"/>
      <c r="H22" s="8"/>
      <c r="I22" s="8"/>
      <c r="J22" s="5"/>
      <c r="K22" s="28" t="str">
        <f t="shared" si="12"/>
        <v/>
      </c>
      <c r="L22" s="6" t="b">
        <f t="shared" ca="1" si="10"/>
        <v>1</v>
      </c>
      <c r="M22" s="6" t="str">
        <f>IFERROR(INDEX(Holidays!C:C,MATCH(B22,Holidays!A:A,0)),"")</f>
        <v/>
      </c>
      <c r="N22" s="6" t="str">
        <f t="shared" si="1"/>
        <v/>
      </c>
      <c r="O22" s="6" t="str">
        <f t="shared" si="2"/>
        <v/>
      </c>
      <c r="P22" s="6" t="str">
        <f t="shared" si="3"/>
        <v/>
      </c>
      <c r="Q22" s="6" t="str">
        <f t="shared" si="4"/>
        <v/>
      </c>
      <c r="R22" s="6" t="str">
        <f t="shared" si="5"/>
        <v/>
      </c>
      <c r="S22" s="6" t="str">
        <f t="shared" si="6"/>
        <v/>
      </c>
      <c r="T22" s="7" t="str">
        <f t="shared" si="7"/>
        <v/>
      </c>
      <c r="U22" s="5"/>
    </row>
    <row r="23" spans="1:21" x14ac:dyDescent="0.25">
      <c r="A23" s="18">
        <f t="shared" si="16"/>
        <v>42372</v>
      </c>
      <c r="B23" s="21">
        <f t="shared" si="14"/>
        <v>42372</v>
      </c>
      <c r="C23" s="5"/>
      <c r="D23" s="5"/>
      <c r="E23" s="5"/>
      <c r="F23" s="5"/>
      <c r="G23" s="5"/>
      <c r="H23" s="8"/>
      <c r="I23" s="8"/>
      <c r="J23" s="5"/>
      <c r="K23" s="28" t="str">
        <f t="shared" si="12"/>
        <v/>
      </c>
      <c r="L23" s="6" t="b">
        <f t="shared" ca="1" si="10"/>
        <v>1</v>
      </c>
      <c r="M23" s="6" t="str">
        <f>IFERROR(INDEX(Holidays!C:C,MATCH(B23,Holidays!A:A,0)),"")</f>
        <v/>
      </c>
      <c r="N23" s="6" t="str">
        <f t="shared" si="1"/>
        <v/>
      </c>
      <c r="O23" s="6" t="str">
        <f t="shared" si="2"/>
        <v/>
      </c>
      <c r="P23" s="6" t="str">
        <f t="shared" si="3"/>
        <v/>
      </c>
      <c r="Q23" s="6" t="str">
        <f t="shared" si="4"/>
        <v/>
      </c>
      <c r="R23" s="6" t="str">
        <f t="shared" si="5"/>
        <v/>
      </c>
      <c r="S23" s="6" t="str">
        <f t="shared" si="6"/>
        <v/>
      </c>
      <c r="T23" s="7" t="str">
        <f t="shared" si="7"/>
        <v/>
      </c>
      <c r="U23" s="5"/>
    </row>
    <row r="24" spans="1:21" x14ac:dyDescent="0.25">
      <c r="A24" s="18">
        <f t="shared" si="8"/>
        <v>42373</v>
      </c>
      <c r="B24" s="21">
        <f t="shared" si="14"/>
        <v>42373</v>
      </c>
      <c r="C24" s="5"/>
      <c r="D24" s="5"/>
      <c r="E24" s="5"/>
      <c r="F24" s="5"/>
      <c r="G24" s="5">
        <v>0.75</v>
      </c>
      <c r="H24" s="8"/>
      <c r="I24" s="8"/>
      <c r="J24" s="5">
        <v>0.91666666666666663</v>
      </c>
      <c r="K24" s="28" t="str">
        <f>IF(WEEKDAY(B24)=6,SUM(S13:S24),"")</f>
        <v/>
      </c>
      <c r="L24" s="6" t="b">
        <f t="shared" ca="1" si="10"/>
        <v>1</v>
      </c>
      <c r="M24" s="6" t="str">
        <f>IFERROR(INDEX(Holidays!C:C,MATCH(B24,Holidays!A:A,0)),"")</f>
        <v/>
      </c>
      <c r="N24" s="6">
        <f t="shared" si="1"/>
        <v>0</v>
      </c>
      <c r="O24" s="6">
        <f t="shared" si="2"/>
        <v>0.16666666666666663</v>
      </c>
      <c r="P24" s="6">
        <f t="shared" si="3"/>
        <v>0.75</v>
      </c>
      <c r="Q24" s="6">
        <f t="shared" si="4"/>
        <v>0</v>
      </c>
      <c r="R24" s="6">
        <f t="shared" si="5"/>
        <v>0.91666666666666663</v>
      </c>
      <c r="S24" s="6">
        <f t="shared" si="6"/>
        <v>0.16666666666666663</v>
      </c>
      <c r="T24" s="7" t="str">
        <f t="shared" si="7"/>
        <v/>
      </c>
      <c r="U24" s="5"/>
    </row>
    <row r="25" spans="1:21" x14ac:dyDescent="0.25">
      <c r="A25" s="18">
        <f t="shared" si="8"/>
        <v>42374</v>
      </c>
      <c r="B25" s="21">
        <f t="shared" si="14"/>
        <v>42374</v>
      </c>
      <c r="C25" s="5">
        <v>0.25</v>
      </c>
      <c r="D25" s="5">
        <v>0.45833333333333331</v>
      </c>
      <c r="E25" s="5">
        <v>0.54166666666666663</v>
      </c>
      <c r="F25" s="5">
        <v>0.66666666666666663</v>
      </c>
      <c r="G25" s="5">
        <v>0.75</v>
      </c>
      <c r="H25" s="8"/>
      <c r="I25" s="8"/>
      <c r="J25" s="5">
        <v>0.91666666666666663</v>
      </c>
      <c r="K25" s="28" t="str">
        <f>IF(WEEKDAY(B25)=6,SUM(S14:S25),"")</f>
        <v/>
      </c>
      <c r="L25" s="6" t="b">
        <f t="shared" ca="1" si="10"/>
        <v>1</v>
      </c>
      <c r="M25" s="6" t="str">
        <f>IFERROR(INDEX(Holidays!C:C,MATCH(B25,Holidays!A:A,0)),"")</f>
        <v/>
      </c>
      <c r="N25" s="6">
        <f t="shared" si="1"/>
        <v>0.41666666666666663</v>
      </c>
      <c r="O25" s="6">
        <f t="shared" si="2"/>
        <v>0.16666666666666663</v>
      </c>
      <c r="P25" s="6">
        <f t="shared" si="3"/>
        <v>0.25</v>
      </c>
      <c r="Q25" s="6">
        <f t="shared" si="4"/>
        <v>0.16666666666666669</v>
      </c>
      <c r="R25" s="6">
        <f t="shared" si="5"/>
        <v>0.91666666666666663</v>
      </c>
      <c r="S25" s="6">
        <f t="shared" si="6"/>
        <v>0.49999999999999994</v>
      </c>
      <c r="T25" s="7" t="str">
        <f t="shared" si="7"/>
        <v/>
      </c>
      <c r="U25" s="5"/>
    </row>
    <row r="26" spans="1:21" x14ac:dyDescent="0.25">
      <c r="A26" s="18">
        <f t="shared" si="8"/>
        <v>42375</v>
      </c>
      <c r="B26" s="21">
        <f>B25+1</f>
        <v>42375</v>
      </c>
      <c r="C26" s="5">
        <v>0.3125</v>
      </c>
      <c r="D26" s="5"/>
      <c r="E26" s="5"/>
      <c r="F26" s="5">
        <v>0.45833333333333331</v>
      </c>
      <c r="G26" s="5">
        <v>0.75</v>
      </c>
      <c r="H26" s="8"/>
      <c r="I26" s="8"/>
      <c r="J26" s="5">
        <v>0.91666666666666663</v>
      </c>
      <c r="K26" s="28" t="str">
        <f>IF(WEEKDAY(B26)=6,SUM(S15:S26),"")</f>
        <v/>
      </c>
      <c r="L26" s="6" t="b">
        <f t="shared" ca="1" si="10"/>
        <v>1</v>
      </c>
      <c r="M26" s="6" t="str">
        <f>IFERROR(INDEX(Holidays!C:C,MATCH(B26,Holidays!A:A,0)),"")</f>
        <v/>
      </c>
      <c r="N26" s="6">
        <f t="shared" si="1"/>
        <v>0.14583333333333331</v>
      </c>
      <c r="O26" s="6">
        <f t="shared" si="2"/>
        <v>0.16666666666666663</v>
      </c>
      <c r="P26" s="6">
        <f t="shared" si="3"/>
        <v>0.3125</v>
      </c>
      <c r="Q26" s="6">
        <f t="shared" si="4"/>
        <v>0.29166666666666669</v>
      </c>
      <c r="R26" s="6">
        <f t="shared" si="5"/>
        <v>0.91666666666666663</v>
      </c>
      <c r="S26" s="6">
        <f t="shared" si="6"/>
        <v>0.31249999999999994</v>
      </c>
      <c r="T26" s="7" t="str">
        <f t="shared" si="7"/>
        <v/>
      </c>
      <c r="U26" s="5"/>
    </row>
    <row r="27" spans="1:21" x14ac:dyDescent="0.25">
      <c r="A27" s="18">
        <f t="shared" si="8"/>
        <v>42376</v>
      </c>
      <c r="B27" s="21">
        <f>B26+1</f>
        <v>42376</v>
      </c>
      <c r="C27" s="5">
        <v>0.25</v>
      </c>
      <c r="D27" s="5"/>
      <c r="E27" s="5"/>
      <c r="F27" s="5">
        <v>0.375</v>
      </c>
      <c r="G27" s="5">
        <v>0.70833333333333337</v>
      </c>
      <c r="H27" s="8"/>
      <c r="I27" s="8"/>
      <c r="J27" s="5">
        <v>0.97916666666666663</v>
      </c>
      <c r="K27" s="28" t="str">
        <f>IF(WEEKDAY(B27)=6,SUM(S16:S27),"")</f>
        <v/>
      </c>
      <c r="L27" s="6" t="b">
        <f t="shared" ca="1" si="10"/>
        <v>1</v>
      </c>
      <c r="M27" s="6" t="str">
        <f>IFERROR(INDEX(Holidays!C:C,MATCH(B27,Holidays!A:A,0)),"")</f>
        <v/>
      </c>
      <c r="N27" s="6">
        <f t="shared" si="1"/>
        <v>0.125</v>
      </c>
      <c r="O27" s="6">
        <f t="shared" si="2"/>
        <v>0.27083333333333326</v>
      </c>
      <c r="P27" s="6">
        <f t="shared" si="3"/>
        <v>0.25</v>
      </c>
      <c r="Q27" s="6">
        <f t="shared" si="4"/>
        <v>0.33333333333333337</v>
      </c>
      <c r="R27" s="6">
        <f t="shared" si="5"/>
        <v>0.97916666666666663</v>
      </c>
      <c r="S27" s="6">
        <f t="shared" si="6"/>
        <v>0.39583333333333326</v>
      </c>
      <c r="T27" s="7" t="str">
        <f t="shared" si="7"/>
        <v/>
      </c>
      <c r="U27" s="5"/>
    </row>
    <row r="28" spans="1:21" x14ac:dyDescent="0.25">
      <c r="A28" s="18">
        <f t="shared" si="8"/>
        <v>42377</v>
      </c>
      <c r="B28" s="21">
        <f t="shared" ref="B28" si="17">B27+1</f>
        <v>42377</v>
      </c>
      <c r="C28" s="5">
        <v>1.1574074074074073E-5</v>
      </c>
      <c r="D28" s="5">
        <v>0.16666666666666666</v>
      </c>
      <c r="E28" s="5">
        <v>0.33333333333333331</v>
      </c>
      <c r="F28" s="5">
        <v>0.45833333333333331</v>
      </c>
      <c r="G28" s="5">
        <v>0.75</v>
      </c>
      <c r="H28" s="8"/>
      <c r="I28" s="8"/>
      <c r="J28" s="5">
        <v>0.95833333333333337</v>
      </c>
      <c r="K28" s="28">
        <f t="shared" ref="K28:K59" si="18">IF(WEEKDAY(B28)=6,SUM(S24:S28),"")</f>
        <v>1.8749884259259257</v>
      </c>
      <c r="L28" s="6" t="b">
        <f t="shared" ca="1" si="10"/>
        <v>1</v>
      </c>
      <c r="M28" s="6" t="str">
        <f>IFERROR(INDEX(Holidays!C:C,MATCH(B28,Holidays!A:A,0)),"")</f>
        <v/>
      </c>
      <c r="N28" s="6">
        <f t="shared" si="1"/>
        <v>0.45832175925925922</v>
      </c>
      <c r="O28" s="6">
        <f t="shared" si="2"/>
        <v>0.20833333333333337</v>
      </c>
      <c r="P28" s="6">
        <f t="shared" si="3"/>
        <v>1.1574074074074073E-5</v>
      </c>
      <c r="Q28" s="6">
        <f t="shared" si="4"/>
        <v>0.45833333333333337</v>
      </c>
      <c r="R28" s="6">
        <f t="shared" si="5"/>
        <v>0.95833333333333337</v>
      </c>
      <c r="S28" s="6">
        <f t="shared" si="6"/>
        <v>0.49998842592592596</v>
      </c>
      <c r="T28" s="7" t="str">
        <f t="shared" si="7"/>
        <v/>
      </c>
      <c r="U28" s="5"/>
    </row>
    <row r="29" spans="1:21" x14ac:dyDescent="0.25">
      <c r="A29" s="18">
        <f t="shared" si="8"/>
        <v>42378</v>
      </c>
      <c r="B29" s="21">
        <f t="shared" ref="B29:B30" si="19">B28+1</f>
        <v>42378</v>
      </c>
      <c r="C29" s="5">
        <v>1.1574074074074073E-5</v>
      </c>
      <c r="D29" s="5">
        <v>0.20833333333333334</v>
      </c>
      <c r="E29" s="5">
        <v>0.33333333333333331</v>
      </c>
      <c r="F29" s="5">
        <v>0.35416666666666669</v>
      </c>
      <c r="G29" s="5"/>
      <c r="H29" s="8"/>
      <c r="I29" s="8"/>
      <c r="J29" s="5"/>
      <c r="K29" s="28" t="str">
        <f t="shared" si="18"/>
        <v/>
      </c>
      <c r="L29" s="6" t="b">
        <f t="shared" ca="1" si="10"/>
        <v>1</v>
      </c>
      <c r="M29" s="6" t="str">
        <f>IFERROR(INDEX(Holidays!C:C,MATCH(B29,Holidays!A:A,0)),"")</f>
        <v/>
      </c>
      <c r="N29" s="6" t="str">
        <f t="shared" si="1"/>
        <v/>
      </c>
      <c r="O29" s="6" t="str">
        <f t="shared" si="2"/>
        <v/>
      </c>
      <c r="P29" s="6" t="str">
        <f t="shared" si="3"/>
        <v/>
      </c>
      <c r="Q29" s="6" t="str">
        <f t="shared" si="4"/>
        <v/>
      </c>
      <c r="R29" s="6" t="str">
        <f t="shared" si="5"/>
        <v/>
      </c>
      <c r="S29" s="6" t="str">
        <f t="shared" si="6"/>
        <v/>
      </c>
      <c r="T29" s="7" t="str">
        <f t="shared" si="7"/>
        <v/>
      </c>
      <c r="U29" s="5"/>
    </row>
    <row r="30" spans="1:21" x14ac:dyDescent="0.25">
      <c r="A30" s="18">
        <f t="shared" si="8"/>
        <v>42379</v>
      </c>
      <c r="B30" s="21">
        <f t="shared" si="19"/>
        <v>42379</v>
      </c>
      <c r="C30" s="5"/>
      <c r="D30" s="5"/>
      <c r="E30" s="5"/>
      <c r="F30" s="5"/>
      <c r="G30" s="5"/>
      <c r="H30" s="8"/>
      <c r="I30" s="8"/>
      <c r="J30" s="5"/>
      <c r="K30" s="28" t="str">
        <f t="shared" si="18"/>
        <v/>
      </c>
      <c r="L30" s="6" t="b">
        <f t="shared" ca="1" si="10"/>
        <v>1</v>
      </c>
      <c r="M30" s="6" t="str">
        <f>IFERROR(INDEX(Holidays!C:C,MATCH(B30,Holidays!A:A,0)),"")</f>
        <v/>
      </c>
      <c r="N30" s="6" t="str">
        <f t="shared" si="1"/>
        <v/>
      </c>
      <c r="O30" s="6" t="str">
        <f t="shared" si="2"/>
        <v/>
      </c>
      <c r="P30" s="6" t="str">
        <f t="shared" si="3"/>
        <v/>
      </c>
      <c r="Q30" s="6" t="str">
        <f t="shared" si="4"/>
        <v/>
      </c>
      <c r="R30" s="6" t="str">
        <f t="shared" si="5"/>
        <v/>
      </c>
      <c r="S30" s="6" t="str">
        <f t="shared" si="6"/>
        <v/>
      </c>
      <c r="T30" s="7" t="str">
        <f t="shared" si="7"/>
        <v/>
      </c>
      <c r="U30" s="5"/>
    </row>
    <row r="31" spans="1:21" x14ac:dyDescent="0.25">
      <c r="A31" s="18">
        <f t="shared" si="8"/>
        <v>42380</v>
      </c>
      <c r="B31" s="21">
        <v>42380</v>
      </c>
      <c r="C31" s="5"/>
      <c r="D31" s="5"/>
      <c r="E31" s="5"/>
      <c r="F31" s="5"/>
      <c r="G31" s="5">
        <v>0.75</v>
      </c>
      <c r="H31" s="8"/>
      <c r="I31" s="8"/>
      <c r="J31" s="5">
        <v>0.97916666666666663</v>
      </c>
      <c r="K31" s="28" t="str">
        <f t="shared" si="18"/>
        <v/>
      </c>
      <c r="L31" s="6" t="b">
        <f t="shared" ca="1" si="10"/>
        <v>1</v>
      </c>
      <c r="M31" s="6" t="str">
        <f>IFERROR(INDEX(Holidays!C:C,MATCH(B31,Holidays!A:A,0)),"")</f>
        <v/>
      </c>
      <c r="N31" s="6">
        <f t="shared" si="1"/>
        <v>0</v>
      </c>
      <c r="O31" s="6">
        <f t="shared" si="2"/>
        <v>0.22916666666666663</v>
      </c>
      <c r="P31" s="6">
        <f t="shared" si="3"/>
        <v>0.75</v>
      </c>
      <c r="Q31" s="6">
        <f t="shared" si="4"/>
        <v>0</v>
      </c>
      <c r="R31" s="6">
        <f t="shared" si="5"/>
        <v>0.97916666666666663</v>
      </c>
      <c r="S31" s="6">
        <f t="shared" si="6"/>
        <v>0.22916666666666663</v>
      </c>
      <c r="T31" s="7" t="str">
        <f t="shared" si="7"/>
        <v/>
      </c>
      <c r="U31" s="5"/>
    </row>
    <row r="32" spans="1:21" x14ac:dyDescent="0.25">
      <c r="A32" s="18">
        <f t="shared" si="8"/>
        <v>42381</v>
      </c>
      <c r="B32" s="21">
        <f>B31+1</f>
        <v>42381</v>
      </c>
      <c r="C32" s="5">
        <v>0.14583333333333334</v>
      </c>
      <c r="D32" s="5">
        <v>0.29166666666666669</v>
      </c>
      <c r="E32" s="5">
        <v>0.3125</v>
      </c>
      <c r="F32" s="5">
        <v>0.375</v>
      </c>
      <c r="G32" s="5">
        <v>0.70833333333333337</v>
      </c>
      <c r="H32" s="8"/>
      <c r="I32" s="8"/>
      <c r="J32" s="5">
        <v>0.91666666666666663</v>
      </c>
      <c r="K32" s="28" t="str">
        <f t="shared" si="18"/>
        <v/>
      </c>
      <c r="L32" s="6" t="b">
        <f t="shared" ca="1" si="10"/>
        <v>1</v>
      </c>
      <c r="M32" s="6" t="str">
        <f>IFERROR(INDEX(Holidays!C:C,MATCH(B32,Holidays!A:A,0)),"")</f>
        <v/>
      </c>
      <c r="N32" s="6">
        <f t="shared" si="1"/>
        <v>0.22916666666666666</v>
      </c>
      <c r="O32" s="6">
        <f t="shared" si="2"/>
        <v>0.20833333333333326</v>
      </c>
      <c r="P32" s="6">
        <f t="shared" si="3"/>
        <v>0.14583333333333334</v>
      </c>
      <c r="Q32" s="6">
        <f t="shared" si="4"/>
        <v>0.35416666666666669</v>
      </c>
      <c r="R32" s="6">
        <f t="shared" si="5"/>
        <v>0.91666666666666663</v>
      </c>
      <c r="S32" s="6">
        <f t="shared" si="6"/>
        <v>0.41666666666666657</v>
      </c>
      <c r="T32" s="7" t="str">
        <f t="shared" si="7"/>
        <v/>
      </c>
      <c r="U32" s="5"/>
    </row>
    <row r="33" spans="1:21" x14ac:dyDescent="0.25">
      <c r="A33" s="18">
        <f t="shared" si="8"/>
        <v>42382</v>
      </c>
      <c r="B33" s="21">
        <f>B32+1</f>
        <v>42382</v>
      </c>
      <c r="C33" s="5">
        <v>0.14583333333333334</v>
      </c>
      <c r="D33" s="5">
        <v>0.27083333333333331</v>
      </c>
      <c r="E33" s="5">
        <v>0.29166666666666669</v>
      </c>
      <c r="F33" s="5">
        <v>0.375</v>
      </c>
      <c r="G33" s="5">
        <v>0.72916666666666663</v>
      </c>
      <c r="H33" s="8"/>
      <c r="I33" s="8"/>
      <c r="J33" s="5">
        <v>0.91666666666666663</v>
      </c>
      <c r="K33" s="28" t="str">
        <f t="shared" si="18"/>
        <v/>
      </c>
      <c r="L33" s="6" t="b">
        <f t="shared" ca="1" si="10"/>
        <v>1</v>
      </c>
      <c r="M33" s="6" t="str">
        <f>IFERROR(INDEX(Holidays!C:C,MATCH(B33,Holidays!A:A,0)),"")</f>
        <v/>
      </c>
      <c r="N33" s="6">
        <f t="shared" si="1"/>
        <v>0.22916666666666666</v>
      </c>
      <c r="O33" s="6">
        <f t="shared" si="2"/>
        <v>0.1875</v>
      </c>
      <c r="P33" s="6">
        <f t="shared" si="3"/>
        <v>0.14583333333333334</v>
      </c>
      <c r="Q33" s="6">
        <f t="shared" si="4"/>
        <v>0.375</v>
      </c>
      <c r="R33" s="6">
        <f t="shared" si="5"/>
        <v>0.91666666666666663</v>
      </c>
      <c r="S33" s="6">
        <f t="shared" si="6"/>
        <v>0.39583333333333326</v>
      </c>
      <c r="T33" s="7" t="str">
        <f t="shared" si="7"/>
        <v/>
      </c>
      <c r="U33" s="5"/>
    </row>
    <row r="34" spans="1:21" x14ac:dyDescent="0.25">
      <c r="A34" s="18">
        <f t="shared" si="8"/>
        <v>42383</v>
      </c>
      <c r="B34" s="21">
        <f>B33+1</f>
        <v>42383</v>
      </c>
      <c r="C34" s="5">
        <v>0.125</v>
      </c>
      <c r="D34" s="5">
        <v>0.29166666666666669</v>
      </c>
      <c r="E34" s="5">
        <v>0.3125</v>
      </c>
      <c r="F34" s="5">
        <v>0.39583333333333331</v>
      </c>
      <c r="G34" s="5">
        <v>0.75</v>
      </c>
      <c r="H34" s="8"/>
      <c r="I34" s="8"/>
      <c r="J34" s="5">
        <v>0.91666666666666663</v>
      </c>
      <c r="K34" s="28" t="str">
        <f t="shared" si="18"/>
        <v/>
      </c>
      <c r="L34" s="6" t="b">
        <f t="shared" ca="1" si="10"/>
        <v>1</v>
      </c>
      <c r="M34" s="6" t="str">
        <f>IFERROR(INDEX(Holidays!C:C,MATCH(B34,Holidays!A:A,0)),"")</f>
        <v/>
      </c>
      <c r="N34" s="6">
        <f t="shared" si="1"/>
        <v>0.27083333333333331</v>
      </c>
      <c r="O34" s="6">
        <f t="shared" si="2"/>
        <v>0.16666666666666663</v>
      </c>
      <c r="P34" s="6">
        <f t="shared" si="3"/>
        <v>0.125</v>
      </c>
      <c r="Q34" s="6">
        <f t="shared" si="4"/>
        <v>0.375</v>
      </c>
      <c r="R34" s="6">
        <f t="shared" si="5"/>
        <v>0.91666666666666663</v>
      </c>
      <c r="S34" s="6">
        <f t="shared" si="6"/>
        <v>0.41666666666666663</v>
      </c>
      <c r="T34" s="7" t="str">
        <f t="shared" si="7"/>
        <v/>
      </c>
      <c r="U34" s="5"/>
    </row>
    <row r="35" spans="1:21" x14ac:dyDescent="0.25">
      <c r="A35" s="18">
        <f t="shared" si="8"/>
        <v>42384</v>
      </c>
      <c r="B35" s="21">
        <f t="shared" ref="B35" si="20">B34+1</f>
        <v>42384</v>
      </c>
      <c r="C35" s="5">
        <v>0.125</v>
      </c>
      <c r="D35" s="5">
        <v>0.29166666666666669</v>
      </c>
      <c r="E35" s="5">
        <v>0.3125</v>
      </c>
      <c r="F35" s="5">
        <v>0.39583333333333331</v>
      </c>
      <c r="G35" s="5">
        <v>0.75</v>
      </c>
      <c r="H35" s="8"/>
      <c r="I35" s="8"/>
      <c r="J35" s="5">
        <v>0.875</v>
      </c>
      <c r="K35" s="28">
        <f t="shared" si="18"/>
        <v>1.833333333333333</v>
      </c>
      <c r="L35" s="6" t="b">
        <f t="shared" ca="1" si="10"/>
        <v>1</v>
      </c>
      <c r="M35" s="6" t="str">
        <f>IFERROR(INDEX(Holidays!C:C,MATCH(B35,Holidays!A:A,0)),"")</f>
        <v/>
      </c>
      <c r="N35" s="6">
        <f t="shared" si="1"/>
        <v>0.27083333333333331</v>
      </c>
      <c r="O35" s="6">
        <f t="shared" ref="O35:O66" si="21">IF(Is_Weekend,"",J35-G35)</f>
        <v>0.125</v>
      </c>
      <c r="P35" s="6">
        <f t="shared" ref="P35:P66" si="22">IF(Is_Weekend,"",MIN(C35:J35))</f>
        <v>0.125</v>
      </c>
      <c r="Q35" s="6">
        <f t="shared" ref="Q35:Q66" si="23">IF(Is_Weekend,"",E35-D35+I35-H35+IF(AND(ISNUMBER(F35),ISNUMBER(G35)),G35-F35,0))</f>
        <v>0.375</v>
      </c>
      <c r="R35" s="6">
        <f t="shared" ref="R35:R66" si="24">IF(Is_Weekend,"",MAX(C35:J35))</f>
        <v>0.875</v>
      </c>
      <c r="S35" s="6">
        <f t="shared" ref="S35:S66" si="25">IF(Is_Weekend,"",R35-P35-Q35)</f>
        <v>0.375</v>
      </c>
      <c r="T35" s="7" t="str">
        <f t="shared" ref="T35:T66" si="26">IF(AND(SUM(C35:J35)=0,NOT(Is_Weekend)),FALSE,"")</f>
        <v/>
      </c>
      <c r="U35" s="5"/>
    </row>
    <row r="36" spans="1:21" x14ac:dyDescent="0.25">
      <c r="A36" s="18">
        <f t="shared" si="8"/>
        <v>42385</v>
      </c>
      <c r="B36" s="21">
        <f t="shared" ref="B36:B37" si="27">B35+1</f>
        <v>42385</v>
      </c>
      <c r="C36" s="5">
        <v>0.125</v>
      </c>
      <c r="D36" s="5">
        <v>0.25</v>
      </c>
      <c r="E36" s="5">
        <v>0.27083333333333331</v>
      </c>
      <c r="F36" s="5">
        <v>0.375</v>
      </c>
      <c r="G36" s="5"/>
      <c r="H36" s="8"/>
      <c r="I36" s="8"/>
      <c r="J36" s="5"/>
      <c r="K36" s="28" t="str">
        <f t="shared" si="18"/>
        <v/>
      </c>
      <c r="L36" s="6" t="b">
        <f t="shared" ca="1" si="10"/>
        <v>1</v>
      </c>
      <c r="M36" s="6" t="str">
        <f>IFERROR(INDEX(Holidays!C:C,MATCH(B36,Holidays!A:A,0)),"")</f>
        <v/>
      </c>
      <c r="N36" s="6" t="str">
        <f t="shared" si="1"/>
        <v/>
      </c>
      <c r="O36" s="6" t="str">
        <f t="shared" si="21"/>
        <v/>
      </c>
      <c r="P36" s="6" t="str">
        <f t="shared" si="22"/>
        <v/>
      </c>
      <c r="Q36" s="6" t="str">
        <f t="shared" si="23"/>
        <v/>
      </c>
      <c r="R36" s="6" t="str">
        <f t="shared" si="24"/>
        <v/>
      </c>
      <c r="S36" s="6" t="str">
        <f t="shared" si="25"/>
        <v/>
      </c>
      <c r="T36" s="7" t="str">
        <f t="shared" si="26"/>
        <v/>
      </c>
      <c r="U36" s="5"/>
    </row>
    <row r="37" spans="1:21" x14ac:dyDescent="0.25">
      <c r="A37" s="18">
        <f t="shared" si="8"/>
        <v>42386</v>
      </c>
      <c r="B37" s="21">
        <f t="shared" si="27"/>
        <v>42386</v>
      </c>
      <c r="C37" s="5"/>
      <c r="D37" s="5"/>
      <c r="E37" s="5"/>
      <c r="F37" s="5"/>
      <c r="G37" s="5"/>
      <c r="H37" s="8"/>
      <c r="I37" s="8"/>
      <c r="J37" s="5"/>
      <c r="K37" s="28" t="str">
        <f t="shared" si="18"/>
        <v/>
      </c>
      <c r="L37" s="6" t="b">
        <f t="shared" ca="1" si="10"/>
        <v>1</v>
      </c>
      <c r="M37" s="6" t="str">
        <f>IFERROR(INDEX(Holidays!C:C,MATCH(B37,Holidays!A:A,0)),"")</f>
        <v/>
      </c>
      <c r="N37" s="6" t="str">
        <f t="shared" si="1"/>
        <v/>
      </c>
      <c r="O37" s="6" t="str">
        <f t="shared" si="21"/>
        <v/>
      </c>
      <c r="P37" s="6" t="str">
        <f t="shared" si="22"/>
        <v/>
      </c>
      <c r="Q37" s="6" t="str">
        <f t="shared" si="23"/>
        <v/>
      </c>
      <c r="R37" s="6" t="str">
        <f t="shared" si="24"/>
        <v/>
      </c>
      <c r="S37" s="6" t="str">
        <f t="shared" si="25"/>
        <v/>
      </c>
      <c r="T37" s="7" t="str">
        <f t="shared" si="26"/>
        <v/>
      </c>
      <c r="U37" s="5"/>
    </row>
    <row r="38" spans="1:21" x14ac:dyDescent="0.25">
      <c r="A38" s="18">
        <f t="shared" si="8"/>
        <v>42387</v>
      </c>
      <c r="B38" s="21">
        <f>B31+7</f>
        <v>42387</v>
      </c>
      <c r="C38" s="5"/>
      <c r="D38" s="5"/>
      <c r="E38" s="5"/>
      <c r="F38" s="5"/>
      <c r="G38" s="5">
        <v>0.75</v>
      </c>
      <c r="H38" s="8"/>
      <c r="I38" s="8"/>
      <c r="J38" s="5">
        <v>0.9375</v>
      </c>
      <c r="K38" s="28" t="str">
        <f t="shared" si="18"/>
        <v/>
      </c>
      <c r="L38" s="6" t="b">
        <f t="shared" ca="1" si="10"/>
        <v>1</v>
      </c>
      <c r="M38" s="6" t="str">
        <f>IFERROR(INDEX(Holidays!C:C,MATCH(B38,Holidays!A:A,0)),"")</f>
        <v/>
      </c>
      <c r="N38" s="6">
        <f t="shared" si="1"/>
        <v>0</v>
      </c>
      <c r="O38" s="6">
        <f t="shared" si="21"/>
        <v>0.1875</v>
      </c>
      <c r="P38" s="6">
        <f t="shared" si="22"/>
        <v>0.75</v>
      </c>
      <c r="Q38" s="6">
        <f t="shared" si="23"/>
        <v>0</v>
      </c>
      <c r="R38" s="6">
        <f t="shared" si="24"/>
        <v>0.9375</v>
      </c>
      <c r="S38" s="6">
        <f t="shared" si="25"/>
        <v>0.1875</v>
      </c>
      <c r="T38" s="7" t="str">
        <f t="shared" si="26"/>
        <v/>
      </c>
      <c r="U38" s="5"/>
    </row>
    <row r="39" spans="1:21" x14ac:dyDescent="0.25">
      <c r="A39" s="18">
        <f t="shared" si="8"/>
        <v>42388</v>
      </c>
      <c r="B39" s="21">
        <f>B38+1</f>
        <v>42388</v>
      </c>
      <c r="C39" s="5">
        <v>0.14583333333333334</v>
      </c>
      <c r="D39" s="5">
        <v>0.29166666666666669</v>
      </c>
      <c r="E39" s="5">
        <v>0.3125</v>
      </c>
      <c r="F39" s="5">
        <v>0.375</v>
      </c>
      <c r="G39" s="5">
        <v>0.75</v>
      </c>
      <c r="H39" s="8"/>
      <c r="I39" s="8"/>
      <c r="J39" s="5">
        <v>0.83333333333333337</v>
      </c>
      <c r="K39" s="28" t="str">
        <f t="shared" si="18"/>
        <v/>
      </c>
      <c r="L39" s="6" t="b">
        <f t="shared" ca="1" si="10"/>
        <v>1</v>
      </c>
      <c r="M39" s="6" t="str">
        <f>IFERROR(INDEX(Holidays!C:C,MATCH(B39,Holidays!A:A,0)),"")</f>
        <v/>
      </c>
      <c r="N39" s="6">
        <f t="shared" si="1"/>
        <v>0.22916666666666666</v>
      </c>
      <c r="O39" s="6">
        <f t="shared" si="21"/>
        <v>8.333333333333337E-2</v>
      </c>
      <c r="P39" s="6">
        <f t="shared" si="22"/>
        <v>0.14583333333333334</v>
      </c>
      <c r="Q39" s="6">
        <f t="shared" si="23"/>
        <v>0.39583333333333331</v>
      </c>
      <c r="R39" s="6">
        <f t="shared" si="24"/>
        <v>0.83333333333333337</v>
      </c>
      <c r="S39" s="6">
        <f t="shared" si="25"/>
        <v>0.29166666666666669</v>
      </c>
      <c r="T39" s="7" t="str">
        <f t="shared" si="26"/>
        <v/>
      </c>
      <c r="U39" s="5"/>
    </row>
    <row r="40" spans="1:21" x14ac:dyDescent="0.25">
      <c r="A40" s="18">
        <f t="shared" si="8"/>
        <v>42389</v>
      </c>
      <c r="B40" s="21">
        <f>B39+1</f>
        <v>42389</v>
      </c>
      <c r="C40" s="5">
        <v>0.125</v>
      </c>
      <c r="D40" s="5">
        <v>0.27083333333333331</v>
      </c>
      <c r="E40" s="5">
        <v>0.29166666666666669</v>
      </c>
      <c r="F40" s="5">
        <v>0.39583333333333331</v>
      </c>
      <c r="G40" s="5">
        <v>0.72916666666666663</v>
      </c>
      <c r="H40" s="8"/>
      <c r="I40" s="8"/>
      <c r="J40" s="5">
        <v>0.83333333333333337</v>
      </c>
      <c r="K40" s="28" t="str">
        <f t="shared" si="18"/>
        <v/>
      </c>
      <c r="L40" s="6" t="b">
        <f t="shared" ca="1" si="10"/>
        <v>1</v>
      </c>
      <c r="M40" s="6" t="str">
        <f>IFERROR(INDEX(Holidays!C:C,MATCH(B40,Holidays!A:A,0)),"")</f>
        <v/>
      </c>
      <c r="N40" s="6">
        <f t="shared" si="1"/>
        <v>0.27083333333333331</v>
      </c>
      <c r="O40" s="6">
        <f t="shared" si="21"/>
        <v>0.10416666666666674</v>
      </c>
      <c r="P40" s="6">
        <f t="shared" si="22"/>
        <v>0.125</v>
      </c>
      <c r="Q40" s="6">
        <f t="shared" si="23"/>
        <v>0.35416666666666669</v>
      </c>
      <c r="R40" s="6">
        <f t="shared" si="24"/>
        <v>0.83333333333333337</v>
      </c>
      <c r="S40" s="6">
        <f t="shared" si="25"/>
        <v>0.35416666666666669</v>
      </c>
      <c r="T40" s="7" t="str">
        <f t="shared" si="26"/>
        <v/>
      </c>
      <c r="U40" s="5"/>
    </row>
    <row r="41" spans="1:21" x14ac:dyDescent="0.25">
      <c r="A41" s="18">
        <f t="shared" si="8"/>
        <v>42390</v>
      </c>
      <c r="B41" s="21">
        <f>B40+1</f>
        <v>42390</v>
      </c>
      <c r="C41" s="5">
        <v>0.125</v>
      </c>
      <c r="D41" s="5">
        <v>0.25</v>
      </c>
      <c r="E41" s="5">
        <v>0.29166666666666669</v>
      </c>
      <c r="F41" s="5">
        <v>0.39583333333333331</v>
      </c>
      <c r="G41" s="5">
        <v>0.72916666666666663</v>
      </c>
      <c r="H41" s="8"/>
      <c r="I41" s="8"/>
      <c r="J41" s="5">
        <v>0.83333333333333337</v>
      </c>
      <c r="K41" s="28" t="str">
        <f t="shared" si="18"/>
        <v/>
      </c>
      <c r="L41" s="6" t="b">
        <f t="shared" ca="1" si="10"/>
        <v>1</v>
      </c>
      <c r="M41" s="6" t="str">
        <f>IFERROR(INDEX(Holidays!C:C,MATCH(B41,Holidays!A:A,0)),"")</f>
        <v/>
      </c>
      <c r="N41" s="6">
        <f t="shared" si="1"/>
        <v>0.27083333333333331</v>
      </c>
      <c r="O41" s="6">
        <f t="shared" si="21"/>
        <v>0.10416666666666674</v>
      </c>
      <c r="P41" s="6">
        <f t="shared" si="22"/>
        <v>0.125</v>
      </c>
      <c r="Q41" s="6">
        <f t="shared" si="23"/>
        <v>0.375</v>
      </c>
      <c r="R41" s="6">
        <f t="shared" si="24"/>
        <v>0.83333333333333337</v>
      </c>
      <c r="S41" s="6">
        <f t="shared" si="25"/>
        <v>0.33333333333333337</v>
      </c>
      <c r="T41" s="7" t="str">
        <f t="shared" si="26"/>
        <v/>
      </c>
      <c r="U41" s="5"/>
    </row>
    <row r="42" spans="1:21" x14ac:dyDescent="0.25">
      <c r="A42" s="18">
        <f t="shared" si="8"/>
        <v>42391</v>
      </c>
      <c r="B42" s="21">
        <f t="shared" ref="B42" si="28">B41+1</f>
        <v>42391</v>
      </c>
      <c r="C42" s="5">
        <v>0.14583333333333334</v>
      </c>
      <c r="D42" s="5">
        <v>0.25</v>
      </c>
      <c r="E42" s="5">
        <v>0.29166666666666669</v>
      </c>
      <c r="F42" s="5">
        <v>0.39583333333333331</v>
      </c>
      <c r="G42" s="5">
        <v>0.75</v>
      </c>
      <c r="H42" s="8"/>
      <c r="I42" s="8"/>
      <c r="J42" s="5">
        <v>0.875</v>
      </c>
      <c r="K42" s="28">
        <f t="shared" si="18"/>
        <v>1.5</v>
      </c>
      <c r="L42" s="6" t="b">
        <f t="shared" ca="1" si="10"/>
        <v>1</v>
      </c>
      <c r="M42" s="6" t="str">
        <f>IFERROR(INDEX(Holidays!C:C,MATCH(B42,Holidays!A:A,0)),"")</f>
        <v/>
      </c>
      <c r="N42" s="6">
        <f t="shared" si="1"/>
        <v>0.24999999999999997</v>
      </c>
      <c r="O42" s="6">
        <f t="shared" si="21"/>
        <v>0.125</v>
      </c>
      <c r="P42" s="6">
        <f t="shared" si="22"/>
        <v>0.14583333333333334</v>
      </c>
      <c r="Q42" s="6">
        <f t="shared" si="23"/>
        <v>0.39583333333333337</v>
      </c>
      <c r="R42" s="6">
        <f t="shared" si="24"/>
        <v>0.875</v>
      </c>
      <c r="S42" s="6">
        <f t="shared" si="25"/>
        <v>0.33333333333333326</v>
      </c>
      <c r="T42" s="7" t="str">
        <f t="shared" si="26"/>
        <v/>
      </c>
      <c r="U42" s="5"/>
    </row>
    <row r="43" spans="1:21" x14ac:dyDescent="0.25">
      <c r="A43" s="18">
        <f t="shared" si="8"/>
        <v>42392</v>
      </c>
      <c r="B43" s="21">
        <f t="shared" ref="B43:B44" si="29">B42+1</f>
        <v>42392</v>
      </c>
      <c r="C43" s="5">
        <v>0.125</v>
      </c>
      <c r="D43" s="5">
        <v>0.25</v>
      </c>
      <c r="E43" s="5">
        <v>0.29166666666666669</v>
      </c>
      <c r="F43" s="5">
        <v>0.375</v>
      </c>
      <c r="G43" s="5"/>
      <c r="H43" s="8"/>
      <c r="I43" s="8"/>
      <c r="J43" s="5"/>
      <c r="K43" s="28" t="str">
        <f t="shared" si="18"/>
        <v/>
      </c>
      <c r="L43" s="6" t="b">
        <f t="shared" ca="1" si="10"/>
        <v>1</v>
      </c>
      <c r="M43" s="6" t="str">
        <f>IFERROR(INDEX(Holidays!C:C,MATCH(B43,Holidays!A:A,0)),"")</f>
        <v/>
      </c>
      <c r="N43" s="6" t="str">
        <f t="shared" si="1"/>
        <v/>
      </c>
      <c r="O43" s="6" t="str">
        <f t="shared" si="21"/>
        <v/>
      </c>
      <c r="P43" s="6" t="str">
        <f t="shared" si="22"/>
        <v/>
      </c>
      <c r="Q43" s="6" t="str">
        <f t="shared" si="23"/>
        <v/>
      </c>
      <c r="R43" s="6" t="str">
        <f t="shared" si="24"/>
        <v/>
      </c>
      <c r="S43" s="6" t="str">
        <f t="shared" si="25"/>
        <v/>
      </c>
      <c r="T43" s="7" t="str">
        <f t="shared" si="26"/>
        <v/>
      </c>
      <c r="U43" s="5"/>
    </row>
    <row r="44" spans="1:21" x14ac:dyDescent="0.25">
      <c r="A44" s="18">
        <f t="shared" si="8"/>
        <v>42393</v>
      </c>
      <c r="B44" s="21">
        <f t="shared" si="29"/>
        <v>42393</v>
      </c>
      <c r="C44" s="5"/>
      <c r="D44" s="5"/>
      <c r="E44" s="5"/>
      <c r="F44" s="5"/>
      <c r="G44" s="5"/>
      <c r="H44" s="8"/>
      <c r="I44" s="8"/>
      <c r="J44" s="5"/>
      <c r="K44" s="28" t="str">
        <f t="shared" si="18"/>
        <v/>
      </c>
      <c r="L44" s="6" t="b">
        <f t="shared" ca="1" si="10"/>
        <v>1</v>
      </c>
      <c r="M44" s="6" t="str">
        <f>IFERROR(INDEX(Holidays!C:C,MATCH(B44,Holidays!A:A,0)),"")</f>
        <v/>
      </c>
      <c r="N44" s="6" t="str">
        <f t="shared" si="1"/>
        <v/>
      </c>
      <c r="O44" s="6" t="str">
        <f t="shared" si="21"/>
        <v/>
      </c>
      <c r="P44" s="6" t="str">
        <f t="shared" si="22"/>
        <v/>
      </c>
      <c r="Q44" s="6" t="str">
        <f t="shared" si="23"/>
        <v/>
      </c>
      <c r="R44" s="6" t="str">
        <f t="shared" si="24"/>
        <v/>
      </c>
      <c r="S44" s="6" t="str">
        <f t="shared" si="25"/>
        <v/>
      </c>
      <c r="T44" s="7" t="str">
        <f t="shared" si="26"/>
        <v/>
      </c>
      <c r="U44" s="5"/>
    </row>
    <row r="45" spans="1:21" x14ac:dyDescent="0.25">
      <c r="A45" s="18">
        <f t="shared" si="8"/>
        <v>42394</v>
      </c>
      <c r="B45" s="21">
        <f>B38+7</f>
        <v>42394</v>
      </c>
      <c r="C45" s="5"/>
      <c r="D45" s="5"/>
      <c r="E45" s="5"/>
      <c r="F45" s="5"/>
      <c r="G45" s="5">
        <v>0.75</v>
      </c>
      <c r="H45" s="8"/>
      <c r="I45" s="8"/>
      <c r="J45" s="5">
        <v>0.875</v>
      </c>
      <c r="K45" s="28" t="str">
        <f t="shared" si="18"/>
        <v/>
      </c>
      <c r="L45" s="6" t="b">
        <f t="shared" ca="1" si="10"/>
        <v>1</v>
      </c>
      <c r="M45" s="6" t="str">
        <f>IFERROR(INDEX(Holidays!C:C,MATCH(B45,Holidays!A:A,0)),"")</f>
        <v/>
      </c>
      <c r="N45" s="6">
        <f t="shared" si="1"/>
        <v>0</v>
      </c>
      <c r="O45" s="6">
        <f t="shared" si="21"/>
        <v>0.125</v>
      </c>
      <c r="P45" s="6">
        <f t="shared" si="22"/>
        <v>0.75</v>
      </c>
      <c r="Q45" s="6">
        <f t="shared" si="23"/>
        <v>0</v>
      </c>
      <c r="R45" s="6">
        <f t="shared" si="24"/>
        <v>0.875</v>
      </c>
      <c r="S45" s="6">
        <f t="shared" si="25"/>
        <v>0.125</v>
      </c>
      <c r="T45" s="7" t="str">
        <f t="shared" si="26"/>
        <v/>
      </c>
      <c r="U45" s="5"/>
    </row>
    <row r="46" spans="1:21" x14ac:dyDescent="0.25">
      <c r="A46" s="18">
        <f t="shared" si="8"/>
        <v>42395</v>
      </c>
      <c r="B46" s="21">
        <f>B45+1</f>
        <v>42395</v>
      </c>
      <c r="C46" s="5">
        <v>0.125</v>
      </c>
      <c r="D46" s="5">
        <v>0.29166666666666669</v>
      </c>
      <c r="E46" s="5">
        <v>0.3125</v>
      </c>
      <c r="F46" s="5">
        <v>0.375</v>
      </c>
      <c r="G46" s="5">
        <v>0.75</v>
      </c>
      <c r="H46" s="8"/>
      <c r="I46" s="8"/>
      <c r="J46" s="5">
        <v>0.875</v>
      </c>
      <c r="K46" s="28" t="str">
        <f t="shared" si="18"/>
        <v/>
      </c>
      <c r="L46" s="6" t="b">
        <f t="shared" ca="1" si="10"/>
        <v>1</v>
      </c>
      <c r="M46" s="6" t="str">
        <f>IFERROR(INDEX(Holidays!C:C,MATCH(B46,Holidays!A:A,0)),"")</f>
        <v/>
      </c>
      <c r="N46" s="6">
        <f t="shared" si="1"/>
        <v>0.25</v>
      </c>
      <c r="O46" s="6">
        <f t="shared" si="21"/>
        <v>0.125</v>
      </c>
      <c r="P46" s="6">
        <f t="shared" si="22"/>
        <v>0.125</v>
      </c>
      <c r="Q46" s="6">
        <f t="shared" si="23"/>
        <v>0.39583333333333331</v>
      </c>
      <c r="R46" s="6">
        <f t="shared" si="24"/>
        <v>0.875</v>
      </c>
      <c r="S46" s="6">
        <f t="shared" si="25"/>
        <v>0.35416666666666669</v>
      </c>
      <c r="T46" s="7" t="str">
        <f t="shared" si="26"/>
        <v/>
      </c>
      <c r="U46" s="5"/>
    </row>
    <row r="47" spans="1:21" x14ac:dyDescent="0.25">
      <c r="A47" s="18">
        <f t="shared" si="8"/>
        <v>42396</v>
      </c>
      <c r="B47" s="21">
        <f>B46+1</f>
        <v>42396</v>
      </c>
      <c r="C47" s="5">
        <v>0.125</v>
      </c>
      <c r="D47" s="5">
        <v>0.29166666666666669</v>
      </c>
      <c r="E47" s="5">
        <v>0.3125</v>
      </c>
      <c r="F47" s="5">
        <v>0.375</v>
      </c>
      <c r="G47" s="5">
        <v>0.75</v>
      </c>
      <c r="H47" s="8"/>
      <c r="I47" s="8"/>
      <c r="J47" s="5">
        <v>0.875</v>
      </c>
      <c r="K47" s="28" t="str">
        <f t="shared" si="18"/>
        <v/>
      </c>
      <c r="L47" s="6" t="b">
        <f t="shared" ca="1" si="10"/>
        <v>1</v>
      </c>
      <c r="M47" s="6" t="str">
        <f>IFERROR(INDEX(Holidays!C:C,MATCH(B47,Holidays!A:A,0)),"")</f>
        <v/>
      </c>
      <c r="N47" s="6">
        <f t="shared" si="1"/>
        <v>0.25</v>
      </c>
      <c r="O47" s="6">
        <f t="shared" si="21"/>
        <v>0.125</v>
      </c>
      <c r="P47" s="6">
        <f t="shared" si="22"/>
        <v>0.125</v>
      </c>
      <c r="Q47" s="6">
        <f t="shared" si="23"/>
        <v>0.39583333333333331</v>
      </c>
      <c r="R47" s="6">
        <f t="shared" si="24"/>
        <v>0.875</v>
      </c>
      <c r="S47" s="6">
        <f t="shared" si="25"/>
        <v>0.35416666666666669</v>
      </c>
      <c r="T47" s="7" t="str">
        <f t="shared" si="26"/>
        <v/>
      </c>
      <c r="U47" s="5"/>
    </row>
    <row r="48" spans="1:21" x14ac:dyDescent="0.25">
      <c r="A48" s="18">
        <f t="shared" si="8"/>
        <v>42397</v>
      </c>
      <c r="B48" s="21">
        <f>B47+1</f>
        <v>42397</v>
      </c>
      <c r="C48" s="5">
        <v>0.125</v>
      </c>
      <c r="D48" s="5">
        <v>0.29166666666666669</v>
      </c>
      <c r="E48" s="5">
        <v>0.3125</v>
      </c>
      <c r="F48" s="5">
        <v>0.35416666666666669</v>
      </c>
      <c r="G48" s="5"/>
      <c r="H48" s="8"/>
      <c r="I48" s="8"/>
      <c r="J48" s="5"/>
      <c r="K48" s="28" t="str">
        <f t="shared" si="18"/>
        <v/>
      </c>
      <c r="L48" s="6" t="b">
        <f t="shared" ca="1" si="10"/>
        <v>1</v>
      </c>
      <c r="M48" s="6" t="str">
        <f>IFERROR(INDEX(Holidays!C:C,MATCH(B48,Holidays!A:A,0)),"")</f>
        <v/>
      </c>
      <c r="N48" s="6">
        <f t="shared" si="1"/>
        <v>0.22916666666666669</v>
      </c>
      <c r="O48" s="6">
        <f t="shared" si="21"/>
        <v>0</v>
      </c>
      <c r="P48" s="6">
        <f t="shared" si="22"/>
        <v>0.125</v>
      </c>
      <c r="Q48" s="6">
        <f t="shared" si="23"/>
        <v>2.0833333333333315E-2</v>
      </c>
      <c r="R48" s="6">
        <f t="shared" si="24"/>
        <v>0.35416666666666669</v>
      </c>
      <c r="S48" s="6">
        <f t="shared" si="25"/>
        <v>0.20833333333333337</v>
      </c>
      <c r="T48" s="7" t="str">
        <f t="shared" si="26"/>
        <v/>
      </c>
      <c r="U48" s="5"/>
    </row>
    <row r="49" spans="1:21" x14ac:dyDescent="0.25">
      <c r="A49" s="18">
        <f t="shared" si="8"/>
        <v>42398</v>
      </c>
      <c r="B49" s="21">
        <f t="shared" ref="B49" si="30">B48+1</f>
        <v>42398</v>
      </c>
      <c r="C49" s="5"/>
      <c r="D49" s="5"/>
      <c r="E49" s="5"/>
      <c r="F49" s="5"/>
      <c r="G49" s="5"/>
      <c r="H49" s="8"/>
      <c r="I49" s="8"/>
      <c r="J49" s="5"/>
      <c r="K49" s="28">
        <f t="shared" si="18"/>
        <v>1.0416666666666667</v>
      </c>
      <c r="L49" s="6" t="b">
        <f t="shared" ca="1" si="10"/>
        <v>1</v>
      </c>
      <c r="M49" s="6" t="str">
        <f>IFERROR(INDEX(Holidays!C:C,MATCH(B49,Holidays!A:A,0)),"")</f>
        <v/>
      </c>
      <c r="N49" s="6">
        <f t="shared" si="1"/>
        <v>0</v>
      </c>
      <c r="O49" s="6">
        <f t="shared" si="21"/>
        <v>0</v>
      </c>
      <c r="P49" s="6">
        <f t="shared" si="22"/>
        <v>0</v>
      </c>
      <c r="Q49" s="6">
        <f t="shared" si="23"/>
        <v>0</v>
      </c>
      <c r="R49" s="6">
        <f t="shared" si="24"/>
        <v>0</v>
      </c>
      <c r="S49" s="6">
        <f t="shared" si="25"/>
        <v>0</v>
      </c>
      <c r="T49" s="7" t="b">
        <f t="shared" si="26"/>
        <v>0</v>
      </c>
      <c r="U49" s="5" t="s">
        <v>3</v>
      </c>
    </row>
    <row r="50" spans="1:21" x14ac:dyDescent="0.25">
      <c r="A50" s="18">
        <f t="shared" si="8"/>
        <v>42399</v>
      </c>
      <c r="B50" s="21">
        <f t="shared" ref="B50" si="31">B49+1</f>
        <v>42399</v>
      </c>
      <c r="C50" s="5"/>
      <c r="D50" s="5"/>
      <c r="E50" s="5"/>
      <c r="F50" s="5"/>
      <c r="G50" s="5"/>
      <c r="H50" s="8"/>
      <c r="I50" s="8"/>
      <c r="J50" s="5"/>
      <c r="K50" s="28" t="str">
        <f t="shared" si="18"/>
        <v/>
      </c>
      <c r="L50" s="6" t="b">
        <f t="shared" ca="1" si="10"/>
        <v>1</v>
      </c>
      <c r="M50" s="6" t="str">
        <f>IFERROR(INDEX(Holidays!C:C,MATCH(B50,Holidays!A:A,0)),"")</f>
        <v/>
      </c>
      <c r="N50" s="6" t="str">
        <f t="shared" si="1"/>
        <v/>
      </c>
      <c r="O50" s="6" t="str">
        <f t="shared" si="21"/>
        <v/>
      </c>
      <c r="P50" s="6" t="str">
        <f t="shared" si="22"/>
        <v/>
      </c>
      <c r="Q50" s="6" t="str">
        <f t="shared" si="23"/>
        <v/>
      </c>
      <c r="R50" s="6" t="str">
        <f t="shared" si="24"/>
        <v/>
      </c>
      <c r="S50" s="6" t="str">
        <f t="shared" si="25"/>
        <v/>
      </c>
      <c r="T50" s="7" t="str">
        <f t="shared" si="26"/>
        <v/>
      </c>
      <c r="U50" s="5"/>
    </row>
    <row r="51" spans="1:21" x14ac:dyDescent="0.25">
      <c r="A51" s="18">
        <f t="shared" si="8"/>
        <v>42400</v>
      </c>
      <c r="B51" s="21">
        <f t="shared" ref="B51" si="32">B50+1</f>
        <v>42400</v>
      </c>
      <c r="C51" s="5"/>
      <c r="D51" s="5"/>
      <c r="E51" s="5"/>
      <c r="F51" s="5"/>
      <c r="G51" s="5"/>
      <c r="H51" s="8"/>
      <c r="I51" s="8"/>
      <c r="J51" s="5"/>
      <c r="K51" s="28" t="str">
        <f t="shared" si="18"/>
        <v/>
      </c>
      <c r="L51" s="6" t="b">
        <f t="shared" ca="1" si="10"/>
        <v>1</v>
      </c>
      <c r="M51" s="6" t="str">
        <f>IFERROR(INDEX(Holidays!C:C,MATCH(B51,Holidays!A:A,0)),"")</f>
        <v/>
      </c>
      <c r="N51" s="6" t="str">
        <f t="shared" si="1"/>
        <v/>
      </c>
      <c r="O51" s="6" t="str">
        <f t="shared" si="21"/>
        <v/>
      </c>
      <c r="P51" s="6" t="str">
        <f t="shared" si="22"/>
        <v/>
      </c>
      <c r="Q51" s="6" t="str">
        <f t="shared" si="23"/>
        <v/>
      </c>
      <c r="R51" s="6" t="str">
        <f t="shared" si="24"/>
        <v/>
      </c>
      <c r="S51" s="6" t="str">
        <f t="shared" si="25"/>
        <v/>
      </c>
      <c r="T51" s="7" t="str">
        <f t="shared" si="26"/>
        <v/>
      </c>
      <c r="U51" s="5"/>
    </row>
    <row r="52" spans="1:21" x14ac:dyDescent="0.25">
      <c r="A52" s="18">
        <f t="shared" si="8"/>
        <v>42401</v>
      </c>
      <c r="B52" s="21">
        <f t="shared" ref="B52" si="33">B51+1</f>
        <v>42401</v>
      </c>
      <c r="C52" s="5">
        <v>0.39583333333333331</v>
      </c>
      <c r="D52" s="5"/>
      <c r="E52" s="5"/>
      <c r="F52" s="5">
        <v>0.5</v>
      </c>
      <c r="G52" s="5">
        <v>0.70833333333333337</v>
      </c>
      <c r="H52" s="8"/>
      <c r="I52" s="8"/>
      <c r="J52" s="5">
        <v>0.95833333333333337</v>
      </c>
      <c r="K52" s="28" t="str">
        <f t="shared" si="18"/>
        <v/>
      </c>
      <c r="L52" s="6" t="b">
        <f t="shared" ca="1" si="10"/>
        <v>1</v>
      </c>
      <c r="M52" s="6" t="str">
        <f>IFERROR(INDEX(Holidays!C:C,MATCH(B52,Holidays!A:A,0)),"")</f>
        <v/>
      </c>
      <c r="N52" s="6">
        <f t="shared" si="1"/>
        <v>0.10416666666666669</v>
      </c>
      <c r="O52" s="6">
        <f t="shared" si="21"/>
        <v>0.25</v>
      </c>
      <c r="P52" s="6">
        <f t="shared" si="22"/>
        <v>0.39583333333333331</v>
      </c>
      <c r="Q52" s="6">
        <f t="shared" si="23"/>
        <v>0.20833333333333337</v>
      </c>
      <c r="R52" s="6">
        <f t="shared" si="24"/>
        <v>0.95833333333333337</v>
      </c>
      <c r="S52" s="6">
        <f t="shared" si="25"/>
        <v>0.35416666666666663</v>
      </c>
      <c r="T52" s="7" t="str">
        <f t="shared" si="26"/>
        <v/>
      </c>
      <c r="U52" s="5"/>
    </row>
    <row r="53" spans="1:21" x14ac:dyDescent="0.25">
      <c r="A53" s="18">
        <f t="shared" si="8"/>
        <v>42402</v>
      </c>
      <c r="B53" s="21">
        <f t="shared" ref="B53" si="34">B52+1</f>
        <v>42402</v>
      </c>
      <c r="C53" s="5">
        <v>0.375</v>
      </c>
      <c r="D53" s="5"/>
      <c r="E53" s="5"/>
      <c r="F53" s="5">
        <v>0.5</v>
      </c>
      <c r="G53" s="5">
        <v>0.70833333333333337</v>
      </c>
      <c r="H53" s="8"/>
      <c r="I53" s="8"/>
      <c r="J53" s="5">
        <v>0.95833333333333337</v>
      </c>
      <c r="K53" s="28" t="str">
        <f t="shared" si="18"/>
        <v/>
      </c>
      <c r="L53" s="6" t="b">
        <f t="shared" ca="1" si="10"/>
        <v>1</v>
      </c>
      <c r="M53" s="6" t="str">
        <f>IFERROR(INDEX(Holidays!C:C,MATCH(B53,Holidays!A:A,0)),"")</f>
        <v/>
      </c>
      <c r="N53" s="6">
        <f t="shared" si="1"/>
        <v>0.125</v>
      </c>
      <c r="O53" s="6">
        <f t="shared" si="21"/>
        <v>0.25</v>
      </c>
      <c r="P53" s="6">
        <f t="shared" si="22"/>
        <v>0.375</v>
      </c>
      <c r="Q53" s="6">
        <f t="shared" si="23"/>
        <v>0.20833333333333337</v>
      </c>
      <c r="R53" s="6">
        <f t="shared" si="24"/>
        <v>0.95833333333333337</v>
      </c>
      <c r="S53" s="6">
        <f t="shared" si="25"/>
        <v>0.375</v>
      </c>
      <c r="T53" s="7" t="str">
        <f t="shared" si="26"/>
        <v/>
      </c>
      <c r="U53" s="5"/>
    </row>
    <row r="54" spans="1:21" x14ac:dyDescent="0.25">
      <c r="A54" s="18">
        <f t="shared" si="8"/>
        <v>42403</v>
      </c>
      <c r="B54" s="21">
        <f t="shared" ref="B54" si="35">B53+1</f>
        <v>42403</v>
      </c>
      <c r="C54" s="5">
        <v>0.375</v>
      </c>
      <c r="D54" s="5"/>
      <c r="E54" s="5"/>
      <c r="F54" s="5">
        <v>0.5</v>
      </c>
      <c r="G54" s="5">
        <v>0.70833333333333337</v>
      </c>
      <c r="H54" s="8"/>
      <c r="I54" s="8"/>
      <c r="J54" s="5">
        <v>0.95833333333333337</v>
      </c>
      <c r="K54" s="28" t="str">
        <f t="shared" si="18"/>
        <v/>
      </c>
      <c r="L54" s="6" t="b">
        <f t="shared" ca="1" si="10"/>
        <v>1</v>
      </c>
      <c r="M54" s="6" t="str">
        <f>IFERROR(INDEX(Holidays!C:C,MATCH(B54,Holidays!A:A,0)),"")</f>
        <v/>
      </c>
      <c r="N54" s="6">
        <f t="shared" si="1"/>
        <v>0.125</v>
      </c>
      <c r="O54" s="6">
        <f t="shared" si="21"/>
        <v>0.25</v>
      </c>
      <c r="P54" s="6">
        <f t="shared" si="22"/>
        <v>0.375</v>
      </c>
      <c r="Q54" s="6">
        <f t="shared" si="23"/>
        <v>0.20833333333333337</v>
      </c>
      <c r="R54" s="6">
        <f t="shared" si="24"/>
        <v>0.95833333333333337</v>
      </c>
      <c r="S54" s="6">
        <f t="shared" si="25"/>
        <v>0.375</v>
      </c>
      <c r="T54" s="7" t="str">
        <f t="shared" si="26"/>
        <v/>
      </c>
      <c r="U54" s="5"/>
    </row>
    <row r="55" spans="1:21" x14ac:dyDescent="0.25">
      <c r="A55" s="18">
        <f t="shared" si="8"/>
        <v>42404</v>
      </c>
      <c r="B55" s="21">
        <f t="shared" ref="B55" si="36">B54+1</f>
        <v>42404</v>
      </c>
      <c r="C55" s="5">
        <v>0.39583333333333331</v>
      </c>
      <c r="D55" s="5"/>
      <c r="E55" s="5"/>
      <c r="F55" s="5">
        <v>0.45833333333333331</v>
      </c>
      <c r="G55" s="5">
        <v>0.70833333333333337</v>
      </c>
      <c r="H55" s="8"/>
      <c r="I55" s="8"/>
      <c r="J55" s="5">
        <v>0.98958333333333337</v>
      </c>
      <c r="K55" s="28" t="str">
        <f t="shared" si="18"/>
        <v/>
      </c>
      <c r="L55" s="6" t="b">
        <f t="shared" ca="1" si="10"/>
        <v>1</v>
      </c>
      <c r="M55" s="6" t="str">
        <f>IFERROR(INDEX(Holidays!C:C,MATCH(B55,Holidays!A:A,0)),"")</f>
        <v/>
      </c>
      <c r="N55" s="6">
        <f t="shared" si="1"/>
        <v>6.25E-2</v>
      </c>
      <c r="O55" s="6">
        <f t="shared" si="21"/>
        <v>0.28125</v>
      </c>
      <c r="P55" s="6">
        <f t="shared" si="22"/>
        <v>0.39583333333333331</v>
      </c>
      <c r="Q55" s="6">
        <f t="shared" si="23"/>
        <v>0.25000000000000006</v>
      </c>
      <c r="R55" s="6">
        <f t="shared" si="24"/>
        <v>0.98958333333333337</v>
      </c>
      <c r="S55" s="6">
        <f t="shared" si="25"/>
        <v>0.34374999999999994</v>
      </c>
      <c r="T55" s="7" t="str">
        <f t="shared" si="26"/>
        <v/>
      </c>
      <c r="U55" s="5"/>
    </row>
    <row r="56" spans="1:21" x14ac:dyDescent="0.25">
      <c r="A56" s="18">
        <f t="shared" si="8"/>
        <v>42405</v>
      </c>
      <c r="B56" s="21">
        <f t="shared" ref="B56" si="37">B55+1</f>
        <v>42405</v>
      </c>
      <c r="C56" s="5">
        <v>0.375</v>
      </c>
      <c r="D56" s="5"/>
      <c r="E56" s="5"/>
      <c r="F56" s="5">
        <v>0.5</v>
      </c>
      <c r="G56" s="5">
        <v>0.70833333333333337</v>
      </c>
      <c r="H56" s="8"/>
      <c r="I56" s="8"/>
      <c r="J56" s="5">
        <v>0.98958333333333337</v>
      </c>
      <c r="K56" s="28">
        <f t="shared" si="18"/>
        <v>1.8541666666666665</v>
      </c>
      <c r="L56" s="6" t="b">
        <f t="shared" ca="1" si="10"/>
        <v>1</v>
      </c>
      <c r="M56" s="6" t="str">
        <f>IFERROR(INDEX(Holidays!C:C,MATCH(B56,Holidays!A:A,0)),"")</f>
        <v/>
      </c>
      <c r="N56" s="6">
        <f t="shared" si="1"/>
        <v>0.125</v>
      </c>
      <c r="O56" s="6">
        <f t="shared" si="21"/>
        <v>0.28125</v>
      </c>
      <c r="P56" s="6">
        <f t="shared" si="22"/>
        <v>0.375</v>
      </c>
      <c r="Q56" s="6">
        <f t="shared" si="23"/>
        <v>0.20833333333333337</v>
      </c>
      <c r="R56" s="6">
        <f t="shared" si="24"/>
        <v>0.98958333333333337</v>
      </c>
      <c r="S56" s="6">
        <f t="shared" si="25"/>
        <v>0.40625</v>
      </c>
      <c r="T56" s="7" t="str">
        <f t="shared" si="26"/>
        <v/>
      </c>
      <c r="U56" s="5"/>
    </row>
    <row r="57" spans="1:21" x14ac:dyDescent="0.25">
      <c r="A57" s="18">
        <f t="shared" si="8"/>
        <v>42406</v>
      </c>
      <c r="B57" s="21">
        <f t="shared" ref="B57" si="38">B56+1</f>
        <v>42406</v>
      </c>
      <c r="C57" s="5"/>
      <c r="D57" s="5"/>
      <c r="E57" s="5"/>
      <c r="F57" s="5"/>
      <c r="G57" s="5"/>
      <c r="H57" s="8"/>
      <c r="I57" s="8"/>
      <c r="J57" s="5"/>
      <c r="K57" s="28" t="str">
        <f t="shared" si="18"/>
        <v/>
      </c>
      <c r="L57" s="6" t="b">
        <f t="shared" ca="1" si="10"/>
        <v>1</v>
      </c>
      <c r="M57" s="6" t="str">
        <f>IFERROR(INDEX(Holidays!C:C,MATCH(B57,Holidays!A:A,0)),"")</f>
        <v/>
      </c>
      <c r="N57" s="6" t="str">
        <f t="shared" si="1"/>
        <v/>
      </c>
      <c r="O57" s="6" t="str">
        <f t="shared" si="21"/>
        <v/>
      </c>
      <c r="P57" s="6" t="str">
        <f t="shared" si="22"/>
        <v/>
      </c>
      <c r="Q57" s="6" t="str">
        <f t="shared" si="23"/>
        <v/>
      </c>
      <c r="R57" s="6" t="str">
        <f t="shared" si="24"/>
        <v/>
      </c>
      <c r="S57" s="6" t="str">
        <f t="shared" si="25"/>
        <v/>
      </c>
      <c r="T57" s="7" t="str">
        <f t="shared" si="26"/>
        <v/>
      </c>
      <c r="U57" s="5"/>
    </row>
    <row r="58" spans="1:21" x14ac:dyDescent="0.25">
      <c r="A58" s="18">
        <f t="shared" si="8"/>
        <v>42407</v>
      </c>
      <c r="B58" s="21">
        <f t="shared" ref="B58" si="39">B57+1</f>
        <v>42407</v>
      </c>
      <c r="C58" s="5"/>
      <c r="D58" s="5"/>
      <c r="E58" s="5"/>
      <c r="F58" s="5"/>
      <c r="G58" s="5"/>
      <c r="H58" s="8"/>
      <c r="I58" s="8"/>
      <c r="J58" s="5"/>
      <c r="K58" s="28" t="str">
        <f t="shared" si="18"/>
        <v/>
      </c>
      <c r="L58" s="6" t="b">
        <f t="shared" ca="1" si="10"/>
        <v>1</v>
      </c>
      <c r="M58" s="6" t="str">
        <f>IFERROR(INDEX(Holidays!C:C,MATCH(B58,Holidays!A:A,0)),"")</f>
        <v/>
      </c>
      <c r="N58" s="6" t="str">
        <f t="shared" si="1"/>
        <v/>
      </c>
      <c r="O58" s="6" t="str">
        <f t="shared" si="21"/>
        <v/>
      </c>
      <c r="P58" s="6" t="str">
        <f t="shared" si="22"/>
        <v/>
      </c>
      <c r="Q58" s="6" t="str">
        <f t="shared" si="23"/>
        <v/>
      </c>
      <c r="R58" s="6" t="str">
        <f t="shared" si="24"/>
        <v/>
      </c>
      <c r="S58" s="6" t="str">
        <f t="shared" si="25"/>
        <v/>
      </c>
      <c r="T58" s="7" t="str">
        <f t="shared" si="26"/>
        <v/>
      </c>
      <c r="U58" s="5"/>
    </row>
    <row r="59" spans="1:21" x14ac:dyDescent="0.25">
      <c r="A59" s="18">
        <f t="shared" si="8"/>
        <v>42408</v>
      </c>
      <c r="B59" s="21">
        <f t="shared" ref="B59" si="40">B58+1</f>
        <v>42408</v>
      </c>
      <c r="C59" s="5">
        <v>0.39583333333333331</v>
      </c>
      <c r="D59" s="5"/>
      <c r="E59" s="5"/>
      <c r="F59" s="5">
        <v>0.5</v>
      </c>
      <c r="G59" s="5">
        <v>0.70833333333333337</v>
      </c>
      <c r="H59" s="8"/>
      <c r="I59" s="8"/>
      <c r="J59" s="5">
        <v>0.95833333333333337</v>
      </c>
      <c r="K59" s="28" t="str">
        <f t="shared" si="18"/>
        <v/>
      </c>
      <c r="L59" s="6" t="b">
        <f t="shared" ca="1" si="10"/>
        <v>1</v>
      </c>
      <c r="M59" s="6" t="str">
        <f>IFERROR(INDEX(Holidays!C:C,MATCH(B59,Holidays!A:A,0)),"")</f>
        <v/>
      </c>
      <c r="N59" s="6">
        <f t="shared" si="1"/>
        <v>0.10416666666666669</v>
      </c>
      <c r="O59" s="6">
        <f t="shared" si="21"/>
        <v>0.25</v>
      </c>
      <c r="P59" s="6">
        <f t="shared" si="22"/>
        <v>0.39583333333333331</v>
      </c>
      <c r="Q59" s="6">
        <f t="shared" si="23"/>
        <v>0.20833333333333337</v>
      </c>
      <c r="R59" s="6">
        <f t="shared" si="24"/>
        <v>0.95833333333333337</v>
      </c>
      <c r="S59" s="6">
        <f t="shared" si="25"/>
        <v>0.35416666666666663</v>
      </c>
      <c r="T59" s="7" t="str">
        <f t="shared" si="26"/>
        <v/>
      </c>
      <c r="U59" s="5"/>
    </row>
    <row r="60" spans="1:21" x14ac:dyDescent="0.25">
      <c r="A60" s="18">
        <f t="shared" si="8"/>
        <v>42409</v>
      </c>
      <c r="B60" s="21">
        <f t="shared" ref="B60" si="41">B59+1</f>
        <v>42409</v>
      </c>
      <c r="C60" s="5">
        <v>0.375</v>
      </c>
      <c r="D60" s="5"/>
      <c r="E60" s="5"/>
      <c r="F60" s="5">
        <v>0.5</v>
      </c>
      <c r="G60" s="5">
        <v>0.70833333333333337</v>
      </c>
      <c r="H60" s="8"/>
      <c r="I60" s="8"/>
      <c r="J60" s="5">
        <v>0.95833333333333337</v>
      </c>
      <c r="K60" s="28" t="str">
        <f t="shared" ref="K60:K91" si="42">IF(WEEKDAY(B60)=6,SUM(S56:S60),"")</f>
        <v/>
      </c>
      <c r="L60" s="6" t="b">
        <f t="shared" ca="1" si="10"/>
        <v>1</v>
      </c>
      <c r="M60" s="6" t="str">
        <f>IFERROR(INDEX(Holidays!C:C,MATCH(B60,Holidays!A:A,0)),"")</f>
        <v/>
      </c>
      <c r="N60" s="6">
        <f t="shared" si="1"/>
        <v>0.125</v>
      </c>
      <c r="O60" s="6">
        <f t="shared" si="21"/>
        <v>0.25</v>
      </c>
      <c r="P60" s="6">
        <f t="shared" si="22"/>
        <v>0.375</v>
      </c>
      <c r="Q60" s="6">
        <f t="shared" si="23"/>
        <v>0.20833333333333337</v>
      </c>
      <c r="R60" s="6">
        <f t="shared" si="24"/>
        <v>0.95833333333333337</v>
      </c>
      <c r="S60" s="6">
        <f t="shared" si="25"/>
        <v>0.375</v>
      </c>
      <c r="T60" s="7" t="str">
        <f t="shared" si="26"/>
        <v/>
      </c>
      <c r="U60" s="5"/>
    </row>
    <row r="61" spans="1:21" x14ac:dyDescent="0.25">
      <c r="A61" s="18">
        <f t="shared" si="8"/>
        <v>42410</v>
      </c>
      <c r="B61" s="21">
        <f t="shared" ref="B61" si="43">B60+1</f>
        <v>42410</v>
      </c>
      <c r="C61" s="5">
        <v>0.375</v>
      </c>
      <c r="D61" s="5"/>
      <c r="E61" s="5"/>
      <c r="F61" s="5">
        <v>0.5</v>
      </c>
      <c r="G61" s="5">
        <v>0.70833333333333337</v>
      </c>
      <c r="H61" s="8"/>
      <c r="I61" s="8"/>
      <c r="J61" s="5">
        <v>0.95833333333333337</v>
      </c>
      <c r="K61" s="28" t="str">
        <f t="shared" si="42"/>
        <v/>
      </c>
      <c r="L61" s="6" t="b">
        <f t="shared" ca="1" si="10"/>
        <v>1</v>
      </c>
      <c r="M61" s="6" t="str">
        <f>IFERROR(INDEX(Holidays!C:C,MATCH(B61,Holidays!A:A,0)),"")</f>
        <v/>
      </c>
      <c r="N61" s="6">
        <f t="shared" si="1"/>
        <v>0.125</v>
      </c>
      <c r="O61" s="6">
        <f t="shared" si="21"/>
        <v>0.25</v>
      </c>
      <c r="P61" s="6">
        <f t="shared" si="22"/>
        <v>0.375</v>
      </c>
      <c r="Q61" s="6">
        <f t="shared" si="23"/>
        <v>0.20833333333333337</v>
      </c>
      <c r="R61" s="6">
        <f t="shared" si="24"/>
        <v>0.95833333333333337</v>
      </c>
      <c r="S61" s="6">
        <f t="shared" si="25"/>
        <v>0.375</v>
      </c>
      <c r="T61" s="7" t="str">
        <f t="shared" si="26"/>
        <v/>
      </c>
      <c r="U61" s="5"/>
    </row>
    <row r="62" spans="1:21" x14ac:dyDescent="0.25">
      <c r="A62" s="18">
        <f t="shared" si="8"/>
        <v>42411</v>
      </c>
      <c r="B62" s="21">
        <f t="shared" ref="B62" si="44">B61+1</f>
        <v>42411</v>
      </c>
      <c r="C62" s="5">
        <v>0.39583333333333331</v>
      </c>
      <c r="D62" s="5"/>
      <c r="E62" s="5"/>
      <c r="F62" s="5">
        <v>0.45833333333333331</v>
      </c>
      <c r="G62" s="5">
        <v>0.70833333333333337</v>
      </c>
      <c r="H62" s="8"/>
      <c r="I62" s="8"/>
      <c r="J62" s="5">
        <v>0.98958333333333337</v>
      </c>
      <c r="K62" s="28" t="str">
        <f t="shared" si="42"/>
        <v/>
      </c>
      <c r="L62" s="6" t="b">
        <f t="shared" ca="1" si="10"/>
        <v>1</v>
      </c>
      <c r="M62" s="6" t="str">
        <f>IFERROR(INDEX(Holidays!C:C,MATCH(B62,Holidays!A:A,0)),"")</f>
        <v/>
      </c>
      <c r="N62" s="6">
        <f t="shared" si="1"/>
        <v>6.25E-2</v>
      </c>
      <c r="O62" s="6">
        <f t="shared" si="21"/>
        <v>0.28125</v>
      </c>
      <c r="P62" s="6">
        <f t="shared" si="22"/>
        <v>0.39583333333333331</v>
      </c>
      <c r="Q62" s="6">
        <f t="shared" si="23"/>
        <v>0.25000000000000006</v>
      </c>
      <c r="R62" s="6">
        <f t="shared" si="24"/>
        <v>0.98958333333333337</v>
      </c>
      <c r="S62" s="6">
        <f t="shared" si="25"/>
        <v>0.34374999999999994</v>
      </c>
      <c r="T62" s="7" t="str">
        <f t="shared" si="26"/>
        <v/>
      </c>
      <c r="U62" s="5"/>
    </row>
    <row r="63" spans="1:21" x14ac:dyDescent="0.25">
      <c r="A63" s="18">
        <f t="shared" si="8"/>
        <v>42412</v>
      </c>
      <c r="B63" s="21">
        <f t="shared" ref="B63" si="45">B62+1</f>
        <v>42412</v>
      </c>
      <c r="C63" s="5">
        <v>0.375</v>
      </c>
      <c r="D63" s="5"/>
      <c r="E63" s="5"/>
      <c r="F63" s="5">
        <v>0.5</v>
      </c>
      <c r="G63" s="5">
        <v>0.70833333333333337</v>
      </c>
      <c r="H63" s="8"/>
      <c r="I63" s="8"/>
      <c r="J63" s="5">
        <v>0.98958333333333337</v>
      </c>
      <c r="K63" s="28">
        <f t="shared" si="42"/>
        <v>1.8541666666666665</v>
      </c>
      <c r="L63" s="6" t="b">
        <f t="shared" ca="1" si="10"/>
        <v>1</v>
      </c>
      <c r="M63" s="6" t="str">
        <f>IFERROR(INDEX(Holidays!C:C,MATCH(B63,Holidays!A:A,0)),"")</f>
        <v/>
      </c>
      <c r="N63" s="6">
        <f t="shared" si="1"/>
        <v>0.125</v>
      </c>
      <c r="O63" s="6">
        <f t="shared" si="21"/>
        <v>0.28125</v>
      </c>
      <c r="P63" s="6">
        <f t="shared" si="22"/>
        <v>0.375</v>
      </c>
      <c r="Q63" s="6">
        <f t="shared" si="23"/>
        <v>0.20833333333333337</v>
      </c>
      <c r="R63" s="6">
        <f t="shared" si="24"/>
        <v>0.98958333333333337</v>
      </c>
      <c r="S63" s="6">
        <f t="shared" si="25"/>
        <v>0.40625</v>
      </c>
      <c r="T63" s="7" t="str">
        <f t="shared" si="26"/>
        <v/>
      </c>
      <c r="U63" s="5"/>
    </row>
    <row r="64" spans="1:21" x14ac:dyDescent="0.25">
      <c r="A64" s="18">
        <f t="shared" si="8"/>
        <v>42413</v>
      </c>
      <c r="B64" s="21">
        <f t="shared" ref="B64" si="46">B63+1</f>
        <v>42413</v>
      </c>
      <c r="C64" s="5"/>
      <c r="D64" s="5"/>
      <c r="E64" s="5"/>
      <c r="F64" s="5"/>
      <c r="G64" s="5"/>
      <c r="H64" s="8"/>
      <c r="I64" s="8"/>
      <c r="J64" s="5"/>
      <c r="K64" s="28" t="str">
        <f t="shared" si="42"/>
        <v/>
      </c>
      <c r="L64" s="6" t="b">
        <f t="shared" ca="1" si="10"/>
        <v>1</v>
      </c>
      <c r="M64" s="6" t="str">
        <f>IFERROR(INDEX(Holidays!C:C,MATCH(B64,Holidays!A:A,0)),"")</f>
        <v/>
      </c>
      <c r="N64" s="6" t="str">
        <f t="shared" si="1"/>
        <v/>
      </c>
      <c r="O64" s="6" t="str">
        <f t="shared" si="21"/>
        <v/>
      </c>
      <c r="P64" s="6" t="str">
        <f t="shared" si="22"/>
        <v/>
      </c>
      <c r="Q64" s="6" t="str">
        <f t="shared" si="23"/>
        <v/>
      </c>
      <c r="R64" s="6" t="str">
        <f t="shared" si="24"/>
        <v/>
      </c>
      <c r="S64" s="6" t="str">
        <f t="shared" si="25"/>
        <v/>
      </c>
      <c r="T64" s="7" t="str">
        <f t="shared" si="26"/>
        <v/>
      </c>
      <c r="U64" s="5"/>
    </row>
    <row r="65" spans="1:21" x14ac:dyDescent="0.25">
      <c r="A65" s="18">
        <f t="shared" si="8"/>
        <v>42414</v>
      </c>
      <c r="B65" s="21">
        <f t="shared" ref="B65" si="47">B64+1</f>
        <v>42414</v>
      </c>
      <c r="C65" s="5"/>
      <c r="D65" s="5"/>
      <c r="E65" s="5"/>
      <c r="F65" s="5"/>
      <c r="G65" s="5"/>
      <c r="H65" s="8"/>
      <c r="I65" s="8"/>
      <c r="J65" s="5"/>
      <c r="K65" s="28" t="str">
        <f t="shared" si="42"/>
        <v/>
      </c>
      <c r="L65" s="6" t="b">
        <f t="shared" ca="1" si="10"/>
        <v>1</v>
      </c>
      <c r="M65" s="6" t="str">
        <f>IFERROR(INDEX(Holidays!C:C,MATCH(B65,Holidays!A:A,0)),"")</f>
        <v/>
      </c>
      <c r="N65" s="6" t="str">
        <f t="shared" si="1"/>
        <v/>
      </c>
      <c r="O65" s="6" t="str">
        <f t="shared" si="21"/>
        <v/>
      </c>
      <c r="P65" s="6" t="str">
        <f t="shared" si="22"/>
        <v/>
      </c>
      <c r="Q65" s="6" t="str">
        <f t="shared" si="23"/>
        <v/>
      </c>
      <c r="R65" s="6" t="str">
        <f t="shared" si="24"/>
        <v/>
      </c>
      <c r="S65" s="6" t="str">
        <f t="shared" si="25"/>
        <v/>
      </c>
      <c r="T65" s="7" t="str">
        <f t="shared" si="26"/>
        <v/>
      </c>
      <c r="U65" s="5"/>
    </row>
    <row r="66" spans="1:21" x14ac:dyDescent="0.25">
      <c r="A66" s="18">
        <f t="shared" si="8"/>
        <v>42415</v>
      </c>
      <c r="B66" s="21">
        <f t="shared" ref="B66" si="48">B65+1</f>
        <v>42415</v>
      </c>
      <c r="C66" s="5">
        <v>0.39583333333333331</v>
      </c>
      <c r="D66" s="5"/>
      <c r="E66" s="5"/>
      <c r="F66" s="5">
        <v>0.5</v>
      </c>
      <c r="G66" s="5">
        <v>0.70833333333333337</v>
      </c>
      <c r="H66" s="8"/>
      <c r="I66" s="8"/>
      <c r="J66" s="5">
        <v>0.95833333333333337</v>
      </c>
      <c r="K66" s="28" t="str">
        <f t="shared" si="42"/>
        <v/>
      </c>
      <c r="L66" s="6" t="b">
        <f t="shared" ca="1" si="10"/>
        <v>1</v>
      </c>
      <c r="M66" s="6" t="str">
        <f>IFERROR(INDEX(Holidays!C:C,MATCH(B66,Holidays!A:A,0)),"")</f>
        <v/>
      </c>
      <c r="N66" s="6">
        <f t="shared" si="1"/>
        <v>0.10416666666666669</v>
      </c>
      <c r="O66" s="6">
        <f t="shared" si="21"/>
        <v>0.25</v>
      </c>
      <c r="P66" s="6">
        <f t="shared" si="22"/>
        <v>0.39583333333333331</v>
      </c>
      <c r="Q66" s="6">
        <f t="shared" si="23"/>
        <v>0.20833333333333337</v>
      </c>
      <c r="R66" s="6">
        <f t="shared" si="24"/>
        <v>0.95833333333333337</v>
      </c>
      <c r="S66" s="6">
        <f t="shared" si="25"/>
        <v>0.35416666666666663</v>
      </c>
      <c r="T66" s="7" t="str">
        <f t="shared" si="26"/>
        <v/>
      </c>
      <c r="U66" s="5"/>
    </row>
    <row r="67" spans="1:21" x14ac:dyDescent="0.25">
      <c r="A67" s="18">
        <f t="shared" si="8"/>
        <v>42416</v>
      </c>
      <c r="B67" s="21">
        <f t="shared" ref="B67" si="49">B66+1</f>
        <v>42416</v>
      </c>
      <c r="C67" s="5">
        <v>0.375</v>
      </c>
      <c r="D67" s="5"/>
      <c r="E67" s="5"/>
      <c r="F67" s="5">
        <v>0.5</v>
      </c>
      <c r="G67" s="5">
        <v>0.70833333333333337</v>
      </c>
      <c r="H67" s="8"/>
      <c r="I67" s="8"/>
      <c r="J67" s="5">
        <v>0.95833333333333337</v>
      </c>
      <c r="K67" s="28" t="str">
        <f t="shared" si="42"/>
        <v/>
      </c>
      <c r="L67" s="6" t="b">
        <f t="shared" ca="1" si="10"/>
        <v>1</v>
      </c>
      <c r="M67" s="6" t="str">
        <f>IFERROR(INDEX(Holidays!C:C,MATCH(B67,Holidays!A:A,0)),"")</f>
        <v/>
      </c>
      <c r="N67" s="6">
        <f t="shared" ref="N67:N130" si="50">IF(Is_Weekend,"",F67-C67)</f>
        <v>0.125</v>
      </c>
      <c r="O67" s="6">
        <f t="shared" ref="O67:O98" si="51">IF(Is_Weekend,"",J67-G67)</f>
        <v>0.25</v>
      </c>
      <c r="P67" s="6">
        <f t="shared" ref="P67:P98" si="52">IF(Is_Weekend,"",MIN(C67:J67))</f>
        <v>0.375</v>
      </c>
      <c r="Q67" s="6">
        <f t="shared" ref="Q67:Q98" si="53">IF(Is_Weekend,"",E67-D67+I67-H67+IF(AND(ISNUMBER(F67),ISNUMBER(G67)),G67-F67,0))</f>
        <v>0.20833333333333337</v>
      </c>
      <c r="R67" s="6">
        <f t="shared" ref="R67:R98" si="54">IF(Is_Weekend,"",MAX(C67:J67))</f>
        <v>0.95833333333333337</v>
      </c>
      <c r="S67" s="6">
        <f t="shared" ref="S67:S98" si="55">IF(Is_Weekend,"",R67-P67-Q67)</f>
        <v>0.375</v>
      </c>
      <c r="T67" s="7" t="str">
        <f t="shared" ref="T67:T98" si="56">IF(AND(SUM(C67:J67)=0,NOT(Is_Weekend)),FALSE,"")</f>
        <v/>
      </c>
      <c r="U67" s="5"/>
    </row>
    <row r="68" spans="1:21" x14ac:dyDescent="0.25">
      <c r="A68" s="18">
        <f t="shared" si="8"/>
        <v>42417</v>
      </c>
      <c r="B68" s="21">
        <f t="shared" ref="B68" si="57">B67+1</f>
        <v>42417</v>
      </c>
      <c r="C68" s="5">
        <v>0.375</v>
      </c>
      <c r="D68" s="5"/>
      <c r="E68" s="5"/>
      <c r="F68" s="5">
        <v>0.5</v>
      </c>
      <c r="G68" s="5">
        <v>0.70833333333333337</v>
      </c>
      <c r="H68" s="8"/>
      <c r="I68" s="8"/>
      <c r="J68" s="5">
        <v>0.95833333333333337</v>
      </c>
      <c r="K68" s="28" t="str">
        <f t="shared" si="42"/>
        <v/>
      </c>
      <c r="L68" s="6" t="b">
        <f t="shared" ref="L68:L131" ca="1" si="58">OR(B68&lt;=TODAY(),$A$1)</f>
        <v>1</v>
      </c>
      <c r="M68" s="6" t="str">
        <f>IFERROR(INDEX(Holidays!C:C,MATCH(B68,Holidays!A:A,0)),"")</f>
        <v/>
      </c>
      <c r="N68" s="6">
        <f t="shared" si="50"/>
        <v>0.125</v>
      </c>
      <c r="O68" s="6">
        <f t="shared" si="51"/>
        <v>0.25</v>
      </c>
      <c r="P68" s="6">
        <f t="shared" si="52"/>
        <v>0.375</v>
      </c>
      <c r="Q68" s="6">
        <f t="shared" si="53"/>
        <v>0.20833333333333337</v>
      </c>
      <c r="R68" s="6">
        <f t="shared" si="54"/>
        <v>0.95833333333333337</v>
      </c>
      <c r="S68" s="6">
        <f t="shared" si="55"/>
        <v>0.375</v>
      </c>
      <c r="T68" s="7" t="str">
        <f t="shared" si="56"/>
        <v/>
      </c>
      <c r="U68" s="5"/>
    </row>
    <row r="69" spans="1:21" x14ac:dyDescent="0.25">
      <c r="A69" s="18">
        <f t="shared" si="8"/>
        <v>42418</v>
      </c>
      <c r="B69" s="21">
        <f t="shared" ref="B69" si="59">B68+1</f>
        <v>42418</v>
      </c>
      <c r="C69" s="5">
        <v>0.39583333333333331</v>
      </c>
      <c r="D69" s="5"/>
      <c r="E69" s="5"/>
      <c r="F69" s="5">
        <v>0.45833333333333331</v>
      </c>
      <c r="G69" s="5">
        <v>0.70833333333333337</v>
      </c>
      <c r="H69" s="8"/>
      <c r="I69" s="8"/>
      <c r="J69" s="5">
        <v>0.98958333333333337</v>
      </c>
      <c r="K69" s="28" t="str">
        <f t="shared" si="42"/>
        <v/>
      </c>
      <c r="L69" s="6" t="b">
        <f t="shared" ca="1" si="58"/>
        <v>1</v>
      </c>
      <c r="M69" s="6" t="str">
        <f>IFERROR(INDEX(Holidays!C:C,MATCH(B69,Holidays!A:A,0)),"")</f>
        <v/>
      </c>
      <c r="N69" s="6">
        <f t="shared" si="50"/>
        <v>6.25E-2</v>
      </c>
      <c r="O69" s="6">
        <f t="shared" si="51"/>
        <v>0.28125</v>
      </c>
      <c r="P69" s="6">
        <f t="shared" si="52"/>
        <v>0.39583333333333331</v>
      </c>
      <c r="Q69" s="6">
        <f t="shared" si="53"/>
        <v>0.25000000000000006</v>
      </c>
      <c r="R69" s="6">
        <f t="shared" si="54"/>
        <v>0.98958333333333337</v>
      </c>
      <c r="S69" s="6">
        <f t="shared" si="55"/>
        <v>0.34374999999999994</v>
      </c>
      <c r="T69" s="7" t="str">
        <f t="shared" si="56"/>
        <v/>
      </c>
      <c r="U69" s="5"/>
    </row>
    <row r="70" spans="1:21" x14ac:dyDescent="0.25">
      <c r="A70" s="18">
        <f t="shared" si="8"/>
        <v>42419</v>
      </c>
      <c r="B70" s="21">
        <f t="shared" ref="B70" si="60">B69+1</f>
        <v>42419</v>
      </c>
      <c r="C70" s="5">
        <v>0.375</v>
      </c>
      <c r="D70" s="5"/>
      <c r="E70" s="5"/>
      <c r="F70" s="5">
        <v>0.5</v>
      </c>
      <c r="G70" s="5">
        <v>0.70833333333333337</v>
      </c>
      <c r="H70" s="8"/>
      <c r="I70" s="8"/>
      <c r="J70" s="5">
        <v>0.98958333333333337</v>
      </c>
      <c r="K70" s="28">
        <f t="shared" si="42"/>
        <v>1.8541666666666665</v>
      </c>
      <c r="L70" s="6" t="b">
        <f t="shared" ca="1" si="58"/>
        <v>1</v>
      </c>
      <c r="M70" s="6" t="str">
        <f>IFERROR(INDEX(Holidays!C:C,MATCH(B70,Holidays!A:A,0)),"")</f>
        <v/>
      </c>
      <c r="N70" s="6">
        <f t="shared" si="50"/>
        <v>0.125</v>
      </c>
      <c r="O70" s="6">
        <f t="shared" si="51"/>
        <v>0.28125</v>
      </c>
      <c r="P70" s="6">
        <f t="shared" si="52"/>
        <v>0.375</v>
      </c>
      <c r="Q70" s="6">
        <f t="shared" si="53"/>
        <v>0.20833333333333337</v>
      </c>
      <c r="R70" s="6">
        <f t="shared" si="54"/>
        <v>0.98958333333333337</v>
      </c>
      <c r="S70" s="6">
        <f t="shared" si="55"/>
        <v>0.40625</v>
      </c>
      <c r="T70" s="7" t="str">
        <f t="shared" si="56"/>
        <v/>
      </c>
      <c r="U70" s="5"/>
    </row>
    <row r="71" spans="1:21" x14ac:dyDescent="0.25">
      <c r="A71" s="18">
        <f t="shared" si="8"/>
        <v>42420</v>
      </c>
      <c r="B71" s="21">
        <f t="shared" ref="B71" si="61">B70+1</f>
        <v>42420</v>
      </c>
      <c r="C71" s="5"/>
      <c r="D71" s="5"/>
      <c r="E71" s="5"/>
      <c r="F71" s="5"/>
      <c r="G71" s="5"/>
      <c r="H71" s="8"/>
      <c r="I71" s="8"/>
      <c r="J71" s="5"/>
      <c r="K71" s="28" t="str">
        <f t="shared" si="42"/>
        <v/>
      </c>
      <c r="L71" s="6" t="b">
        <f t="shared" ca="1" si="58"/>
        <v>1</v>
      </c>
      <c r="M71" s="6" t="str">
        <f>IFERROR(INDEX(Holidays!C:C,MATCH(B71,Holidays!A:A,0)),"")</f>
        <v/>
      </c>
      <c r="N71" s="6" t="str">
        <f t="shared" si="50"/>
        <v/>
      </c>
      <c r="O71" s="6" t="str">
        <f t="shared" si="51"/>
        <v/>
      </c>
      <c r="P71" s="6" t="str">
        <f t="shared" si="52"/>
        <v/>
      </c>
      <c r="Q71" s="6" t="str">
        <f t="shared" si="53"/>
        <v/>
      </c>
      <c r="R71" s="6" t="str">
        <f t="shared" si="54"/>
        <v/>
      </c>
      <c r="S71" s="6" t="str">
        <f t="shared" si="55"/>
        <v/>
      </c>
      <c r="T71" s="7" t="str">
        <f t="shared" si="56"/>
        <v/>
      </c>
      <c r="U71" s="5"/>
    </row>
    <row r="72" spans="1:21" x14ac:dyDescent="0.25">
      <c r="A72" s="18">
        <f t="shared" si="8"/>
        <v>42421</v>
      </c>
      <c r="B72" s="21">
        <f t="shared" ref="B72" si="62">B71+1</f>
        <v>42421</v>
      </c>
      <c r="C72" s="5"/>
      <c r="D72" s="5"/>
      <c r="E72" s="5"/>
      <c r="F72" s="5"/>
      <c r="G72" s="5"/>
      <c r="H72" s="8"/>
      <c r="I72" s="8"/>
      <c r="J72" s="5"/>
      <c r="K72" s="28" t="str">
        <f t="shared" si="42"/>
        <v/>
      </c>
      <c r="L72" s="6" t="b">
        <f t="shared" ca="1" si="58"/>
        <v>1</v>
      </c>
      <c r="M72" s="6" t="str">
        <f>IFERROR(INDEX(Holidays!C:C,MATCH(B72,Holidays!A:A,0)),"")</f>
        <v/>
      </c>
      <c r="N72" s="6" t="str">
        <f t="shared" si="50"/>
        <v/>
      </c>
      <c r="O72" s="6" t="str">
        <f t="shared" si="51"/>
        <v/>
      </c>
      <c r="P72" s="6" t="str">
        <f t="shared" si="52"/>
        <v/>
      </c>
      <c r="Q72" s="6" t="str">
        <f t="shared" si="53"/>
        <v/>
      </c>
      <c r="R72" s="6" t="str">
        <f t="shared" si="54"/>
        <v/>
      </c>
      <c r="S72" s="6" t="str">
        <f t="shared" si="55"/>
        <v/>
      </c>
      <c r="T72" s="7" t="str">
        <f t="shared" si="56"/>
        <v/>
      </c>
      <c r="U72" s="5"/>
    </row>
    <row r="73" spans="1:21" x14ac:dyDescent="0.25">
      <c r="A73" s="18">
        <f t="shared" si="8"/>
        <v>42422</v>
      </c>
      <c r="B73" s="21">
        <f t="shared" ref="B73" si="63">B72+1</f>
        <v>42422</v>
      </c>
      <c r="C73" s="5">
        <v>0.39583333333333331</v>
      </c>
      <c r="D73" s="5"/>
      <c r="E73" s="5"/>
      <c r="F73" s="5">
        <v>0.5</v>
      </c>
      <c r="G73" s="5">
        <v>0.70833333333333337</v>
      </c>
      <c r="H73" s="8"/>
      <c r="I73" s="8"/>
      <c r="J73" s="5">
        <v>0.95833333333333337</v>
      </c>
      <c r="K73" s="28" t="str">
        <f t="shared" si="42"/>
        <v/>
      </c>
      <c r="L73" s="6" t="b">
        <f t="shared" ca="1" si="58"/>
        <v>1</v>
      </c>
      <c r="M73" s="6" t="str">
        <f>IFERROR(INDEX(Holidays!C:C,MATCH(B73,Holidays!A:A,0)),"")</f>
        <v/>
      </c>
      <c r="N73" s="6">
        <f t="shared" si="50"/>
        <v>0.10416666666666669</v>
      </c>
      <c r="O73" s="6">
        <f t="shared" si="51"/>
        <v>0.25</v>
      </c>
      <c r="P73" s="6">
        <f t="shared" si="52"/>
        <v>0.39583333333333331</v>
      </c>
      <c r="Q73" s="6">
        <f t="shared" si="53"/>
        <v>0.20833333333333337</v>
      </c>
      <c r="R73" s="6">
        <f t="shared" si="54"/>
        <v>0.95833333333333337</v>
      </c>
      <c r="S73" s="6">
        <f t="shared" si="55"/>
        <v>0.35416666666666663</v>
      </c>
      <c r="T73" s="7" t="str">
        <f t="shared" si="56"/>
        <v/>
      </c>
      <c r="U73" s="5"/>
    </row>
    <row r="74" spans="1:21" x14ac:dyDescent="0.25">
      <c r="A74" s="18">
        <f t="shared" si="8"/>
        <v>42423</v>
      </c>
      <c r="B74" s="21">
        <f t="shared" ref="B74" si="64">B73+1</f>
        <v>42423</v>
      </c>
      <c r="C74" s="5">
        <v>0.375</v>
      </c>
      <c r="D74" s="5"/>
      <c r="E74" s="5"/>
      <c r="F74" s="5">
        <v>0.5</v>
      </c>
      <c r="G74" s="5">
        <v>0.70833333333333337</v>
      </c>
      <c r="H74" s="8"/>
      <c r="I74" s="8"/>
      <c r="J74" s="5">
        <v>0.95833333333333337</v>
      </c>
      <c r="K74" s="28" t="str">
        <f t="shared" si="42"/>
        <v/>
      </c>
      <c r="L74" s="6" t="b">
        <f t="shared" ca="1" si="58"/>
        <v>1</v>
      </c>
      <c r="M74" s="6" t="str">
        <f>IFERROR(INDEX(Holidays!C:C,MATCH(B74,Holidays!A:A,0)),"")</f>
        <v/>
      </c>
      <c r="N74" s="6">
        <f t="shared" si="50"/>
        <v>0.125</v>
      </c>
      <c r="O74" s="6">
        <f t="shared" si="51"/>
        <v>0.25</v>
      </c>
      <c r="P74" s="6">
        <f t="shared" si="52"/>
        <v>0.375</v>
      </c>
      <c r="Q74" s="6">
        <f t="shared" si="53"/>
        <v>0.20833333333333337</v>
      </c>
      <c r="R74" s="6">
        <f t="shared" si="54"/>
        <v>0.95833333333333337</v>
      </c>
      <c r="S74" s="6">
        <f t="shared" si="55"/>
        <v>0.375</v>
      </c>
      <c r="T74" s="7" t="str">
        <f t="shared" si="56"/>
        <v/>
      </c>
      <c r="U74" s="5"/>
    </row>
    <row r="75" spans="1:21" x14ac:dyDescent="0.25">
      <c r="A75" s="18">
        <f t="shared" ref="A75:A138" si="65">B75</f>
        <v>42424</v>
      </c>
      <c r="B75" s="21">
        <f t="shared" ref="B75" si="66">B74+1</f>
        <v>42424</v>
      </c>
      <c r="C75" s="5">
        <v>0.375</v>
      </c>
      <c r="D75" s="5"/>
      <c r="E75" s="5"/>
      <c r="F75" s="5">
        <v>0.5</v>
      </c>
      <c r="G75" s="5">
        <v>0.70833333333333337</v>
      </c>
      <c r="H75" s="8"/>
      <c r="I75" s="8"/>
      <c r="J75" s="5">
        <v>0.95833333333333337</v>
      </c>
      <c r="K75" s="28" t="str">
        <f t="shared" si="42"/>
        <v/>
      </c>
      <c r="L75" s="6" t="b">
        <f t="shared" ca="1" si="58"/>
        <v>1</v>
      </c>
      <c r="M75" s="6" t="str">
        <f>IFERROR(INDEX(Holidays!C:C,MATCH(B75,Holidays!A:A,0)),"")</f>
        <v/>
      </c>
      <c r="N75" s="6">
        <f t="shared" si="50"/>
        <v>0.125</v>
      </c>
      <c r="O75" s="6">
        <f t="shared" si="51"/>
        <v>0.25</v>
      </c>
      <c r="P75" s="6">
        <f t="shared" si="52"/>
        <v>0.375</v>
      </c>
      <c r="Q75" s="6">
        <f t="shared" si="53"/>
        <v>0.20833333333333337</v>
      </c>
      <c r="R75" s="6">
        <f t="shared" si="54"/>
        <v>0.95833333333333337</v>
      </c>
      <c r="S75" s="6">
        <f t="shared" si="55"/>
        <v>0.375</v>
      </c>
      <c r="T75" s="7" t="str">
        <f t="shared" si="56"/>
        <v/>
      </c>
      <c r="U75" s="5"/>
    </row>
    <row r="76" spans="1:21" x14ac:dyDescent="0.25">
      <c r="A76" s="18">
        <f t="shared" si="65"/>
        <v>42425</v>
      </c>
      <c r="B76" s="21">
        <f t="shared" ref="B76" si="67">B75+1</f>
        <v>42425</v>
      </c>
      <c r="C76" s="5">
        <v>0.39583333333333331</v>
      </c>
      <c r="D76" s="5"/>
      <c r="E76" s="5"/>
      <c r="F76" s="5">
        <v>0.45833333333333331</v>
      </c>
      <c r="G76" s="5">
        <v>0.70833333333333337</v>
      </c>
      <c r="H76" s="8"/>
      <c r="I76" s="8"/>
      <c r="J76" s="5">
        <v>0.98958333333333337</v>
      </c>
      <c r="K76" s="28" t="str">
        <f t="shared" si="42"/>
        <v/>
      </c>
      <c r="L76" s="6" t="b">
        <f t="shared" ca="1" si="58"/>
        <v>1</v>
      </c>
      <c r="M76" s="6" t="str">
        <f>IFERROR(INDEX(Holidays!C:C,MATCH(B76,Holidays!A:A,0)),"")</f>
        <v/>
      </c>
      <c r="N76" s="6">
        <f t="shared" si="50"/>
        <v>6.25E-2</v>
      </c>
      <c r="O76" s="6">
        <f t="shared" si="51"/>
        <v>0.28125</v>
      </c>
      <c r="P76" s="6">
        <f t="shared" si="52"/>
        <v>0.39583333333333331</v>
      </c>
      <c r="Q76" s="6">
        <f t="shared" si="53"/>
        <v>0.25000000000000006</v>
      </c>
      <c r="R76" s="6">
        <f t="shared" si="54"/>
        <v>0.98958333333333337</v>
      </c>
      <c r="S76" s="6">
        <f t="shared" si="55"/>
        <v>0.34374999999999994</v>
      </c>
      <c r="T76" s="7" t="str">
        <f t="shared" si="56"/>
        <v/>
      </c>
      <c r="U76" s="5"/>
    </row>
    <row r="77" spans="1:21" x14ac:dyDescent="0.25">
      <c r="A77" s="18">
        <f t="shared" si="65"/>
        <v>42426</v>
      </c>
      <c r="B77" s="21">
        <f t="shared" ref="B77" si="68">B76+1</f>
        <v>42426</v>
      </c>
      <c r="C77" s="5">
        <v>0.375</v>
      </c>
      <c r="D77" s="5"/>
      <c r="E77" s="5"/>
      <c r="F77" s="5">
        <v>0.5</v>
      </c>
      <c r="G77" s="5">
        <v>0.70833333333333337</v>
      </c>
      <c r="H77" s="8"/>
      <c r="I77" s="8"/>
      <c r="J77" s="5">
        <v>0.98958333333333337</v>
      </c>
      <c r="K77" s="28">
        <f t="shared" si="42"/>
        <v>1.8541666666666665</v>
      </c>
      <c r="L77" s="6" t="b">
        <f t="shared" ca="1" si="58"/>
        <v>1</v>
      </c>
      <c r="M77" s="6" t="str">
        <f>IFERROR(INDEX(Holidays!C:C,MATCH(B77,Holidays!A:A,0)),"")</f>
        <v/>
      </c>
      <c r="N77" s="6">
        <f t="shared" si="50"/>
        <v>0.125</v>
      </c>
      <c r="O77" s="6">
        <f t="shared" si="51"/>
        <v>0.28125</v>
      </c>
      <c r="P77" s="6">
        <f t="shared" si="52"/>
        <v>0.375</v>
      </c>
      <c r="Q77" s="6">
        <f t="shared" si="53"/>
        <v>0.20833333333333337</v>
      </c>
      <c r="R77" s="6">
        <f t="shared" si="54"/>
        <v>0.98958333333333337</v>
      </c>
      <c r="S77" s="6">
        <f t="shared" si="55"/>
        <v>0.40625</v>
      </c>
      <c r="T77" s="7" t="str">
        <f t="shared" si="56"/>
        <v/>
      </c>
      <c r="U77" s="5"/>
    </row>
    <row r="78" spans="1:21" x14ac:dyDescent="0.25">
      <c r="A78" s="18">
        <f t="shared" si="65"/>
        <v>42427</v>
      </c>
      <c r="B78" s="21">
        <f t="shared" ref="B78" si="69">B77+1</f>
        <v>42427</v>
      </c>
      <c r="C78" s="5"/>
      <c r="D78" s="5"/>
      <c r="E78" s="5"/>
      <c r="F78" s="5"/>
      <c r="G78" s="5"/>
      <c r="H78" s="8"/>
      <c r="I78" s="8"/>
      <c r="J78" s="5"/>
      <c r="K78" s="28" t="str">
        <f t="shared" si="42"/>
        <v/>
      </c>
      <c r="L78" s="6" t="b">
        <f t="shared" ca="1" si="58"/>
        <v>1</v>
      </c>
      <c r="M78" s="6" t="str">
        <f>IFERROR(INDEX(Holidays!C:C,MATCH(B78,Holidays!A:A,0)),"")</f>
        <v/>
      </c>
      <c r="N78" s="6" t="str">
        <f t="shared" si="50"/>
        <v/>
      </c>
      <c r="O78" s="6" t="str">
        <f t="shared" si="51"/>
        <v/>
      </c>
      <c r="P78" s="6" t="str">
        <f t="shared" si="52"/>
        <v/>
      </c>
      <c r="Q78" s="6" t="str">
        <f t="shared" si="53"/>
        <v/>
      </c>
      <c r="R78" s="6" t="str">
        <f t="shared" si="54"/>
        <v/>
      </c>
      <c r="S78" s="6" t="str">
        <f t="shared" si="55"/>
        <v/>
      </c>
      <c r="T78" s="7" t="str">
        <f t="shared" si="56"/>
        <v/>
      </c>
      <c r="U78" s="5"/>
    </row>
    <row r="79" spans="1:21" x14ac:dyDescent="0.25">
      <c r="A79" s="18">
        <f t="shared" si="65"/>
        <v>42428</v>
      </c>
      <c r="B79" s="21">
        <f t="shared" ref="B79" si="70">B78+1</f>
        <v>42428</v>
      </c>
      <c r="C79" s="5"/>
      <c r="D79" s="5"/>
      <c r="E79" s="5"/>
      <c r="F79" s="5"/>
      <c r="G79" s="5"/>
      <c r="H79" s="8"/>
      <c r="I79" s="8"/>
      <c r="J79" s="5"/>
      <c r="K79" s="28" t="str">
        <f t="shared" si="42"/>
        <v/>
      </c>
      <c r="L79" s="6" t="b">
        <f t="shared" ca="1" si="58"/>
        <v>1</v>
      </c>
      <c r="M79" s="6" t="str">
        <f>IFERROR(INDEX(Holidays!C:C,MATCH(B79,Holidays!A:A,0)),"")</f>
        <v/>
      </c>
      <c r="N79" s="6" t="str">
        <f t="shared" si="50"/>
        <v/>
      </c>
      <c r="O79" s="6" t="str">
        <f t="shared" si="51"/>
        <v/>
      </c>
      <c r="P79" s="6" t="str">
        <f t="shared" si="52"/>
        <v/>
      </c>
      <c r="Q79" s="6" t="str">
        <f t="shared" si="53"/>
        <v/>
      </c>
      <c r="R79" s="6" t="str">
        <f t="shared" si="54"/>
        <v/>
      </c>
      <c r="S79" s="6" t="str">
        <f t="shared" si="55"/>
        <v/>
      </c>
      <c r="T79" s="7" t="str">
        <f t="shared" si="56"/>
        <v/>
      </c>
      <c r="U79" s="5"/>
    </row>
    <row r="80" spans="1:21" x14ac:dyDescent="0.25">
      <c r="A80" s="18">
        <f t="shared" si="65"/>
        <v>42429</v>
      </c>
      <c r="B80" s="21">
        <f t="shared" ref="B80" si="71">B79+1</f>
        <v>42429</v>
      </c>
      <c r="C80" s="5">
        <v>0.39583333333333331</v>
      </c>
      <c r="D80" s="5"/>
      <c r="E80" s="5"/>
      <c r="F80" s="5">
        <v>0.5</v>
      </c>
      <c r="G80" s="5">
        <v>0.70833333333333337</v>
      </c>
      <c r="H80" s="8"/>
      <c r="I80" s="8"/>
      <c r="J80" s="5">
        <v>0.95833333333333337</v>
      </c>
      <c r="K80" s="28" t="str">
        <f t="shared" si="42"/>
        <v/>
      </c>
      <c r="L80" s="6" t="b">
        <f t="shared" ca="1" si="58"/>
        <v>1</v>
      </c>
      <c r="M80" s="6" t="str">
        <f>IFERROR(INDEX(Holidays!C:C,MATCH(B80,Holidays!A:A,0)),"")</f>
        <v/>
      </c>
      <c r="N80" s="6">
        <f t="shared" si="50"/>
        <v>0.10416666666666669</v>
      </c>
      <c r="O80" s="6">
        <f t="shared" si="51"/>
        <v>0.25</v>
      </c>
      <c r="P80" s="6">
        <f t="shared" si="52"/>
        <v>0.39583333333333331</v>
      </c>
      <c r="Q80" s="6">
        <f t="shared" si="53"/>
        <v>0.20833333333333337</v>
      </c>
      <c r="R80" s="6">
        <f t="shared" si="54"/>
        <v>0.95833333333333337</v>
      </c>
      <c r="S80" s="6">
        <f t="shared" si="55"/>
        <v>0.35416666666666663</v>
      </c>
      <c r="T80" s="7" t="str">
        <f t="shared" si="56"/>
        <v/>
      </c>
      <c r="U80" s="5"/>
    </row>
    <row r="81" spans="1:21" x14ac:dyDescent="0.25">
      <c r="A81" s="18">
        <f t="shared" si="65"/>
        <v>42430</v>
      </c>
      <c r="B81" s="21">
        <f t="shared" ref="B81" si="72">B80+1</f>
        <v>42430</v>
      </c>
      <c r="C81" s="5">
        <v>0.375</v>
      </c>
      <c r="D81" s="5"/>
      <c r="E81" s="5"/>
      <c r="F81" s="5">
        <v>0.5</v>
      </c>
      <c r="G81" s="5">
        <v>0.70833333333333337</v>
      </c>
      <c r="H81" s="8"/>
      <c r="I81" s="8"/>
      <c r="J81" s="5">
        <v>0.95833333333333337</v>
      </c>
      <c r="K81" s="28" t="str">
        <f t="shared" si="42"/>
        <v/>
      </c>
      <c r="L81" s="6" t="b">
        <f t="shared" ca="1" si="58"/>
        <v>1</v>
      </c>
      <c r="M81" s="6" t="str">
        <f>IFERROR(INDEX(Holidays!C:C,MATCH(B81,Holidays!A:A,0)),"")</f>
        <v/>
      </c>
      <c r="N81" s="6">
        <f t="shared" si="50"/>
        <v>0.125</v>
      </c>
      <c r="O81" s="6">
        <f t="shared" si="51"/>
        <v>0.25</v>
      </c>
      <c r="P81" s="6">
        <f t="shared" si="52"/>
        <v>0.375</v>
      </c>
      <c r="Q81" s="6">
        <f t="shared" si="53"/>
        <v>0.20833333333333337</v>
      </c>
      <c r="R81" s="6">
        <f t="shared" si="54"/>
        <v>0.95833333333333337</v>
      </c>
      <c r="S81" s="6">
        <f t="shared" si="55"/>
        <v>0.375</v>
      </c>
      <c r="T81" s="7" t="str">
        <f t="shared" si="56"/>
        <v/>
      </c>
      <c r="U81" s="5"/>
    </row>
    <row r="82" spans="1:21" x14ac:dyDescent="0.25">
      <c r="A82" s="18">
        <f t="shared" si="65"/>
        <v>42431</v>
      </c>
      <c r="B82" s="21">
        <f t="shared" ref="B82" si="73">B81+1</f>
        <v>42431</v>
      </c>
      <c r="C82" s="5">
        <v>0.375</v>
      </c>
      <c r="D82" s="5"/>
      <c r="E82" s="5"/>
      <c r="F82" s="5">
        <v>0.5</v>
      </c>
      <c r="G82" s="5">
        <v>0.70833333333333337</v>
      </c>
      <c r="H82" s="8"/>
      <c r="I82" s="8"/>
      <c r="J82" s="5">
        <v>0.95833333333333337</v>
      </c>
      <c r="K82" s="28" t="str">
        <f t="shared" si="42"/>
        <v/>
      </c>
      <c r="L82" s="6" t="b">
        <f t="shared" ca="1" si="58"/>
        <v>1</v>
      </c>
      <c r="M82" s="6" t="str">
        <f>IFERROR(INDEX(Holidays!C:C,MATCH(B82,Holidays!A:A,0)),"")</f>
        <v/>
      </c>
      <c r="N82" s="6">
        <f t="shared" si="50"/>
        <v>0.125</v>
      </c>
      <c r="O82" s="6">
        <f t="shared" si="51"/>
        <v>0.25</v>
      </c>
      <c r="P82" s="6">
        <f t="shared" si="52"/>
        <v>0.375</v>
      </c>
      <c r="Q82" s="6">
        <f t="shared" si="53"/>
        <v>0.20833333333333337</v>
      </c>
      <c r="R82" s="6">
        <f t="shared" si="54"/>
        <v>0.95833333333333337</v>
      </c>
      <c r="S82" s="6">
        <f t="shared" si="55"/>
        <v>0.375</v>
      </c>
      <c r="T82" s="7" t="str">
        <f t="shared" si="56"/>
        <v/>
      </c>
      <c r="U82" s="5"/>
    </row>
    <row r="83" spans="1:21" x14ac:dyDescent="0.25">
      <c r="A83" s="18">
        <f t="shared" si="65"/>
        <v>42432</v>
      </c>
      <c r="B83" s="21">
        <f t="shared" ref="B83" si="74">B82+1</f>
        <v>42432</v>
      </c>
      <c r="C83" s="5">
        <v>0.39583333333333331</v>
      </c>
      <c r="D83" s="5"/>
      <c r="E83" s="5"/>
      <c r="F83" s="5">
        <v>0.45833333333333331</v>
      </c>
      <c r="G83" s="5">
        <v>0.70833333333333337</v>
      </c>
      <c r="H83" s="8"/>
      <c r="I83" s="8"/>
      <c r="J83" s="5">
        <v>0.98958333333333337</v>
      </c>
      <c r="K83" s="28" t="str">
        <f t="shared" si="42"/>
        <v/>
      </c>
      <c r="L83" s="6" t="b">
        <f t="shared" ca="1" si="58"/>
        <v>1</v>
      </c>
      <c r="M83" s="6" t="str">
        <f>IFERROR(INDEX(Holidays!C:C,MATCH(B83,Holidays!A:A,0)),"")</f>
        <v/>
      </c>
      <c r="N83" s="6">
        <f t="shared" si="50"/>
        <v>6.25E-2</v>
      </c>
      <c r="O83" s="6">
        <f t="shared" si="51"/>
        <v>0.28125</v>
      </c>
      <c r="P83" s="6">
        <f t="shared" si="52"/>
        <v>0.39583333333333331</v>
      </c>
      <c r="Q83" s="6">
        <f t="shared" si="53"/>
        <v>0.25000000000000006</v>
      </c>
      <c r="R83" s="6">
        <f t="shared" si="54"/>
        <v>0.98958333333333337</v>
      </c>
      <c r="S83" s="6">
        <f t="shared" si="55"/>
        <v>0.34374999999999994</v>
      </c>
      <c r="T83" s="7" t="str">
        <f t="shared" si="56"/>
        <v/>
      </c>
      <c r="U83" s="5"/>
    </row>
    <row r="84" spans="1:21" x14ac:dyDescent="0.25">
      <c r="A84" s="18">
        <f t="shared" si="65"/>
        <v>42433</v>
      </c>
      <c r="B84" s="21">
        <f t="shared" ref="B84" si="75">B83+1</f>
        <v>42433</v>
      </c>
      <c r="C84" s="5">
        <v>0.375</v>
      </c>
      <c r="D84" s="5"/>
      <c r="E84" s="5"/>
      <c r="F84" s="5">
        <v>0.5</v>
      </c>
      <c r="G84" s="5">
        <v>0.70833333333333337</v>
      </c>
      <c r="H84" s="8"/>
      <c r="I84" s="8"/>
      <c r="J84" s="5">
        <v>0.98958333333333337</v>
      </c>
      <c r="K84" s="28">
        <f t="shared" si="42"/>
        <v>1.8541666666666665</v>
      </c>
      <c r="L84" s="6" t="b">
        <f t="shared" ca="1" si="58"/>
        <v>1</v>
      </c>
      <c r="M84" s="6" t="str">
        <f>IFERROR(INDEX(Holidays!C:C,MATCH(B84,Holidays!A:A,0)),"")</f>
        <v/>
      </c>
      <c r="N84" s="6">
        <f t="shared" si="50"/>
        <v>0.125</v>
      </c>
      <c r="O84" s="6">
        <f t="shared" si="51"/>
        <v>0.28125</v>
      </c>
      <c r="P84" s="6">
        <f t="shared" si="52"/>
        <v>0.375</v>
      </c>
      <c r="Q84" s="6">
        <f t="shared" si="53"/>
        <v>0.20833333333333337</v>
      </c>
      <c r="R84" s="6">
        <f t="shared" si="54"/>
        <v>0.98958333333333337</v>
      </c>
      <c r="S84" s="6">
        <f t="shared" si="55"/>
        <v>0.40625</v>
      </c>
      <c r="T84" s="7" t="str">
        <f t="shared" si="56"/>
        <v/>
      </c>
      <c r="U84" s="5"/>
    </row>
    <row r="85" spans="1:21" x14ac:dyDescent="0.25">
      <c r="A85" s="18">
        <f t="shared" si="65"/>
        <v>42434</v>
      </c>
      <c r="B85" s="21">
        <f t="shared" ref="B85" si="76">B84+1</f>
        <v>42434</v>
      </c>
      <c r="C85" s="5"/>
      <c r="D85" s="5"/>
      <c r="E85" s="5"/>
      <c r="F85" s="5"/>
      <c r="G85" s="5"/>
      <c r="H85" s="8"/>
      <c r="I85" s="8"/>
      <c r="J85" s="5"/>
      <c r="K85" s="28" t="str">
        <f t="shared" si="42"/>
        <v/>
      </c>
      <c r="L85" s="6" t="b">
        <f t="shared" ca="1" si="58"/>
        <v>1</v>
      </c>
      <c r="M85" s="6" t="str">
        <f>IFERROR(INDEX(Holidays!C:C,MATCH(B85,Holidays!A:A,0)),"")</f>
        <v/>
      </c>
      <c r="N85" s="6" t="str">
        <f t="shared" si="50"/>
        <v/>
      </c>
      <c r="O85" s="6" t="str">
        <f t="shared" si="51"/>
        <v/>
      </c>
      <c r="P85" s="6" t="str">
        <f t="shared" si="52"/>
        <v/>
      </c>
      <c r="Q85" s="6" t="str">
        <f t="shared" si="53"/>
        <v/>
      </c>
      <c r="R85" s="6" t="str">
        <f t="shared" si="54"/>
        <v/>
      </c>
      <c r="S85" s="6" t="str">
        <f t="shared" si="55"/>
        <v/>
      </c>
      <c r="T85" s="7" t="str">
        <f t="shared" si="56"/>
        <v/>
      </c>
      <c r="U85" s="5"/>
    </row>
    <row r="86" spans="1:21" x14ac:dyDescent="0.25">
      <c r="A86" s="18">
        <f t="shared" si="65"/>
        <v>42435</v>
      </c>
      <c r="B86" s="21">
        <f t="shared" ref="B86" si="77">B85+1</f>
        <v>42435</v>
      </c>
      <c r="C86" s="5"/>
      <c r="D86" s="5"/>
      <c r="E86" s="5"/>
      <c r="F86" s="5"/>
      <c r="G86" s="5"/>
      <c r="H86" s="8"/>
      <c r="I86" s="8"/>
      <c r="J86" s="5"/>
      <c r="K86" s="28" t="str">
        <f t="shared" si="42"/>
        <v/>
      </c>
      <c r="L86" s="6" t="b">
        <f t="shared" ca="1" si="58"/>
        <v>1</v>
      </c>
      <c r="M86" s="6" t="str">
        <f>IFERROR(INDEX(Holidays!C:C,MATCH(B86,Holidays!A:A,0)),"")</f>
        <v/>
      </c>
      <c r="N86" s="6" t="str">
        <f t="shared" si="50"/>
        <v/>
      </c>
      <c r="O86" s="6" t="str">
        <f t="shared" si="51"/>
        <v/>
      </c>
      <c r="P86" s="6" t="str">
        <f t="shared" si="52"/>
        <v/>
      </c>
      <c r="Q86" s="6" t="str">
        <f t="shared" si="53"/>
        <v/>
      </c>
      <c r="R86" s="6" t="str">
        <f t="shared" si="54"/>
        <v/>
      </c>
      <c r="S86" s="6" t="str">
        <f t="shared" si="55"/>
        <v/>
      </c>
      <c r="T86" s="7" t="str">
        <f t="shared" si="56"/>
        <v/>
      </c>
      <c r="U86" s="5"/>
    </row>
    <row r="87" spans="1:21" x14ac:dyDescent="0.25">
      <c r="A87" s="18">
        <f t="shared" si="65"/>
        <v>42436</v>
      </c>
      <c r="B87" s="21">
        <f t="shared" ref="B87" si="78">B86+1</f>
        <v>42436</v>
      </c>
      <c r="C87" s="5">
        <v>0.39583333333333331</v>
      </c>
      <c r="D87" s="5"/>
      <c r="E87" s="5"/>
      <c r="F87" s="5">
        <v>0.5</v>
      </c>
      <c r="G87" s="5">
        <v>0.70833333333333337</v>
      </c>
      <c r="H87" s="8"/>
      <c r="I87" s="8"/>
      <c r="J87" s="5">
        <v>0.95833333333333337</v>
      </c>
      <c r="K87" s="28" t="str">
        <f t="shared" si="42"/>
        <v/>
      </c>
      <c r="L87" s="6" t="b">
        <f t="shared" ca="1" si="58"/>
        <v>1</v>
      </c>
      <c r="M87" s="6" t="str">
        <f>IFERROR(INDEX(Holidays!C:C,MATCH(B87,Holidays!A:A,0)),"")</f>
        <v/>
      </c>
      <c r="N87" s="6">
        <f t="shared" si="50"/>
        <v>0.10416666666666669</v>
      </c>
      <c r="O87" s="6">
        <f t="shared" si="51"/>
        <v>0.25</v>
      </c>
      <c r="P87" s="6">
        <f t="shared" si="52"/>
        <v>0.39583333333333331</v>
      </c>
      <c r="Q87" s="6">
        <f t="shared" si="53"/>
        <v>0.20833333333333337</v>
      </c>
      <c r="R87" s="6">
        <f t="shared" si="54"/>
        <v>0.95833333333333337</v>
      </c>
      <c r="S87" s="6">
        <f t="shared" si="55"/>
        <v>0.35416666666666663</v>
      </c>
      <c r="T87" s="7" t="str">
        <f t="shared" si="56"/>
        <v/>
      </c>
      <c r="U87" s="5"/>
    </row>
    <row r="88" spans="1:21" x14ac:dyDescent="0.25">
      <c r="A88" s="18">
        <f t="shared" si="65"/>
        <v>42437</v>
      </c>
      <c r="B88" s="21">
        <f t="shared" ref="B88" si="79">B87+1</f>
        <v>42437</v>
      </c>
      <c r="C88" s="5">
        <v>0.375</v>
      </c>
      <c r="D88" s="5"/>
      <c r="E88" s="5"/>
      <c r="F88" s="5">
        <v>0.5</v>
      </c>
      <c r="G88" s="5">
        <v>0.70833333333333337</v>
      </c>
      <c r="H88" s="8"/>
      <c r="I88" s="8"/>
      <c r="J88" s="5">
        <v>0.95833333333333337</v>
      </c>
      <c r="K88" s="28" t="str">
        <f t="shared" si="42"/>
        <v/>
      </c>
      <c r="L88" s="6" t="b">
        <f t="shared" ca="1" si="58"/>
        <v>1</v>
      </c>
      <c r="M88" s="6" t="str">
        <f>IFERROR(INDEX(Holidays!C:C,MATCH(B88,Holidays!A:A,0)),"")</f>
        <v/>
      </c>
      <c r="N88" s="6">
        <f t="shared" si="50"/>
        <v>0.125</v>
      </c>
      <c r="O88" s="6">
        <f t="shared" si="51"/>
        <v>0.25</v>
      </c>
      <c r="P88" s="6">
        <f t="shared" si="52"/>
        <v>0.375</v>
      </c>
      <c r="Q88" s="6">
        <f t="shared" si="53"/>
        <v>0.20833333333333337</v>
      </c>
      <c r="R88" s="6">
        <f t="shared" si="54"/>
        <v>0.95833333333333337</v>
      </c>
      <c r="S88" s="6">
        <f t="shared" si="55"/>
        <v>0.375</v>
      </c>
      <c r="T88" s="7" t="str">
        <f t="shared" si="56"/>
        <v/>
      </c>
      <c r="U88" s="5"/>
    </row>
    <row r="89" spans="1:21" x14ac:dyDescent="0.25">
      <c r="A89" s="18">
        <f t="shared" si="65"/>
        <v>42438</v>
      </c>
      <c r="B89" s="21">
        <f t="shared" ref="B89" si="80">B88+1</f>
        <v>42438</v>
      </c>
      <c r="C89" s="5">
        <v>0.45833333333333331</v>
      </c>
      <c r="D89" s="5"/>
      <c r="E89" s="5"/>
      <c r="F89" s="5">
        <v>0.5</v>
      </c>
      <c r="G89" s="5">
        <v>0.66666666666666663</v>
      </c>
      <c r="H89" s="8"/>
      <c r="I89" s="8"/>
      <c r="J89" s="5">
        <v>0.95833333333333337</v>
      </c>
      <c r="K89" s="28" t="str">
        <f t="shared" si="42"/>
        <v/>
      </c>
      <c r="L89" s="6" t="b">
        <f t="shared" ca="1" si="58"/>
        <v>1</v>
      </c>
      <c r="M89" s="6" t="str">
        <f>IFERROR(INDEX(Holidays!C:C,MATCH(B89,Holidays!A:A,0)),"")</f>
        <v/>
      </c>
      <c r="N89" s="6">
        <f t="shared" si="50"/>
        <v>4.1666666666666685E-2</v>
      </c>
      <c r="O89" s="6">
        <f t="shared" si="51"/>
        <v>0.29166666666666674</v>
      </c>
      <c r="P89" s="6">
        <f t="shared" si="52"/>
        <v>0.45833333333333331</v>
      </c>
      <c r="Q89" s="6">
        <f t="shared" si="53"/>
        <v>0.16666666666666663</v>
      </c>
      <c r="R89" s="6">
        <f t="shared" si="54"/>
        <v>0.95833333333333337</v>
      </c>
      <c r="S89" s="6">
        <f t="shared" si="55"/>
        <v>0.33333333333333337</v>
      </c>
      <c r="T89" s="7" t="str">
        <f t="shared" si="56"/>
        <v/>
      </c>
      <c r="U89" s="5"/>
    </row>
    <row r="90" spans="1:21" x14ac:dyDescent="0.25">
      <c r="A90" s="18">
        <f t="shared" si="65"/>
        <v>42439</v>
      </c>
      <c r="B90" s="21">
        <f t="shared" ref="B90" si="81">B89+1</f>
        <v>42439</v>
      </c>
      <c r="C90" s="5">
        <v>0.39583333333333331</v>
      </c>
      <c r="D90" s="5"/>
      <c r="E90" s="5"/>
      <c r="F90" s="5">
        <v>0.45833333333333331</v>
      </c>
      <c r="G90" s="5">
        <v>0.70833333333333337</v>
      </c>
      <c r="H90" s="8"/>
      <c r="I90" s="8"/>
      <c r="J90" s="5">
        <v>0.98958333333333337</v>
      </c>
      <c r="K90" s="28" t="str">
        <f t="shared" si="42"/>
        <v/>
      </c>
      <c r="L90" s="6" t="b">
        <f t="shared" ca="1" si="58"/>
        <v>1</v>
      </c>
      <c r="M90" s="6" t="str">
        <f>IFERROR(INDEX(Holidays!C:C,MATCH(B90,Holidays!A:A,0)),"")</f>
        <v/>
      </c>
      <c r="N90" s="6">
        <f t="shared" si="50"/>
        <v>6.25E-2</v>
      </c>
      <c r="O90" s="6">
        <f t="shared" si="51"/>
        <v>0.28125</v>
      </c>
      <c r="P90" s="6">
        <f t="shared" si="52"/>
        <v>0.39583333333333331</v>
      </c>
      <c r="Q90" s="6">
        <f t="shared" si="53"/>
        <v>0.25000000000000006</v>
      </c>
      <c r="R90" s="6">
        <f t="shared" si="54"/>
        <v>0.98958333333333337</v>
      </c>
      <c r="S90" s="6">
        <f t="shared" si="55"/>
        <v>0.34374999999999994</v>
      </c>
      <c r="T90" s="7" t="str">
        <f t="shared" si="56"/>
        <v/>
      </c>
      <c r="U90" s="5"/>
    </row>
    <row r="91" spans="1:21" x14ac:dyDescent="0.25">
      <c r="A91" s="18">
        <f t="shared" si="65"/>
        <v>42440</v>
      </c>
      <c r="B91" s="21">
        <f t="shared" ref="B91" si="82">B90+1</f>
        <v>42440</v>
      </c>
      <c r="C91" s="5">
        <v>0.375</v>
      </c>
      <c r="D91" s="5"/>
      <c r="E91" s="5"/>
      <c r="F91" s="5">
        <v>0.5</v>
      </c>
      <c r="G91" s="5">
        <v>0.70833333333333337</v>
      </c>
      <c r="H91" s="8"/>
      <c r="I91" s="8"/>
      <c r="J91" s="5">
        <v>0.98958333333333337</v>
      </c>
      <c r="K91" s="28">
        <f t="shared" si="42"/>
        <v>1.8125</v>
      </c>
      <c r="L91" s="6" t="b">
        <f t="shared" ca="1" si="58"/>
        <v>1</v>
      </c>
      <c r="M91" s="6" t="str">
        <f>IFERROR(INDEX(Holidays!C:C,MATCH(B91,Holidays!A:A,0)),"")</f>
        <v/>
      </c>
      <c r="N91" s="6">
        <f t="shared" si="50"/>
        <v>0.125</v>
      </c>
      <c r="O91" s="6">
        <f t="shared" si="51"/>
        <v>0.28125</v>
      </c>
      <c r="P91" s="6">
        <f t="shared" si="52"/>
        <v>0.375</v>
      </c>
      <c r="Q91" s="6">
        <f t="shared" si="53"/>
        <v>0.20833333333333337</v>
      </c>
      <c r="R91" s="6">
        <f t="shared" si="54"/>
        <v>0.98958333333333337</v>
      </c>
      <c r="S91" s="6">
        <f t="shared" si="55"/>
        <v>0.40625</v>
      </c>
      <c r="T91" s="7" t="str">
        <f t="shared" si="56"/>
        <v/>
      </c>
      <c r="U91" s="5"/>
    </row>
    <row r="92" spans="1:21" x14ac:dyDescent="0.25">
      <c r="A92" s="18">
        <f t="shared" si="65"/>
        <v>42441</v>
      </c>
      <c r="B92" s="21">
        <f t="shared" ref="B92" si="83">B91+1</f>
        <v>42441</v>
      </c>
      <c r="C92" s="5"/>
      <c r="D92" s="5"/>
      <c r="E92" s="5"/>
      <c r="F92" s="5"/>
      <c r="G92" s="5"/>
      <c r="H92" s="8"/>
      <c r="I92" s="8"/>
      <c r="J92" s="5"/>
      <c r="K92" s="28" t="str">
        <f t="shared" ref="K92:K123" si="84">IF(WEEKDAY(B92)=6,SUM(S88:S92),"")</f>
        <v/>
      </c>
      <c r="L92" s="6" t="b">
        <f t="shared" ca="1" si="58"/>
        <v>1</v>
      </c>
      <c r="M92" s="6" t="str">
        <f>IFERROR(INDEX(Holidays!C:C,MATCH(B92,Holidays!A:A,0)),"")</f>
        <v/>
      </c>
      <c r="N92" s="6" t="str">
        <f t="shared" si="50"/>
        <v/>
      </c>
      <c r="O92" s="6" t="str">
        <f t="shared" si="51"/>
        <v/>
      </c>
      <c r="P92" s="6" t="str">
        <f t="shared" si="52"/>
        <v/>
      </c>
      <c r="Q92" s="6" t="str">
        <f t="shared" si="53"/>
        <v/>
      </c>
      <c r="R92" s="6" t="str">
        <f t="shared" si="54"/>
        <v/>
      </c>
      <c r="S92" s="6" t="str">
        <f t="shared" si="55"/>
        <v/>
      </c>
      <c r="T92" s="7" t="str">
        <f t="shared" si="56"/>
        <v/>
      </c>
      <c r="U92" s="5"/>
    </row>
    <row r="93" spans="1:21" x14ac:dyDescent="0.25">
      <c r="A93" s="18">
        <f t="shared" si="65"/>
        <v>42442</v>
      </c>
      <c r="B93" s="21">
        <f t="shared" ref="B93" si="85">B92+1</f>
        <v>42442</v>
      </c>
      <c r="C93" s="5"/>
      <c r="D93" s="5"/>
      <c r="E93" s="5"/>
      <c r="F93" s="5"/>
      <c r="G93" s="5"/>
      <c r="H93" s="8"/>
      <c r="I93" s="8"/>
      <c r="J93" s="5"/>
      <c r="K93" s="28" t="str">
        <f t="shared" si="84"/>
        <v/>
      </c>
      <c r="L93" s="6" t="b">
        <f t="shared" ca="1" si="58"/>
        <v>1</v>
      </c>
      <c r="M93" s="6" t="str">
        <f>IFERROR(INDEX(Holidays!C:C,MATCH(B93,Holidays!A:A,0)),"")</f>
        <v/>
      </c>
      <c r="N93" s="6" t="str">
        <f t="shared" si="50"/>
        <v/>
      </c>
      <c r="O93" s="6" t="str">
        <f t="shared" si="51"/>
        <v/>
      </c>
      <c r="P93" s="6" t="str">
        <f t="shared" si="52"/>
        <v/>
      </c>
      <c r="Q93" s="6" t="str">
        <f t="shared" si="53"/>
        <v/>
      </c>
      <c r="R93" s="6" t="str">
        <f t="shared" si="54"/>
        <v/>
      </c>
      <c r="S93" s="6" t="str">
        <f t="shared" si="55"/>
        <v/>
      </c>
      <c r="T93" s="7" t="str">
        <f t="shared" si="56"/>
        <v/>
      </c>
      <c r="U93" s="5"/>
    </row>
    <row r="94" spans="1:21" x14ac:dyDescent="0.25">
      <c r="A94" s="18">
        <f t="shared" si="65"/>
        <v>42443</v>
      </c>
      <c r="B94" s="21">
        <f t="shared" ref="B94" si="86">B93+1</f>
        <v>42443</v>
      </c>
      <c r="C94" s="5">
        <v>0.39583333333333331</v>
      </c>
      <c r="D94" s="5"/>
      <c r="E94" s="5"/>
      <c r="F94" s="5">
        <v>0.5</v>
      </c>
      <c r="G94" s="5">
        <v>0.70833333333333337</v>
      </c>
      <c r="H94" s="8"/>
      <c r="I94" s="8"/>
      <c r="J94" s="5">
        <v>0.95833333333333337</v>
      </c>
      <c r="K94" s="28" t="str">
        <f t="shared" si="84"/>
        <v/>
      </c>
      <c r="L94" s="6" t="b">
        <f t="shared" ca="1" si="58"/>
        <v>1</v>
      </c>
      <c r="M94" s="6" t="str">
        <f>IFERROR(INDEX(Holidays!C:C,MATCH(B94,Holidays!A:A,0)),"")</f>
        <v/>
      </c>
      <c r="N94" s="6">
        <f t="shared" si="50"/>
        <v>0.10416666666666669</v>
      </c>
      <c r="O94" s="6">
        <f t="shared" si="51"/>
        <v>0.25</v>
      </c>
      <c r="P94" s="6">
        <f t="shared" si="52"/>
        <v>0.39583333333333331</v>
      </c>
      <c r="Q94" s="6">
        <f t="shared" si="53"/>
        <v>0.20833333333333337</v>
      </c>
      <c r="R94" s="6">
        <f t="shared" si="54"/>
        <v>0.95833333333333337</v>
      </c>
      <c r="S94" s="6">
        <f t="shared" si="55"/>
        <v>0.35416666666666663</v>
      </c>
      <c r="T94" s="7" t="str">
        <f t="shared" si="56"/>
        <v/>
      </c>
      <c r="U94" s="5"/>
    </row>
    <row r="95" spans="1:21" x14ac:dyDescent="0.25">
      <c r="A95" s="18">
        <f t="shared" si="65"/>
        <v>42444</v>
      </c>
      <c r="B95" s="21">
        <f t="shared" ref="B95" si="87">B94+1</f>
        <v>42444</v>
      </c>
      <c r="C95" s="5">
        <v>0.375</v>
      </c>
      <c r="D95" s="5"/>
      <c r="E95" s="5"/>
      <c r="F95" s="5">
        <v>0.5</v>
      </c>
      <c r="G95" s="5">
        <v>0.70833333333333337</v>
      </c>
      <c r="H95" s="8"/>
      <c r="I95" s="8"/>
      <c r="J95" s="5">
        <v>0.95833333333333337</v>
      </c>
      <c r="K95" s="28" t="str">
        <f t="shared" si="84"/>
        <v/>
      </c>
      <c r="L95" s="6" t="b">
        <f t="shared" ca="1" si="58"/>
        <v>1</v>
      </c>
      <c r="M95" s="6" t="str">
        <f>IFERROR(INDEX(Holidays!C:C,MATCH(B95,Holidays!A:A,0)),"")</f>
        <v/>
      </c>
      <c r="N95" s="6">
        <f t="shared" si="50"/>
        <v>0.125</v>
      </c>
      <c r="O95" s="6">
        <f t="shared" si="51"/>
        <v>0.25</v>
      </c>
      <c r="P95" s="6">
        <f t="shared" si="52"/>
        <v>0.375</v>
      </c>
      <c r="Q95" s="6">
        <f t="shared" si="53"/>
        <v>0.20833333333333337</v>
      </c>
      <c r="R95" s="6">
        <f t="shared" si="54"/>
        <v>0.95833333333333337</v>
      </c>
      <c r="S95" s="6">
        <f t="shared" si="55"/>
        <v>0.375</v>
      </c>
      <c r="T95" s="7" t="str">
        <f t="shared" si="56"/>
        <v/>
      </c>
      <c r="U95" s="5"/>
    </row>
    <row r="96" spans="1:21" x14ac:dyDescent="0.25">
      <c r="A96" s="18">
        <f t="shared" si="65"/>
        <v>42445</v>
      </c>
      <c r="B96" s="21">
        <f t="shared" ref="B96" si="88">B95+1</f>
        <v>42445</v>
      </c>
      <c r="C96" s="5">
        <v>0.375</v>
      </c>
      <c r="D96" s="5"/>
      <c r="E96" s="5"/>
      <c r="F96" s="5">
        <v>0.5</v>
      </c>
      <c r="G96" s="5">
        <v>0.70833333333333337</v>
      </c>
      <c r="H96" s="8"/>
      <c r="I96" s="8"/>
      <c r="J96" s="5">
        <v>0.98958333333333337</v>
      </c>
      <c r="K96" s="28" t="str">
        <f t="shared" si="84"/>
        <v/>
      </c>
      <c r="L96" s="6" t="b">
        <f t="shared" ca="1" si="58"/>
        <v>1</v>
      </c>
      <c r="M96" s="6" t="str">
        <f>IFERROR(INDEX(Holidays!C:C,MATCH(B96,Holidays!A:A,0)),"")</f>
        <v/>
      </c>
      <c r="N96" s="6">
        <f t="shared" si="50"/>
        <v>0.125</v>
      </c>
      <c r="O96" s="6">
        <f t="shared" si="51"/>
        <v>0.28125</v>
      </c>
      <c r="P96" s="6">
        <f t="shared" si="52"/>
        <v>0.375</v>
      </c>
      <c r="Q96" s="6">
        <f t="shared" si="53"/>
        <v>0.20833333333333337</v>
      </c>
      <c r="R96" s="6">
        <f t="shared" si="54"/>
        <v>0.98958333333333337</v>
      </c>
      <c r="S96" s="6">
        <f t="shared" si="55"/>
        <v>0.40625</v>
      </c>
      <c r="T96" s="7" t="str">
        <f t="shared" si="56"/>
        <v/>
      </c>
      <c r="U96" s="5"/>
    </row>
    <row r="97" spans="1:21" x14ac:dyDescent="0.25">
      <c r="A97" s="18">
        <f t="shared" si="65"/>
        <v>42446</v>
      </c>
      <c r="B97" s="21">
        <f t="shared" ref="B97" si="89">B96+1</f>
        <v>42446</v>
      </c>
      <c r="C97" s="5">
        <v>0.39583333333333331</v>
      </c>
      <c r="D97" s="5"/>
      <c r="E97" s="5"/>
      <c r="F97" s="5">
        <v>0.5</v>
      </c>
      <c r="G97" s="5">
        <v>0.70833333333333337</v>
      </c>
      <c r="H97" s="8"/>
      <c r="I97" s="8"/>
      <c r="J97" s="5">
        <v>0.98958333333333337</v>
      </c>
      <c r="K97" s="28" t="str">
        <f t="shared" si="84"/>
        <v/>
      </c>
      <c r="L97" s="6" t="b">
        <f t="shared" ca="1" si="58"/>
        <v>1</v>
      </c>
      <c r="M97" s="6" t="str">
        <f>IFERROR(INDEX(Holidays!C:C,MATCH(B97,Holidays!A:A,0)),"")</f>
        <v/>
      </c>
      <c r="N97" s="6">
        <f t="shared" si="50"/>
        <v>0.10416666666666669</v>
      </c>
      <c r="O97" s="6">
        <f t="shared" si="51"/>
        <v>0.28125</v>
      </c>
      <c r="P97" s="6">
        <f t="shared" si="52"/>
        <v>0.39583333333333331</v>
      </c>
      <c r="Q97" s="6">
        <f t="shared" si="53"/>
        <v>0.20833333333333337</v>
      </c>
      <c r="R97" s="6">
        <f t="shared" si="54"/>
        <v>0.98958333333333337</v>
      </c>
      <c r="S97" s="6">
        <f t="shared" si="55"/>
        <v>0.38541666666666663</v>
      </c>
      <c r="T97" s="7" t="str">
        <f t="shared" si="56"/>
        <v/>
      </c>
      <c r="U97" s="5"/>
    </row>
    <row r="98" spans="1:21" x14ac:dyDescent="0.25">
      <c r="A98" s="18">
        <f t="shared" si="65"/>
        <v>42447</v>
      </c>
      <c r="B98" s="21">
        <f t="shared" ref="B98" si="90">B97+1</f>
        <v>42447</v>
      </c>
      <c r="C98" s="5">
        <v>0.375</v>
      </c>
      <c r="D98" s="5"/>
      <c r="E98" s="5"/>
      <c r="F98" s="5">
        <v>0.5</v>
      </c>
      <c r="G98" s="5">
        <v>0.70833333333333337</v>
      </c>
      <c r="H98" s="8"/>
      <c r="I98" s="8"/>
      <c r="J98" s="5">
        <v>0.98958333333333337</v>
      </c>
      <c r="K98" s="28">
        <f t="shared" si="84"/>
        <v>1.927083333333333</v>
      </c>
      <c r="L98" s="6" t="b">
        <f t="shared" ca="1" si="58"/>
        <v>1</v>
      </c>
      <c r="M98" s="6" t="str">
        <f>IFERROR(INDEX(Holidays!C:C,MATCH(B98,Holidays!A:A,0)),"")</f>
        <v/>
      </c>
      <c r="N98" s="6">
        <f t="shared" si="50"/>
        <v>0.125</v>
      </c>
      <c r="O98" s="6">
        <f t="shared" si="51"/>
        <v>0.28125</v>
      </c>
      <c r="P98" s="6">
        <f t="shared" si="52"/>
        <v>0.375</v>
      </c>
      <c r="Q98" s="6">
        <f t="shared" si="53"/>
        <v>0.20833333333333337</v>
      </c>
      <c r="R98" s="6">
        <f t="shared" si="54"/>
        <v>0.98958333333333337</v>
      </c>
      <c r="S98" s="6">
        <f t="shared" si="55"/>
        <v>0.40625</v>
      </c>
      <c r="T98" s="7" t="str">
        <f t="shared" si="56"/>
        <v/>
      </c>
      <c r="U98" s="5"/>
    </row>
    <row r="99" spans="1:21" x14ac:dyDescent="0.25">
      <c r="A99" s="18">
        <f t="shared" si="65"/>
        <v>42448</v>
      </c>
      <c r="B99" s="21">
        <f t="shared" ref="B99" si="91">B98+1</f>
        <v>42448</v>
      </c>
      <c r="C99" s="5"/>
      <c r="D99" s="5"/>
      <c r="E99" s="5"/>
      <c r="F99" s="5"/>
      <c r="G99" s="5"/>
      <c r="H99" s="8"/>
      <c r="I99" s="8"/>
      <c r="J99" s="5"/>
      <c r="K99" s="28" t="str">
        <f t="shared" si="84"/>
        <v/>
      </c>
      <c r="L99" s="6" t="b">
        <f t="shared" ca="1" si="58"/>
        <v>1</v>
      </c>
      <c r="M99" s="6" t="str">
        <f>IFERROR(INDEX(Holidays!C:C,MATCH(B99,Holidays!A:A,0)),"")</f>
        <v/>
      </c>
      <c r="N99" s="6" t="str">
        <f t="shared" si="50"/>
        <v/>
      </c>
      <c r="O99" s="6" t="str">
        <f t="shared" ref="O99:O130" si="92">IF(Is_Weekend,"",J99-G99)</f>
        <v/>
      </c>
      <c r="P99" s="6" t="str">
        <f t="shared" ref="P99:P130" si="93">IF(Is_Weekend,"",MIN(C99:J99))</f>
        <v/>
      </c>
      <c r="Q99" s="6" t="str">
        <f t="shared" ref="Q99:Q130" si="94">IF(Is_Weekend,"",E99-D99+I99-H99+IF(AND(ISNUMBER(F99),ISNUMBER(G99)),G99-F99,0))</f>
        <v/>
      </c>
      <c r="R99" s="6" t="str">
        <f t="shared" ref="R99:R130" si="95">IF(Is_Weekend,"",MAX(C99:J99))</f>
        <v/>
      </c>
      <c r="S99" s="6" t="str">
        <f t="shared" ref="S99:S130" si="96">IF(Is_Weekend,"",R99-P99-Q99)</f>
        <v/>
      </c>
      <c r="T99" s="7" t="str">
        <f t="shared" ref="T99:T130" si="97">IF(AND(SUM(C99:J99)=0,NOT(Is_Weekend)),FALSE,"")</f>
        <v/>
      </c>
      <c r="U99" s="5"/>
    </row>
    <row r="100" spans="1:21" x14ac:dyDescent="0.25">
      <c r="A100" s="18">
        <f t="shared" si="65"/>
        <v>42449</v>
      </c>
      <c r="B100" s="21">
        <f t="shared" ref="B100" si="98">B99+1</f>
        <v>42449</v>
      </c>
      <c r="C100" s="5"/>
      <c r="D100" s="5"/>
      <c r="E100" s="5"/>
      <c r="F100" s="5"/>
      <c r="G100" s="5"/>
      <c r="H100" s="8"/>
      <c r="I100" s="8"/>
      <c r="J100" s="5"/>
      <c r="K100" s="28" t="str">
        <f t="shared" si="84"/>
        <v/>
      </c>
      <c r="L100" s="6" t="b">
        <f t="shared" ca="1" si="58"/>
        <v>1</v>
      </c>
      <c r="M100" s="6" t="str">
        <f>IFERROR(INDEX(Holidays!C:C,MATCH(B100,Holidays!A:A,0)),"")</f>
        <v/>
      </c>
      <c r="N100" s="6" t="str">
        <f t="shared" si="50"/>
        <v/>
      </c>
      <c r="O100" s="6" t="str">
        <f t="shared" si="92"/>
        <v/>
      </c>
      <c r="P100" s="6" t="str">
        <f t="shared" si="93"/>
        <v/>
      </c>
      <c r="Q100" s="6" t="str">
        <f t="shared" si="94"/>
        <v/>
      </c>
      <c r="R100" s="6" t="str">
        <f t="shared" si="95"/>
        <v/>
      </c>
      <c r="S100" s="6" t="str">
        <f t="shared" si="96"/>
        <v/>
      </c>
      <c r="T100" s="7" t="str">
        <f t="shared" si="97"/>
        <v/>
      </c>
      <c r="U100" s="5"/>
    </row>
    <row r="101" spans="1:21" x14ac:dyDescent="0.25">
      <c r="A101" s="18">
        <f t="shared" si="65"/>
        <v>42450</v>
      </c>
      <c r="B101" s="21">
        <f t="shared" ref="B101" si="99">B100+1</f>
        <v>42450</v>
      </c>
      <c r="C101" s="5">
        <v>0.41666666666666669</v>
      </c>
      <c r="D101" s="5"/>
      <c r="E101" s="5"/>
      <c r="F101" s="5">
        <v>0.47916666666666669</v>
      </c>
      <c r="G101" s="5">
        <v>0.66666666666666663</v>
      </c>
      <c r="H101" s="8"/>
      <c r="I101" s="8"/>
      <c r="J101" s="5">
        <v>0.95833333333333337</v>
      </c>
      <c r="K101" s="28" t="str">
        <f t="shared" si="84"/>
        <v/>
      </c>
      <c r="L101" s="6" t="b">
        <f t="shared" ca="1" si="58"/>
        <v>1</v>
      </c>
      <c r="M101" s="6" t="str">
        <f>IFERROR(INDEX(Holidays!C:C,MATCH(B101,Holidays!A:A,0)),"")</f>
        <v/>
      </c>
      <c r="N101" s="6">
        <f t="shared" si="50"/>
        <v>6.25E-2</v>
      </c>
      <c r="O101" s="6">
        <f t="shared" si="92"/>
        <v>0.29166666666666674</v>
      </c>
      <c r="P101" s="6">
        <f t="shared" si="93"/>
        <v>0.41666666666666669</v>
      </c>
      <c r="Q101" s="6">
        <f t="shared" si="94"/>
        <v>0.18749999999999994</v>
      </c>
      <c r="R101" s="6">
        <f t="shared" si="95"/>
        <v>0.95833333333333337</v>
      </c>
      <c r="S101" s="6">
        <f t="shared" si="96"/>
        <v>0.3541666666666668</v>
      </c>
      <c r="T101" s="7" t="str">
        <f t="shared" si="97"/>
        <v/>
      </c>
      <c r="U101" s="5"/>
    </row>
    <row r="102" spans="1:21" x14ac:dyDescent="0.25">
      <c r="A102" s="18">
        <f t="shared" si="65"/>
        <v>42451</v>
      </c>
      <c r="B102" s="21">
        <f t="shared" ref="B102" si="100">B101+1</f>
        <v>42451</v>
      </c>
      <c r="C102" s="5">
        <v>0.375</v>
      </c>
      <c r="D102" s="5"/>
      <c r="E102" s="5"/>
      <c r="F102" s="5">
        <v>0.5</v>
      </c>
      <c r="G102" s="5">
        <v>0.70833333333333337</v>
      </c>
      <c r="H102" s="8"/>
      <c r="I102" s="8"/>
      <c r="J102" s="5">
        <v>0.95833333333333337</v>
      </c>
      <c r="K102" s="28" t="str">
        <f t="shared" si="84"/>
        <v/>
      </c>
      <c r="L102" s="6" t="b">
        <f t="shared" ca="1" si="58"/>
        <v>1</v>
      </c>
      <c r="M102" s="6" t="str">
        <f>IFERROR(INDEX(Holidays!C:C,MATCH(B102,Holidays!A:A,0)),"")</f>
        <v/>
      </c>
      <c r="N102" s="6">
        <f t="shared" si="50"/>
        <v>0.125</v>
      </c>
      <c r="O102" s="6">
        <f t="shared" si="92"/>
        <v>0.25</v>
      </c>
      <c r="P102" s="6">
        <f t="shared" si="93"/>
        <v>0.375</v>
      </c>
      <c r="Q102" s="6">
        <f t="shared" si="94"/>
        <v>0.20833333333333337</v>
      </c>
      <c r="R102" s="6">
        <f t="shared" si="95"/>
        <v>0.95833333333333337</v>
      </c>
      <c r="S102" s="6">
        <f t="shared" si="96"/>
        <v>0.375</v>
      </c>
      <c r="T102" s="7" t="str">
        <f t="shared" si="97"/>
        <v/>
      </c>
      <c r="U102" s="5"/>
    </row>
    <row r="103" spans="1:21" x14ac:dyDescent="0.25">
      <c r="A103" s="18">
        <f t="shared" si="65"/>
        <v>42452</v>
      </c>
      <c r="B103" s="21">
        <f t="shared" ref="B103" si="101">B102+1</f>
        <v>42452</v>
      </c>
      <c r="C103" s="5">
        <v>0.39583333333333331</v>
      </c>
      <c r="D103" s="5"/>
      <c r="E103" s="5"/>
      <c r="F103" s="5">
        <v>0.5</v>
      </c>
      <c r="G103" s="5">
        <v>0.70833333333333337</v>
      </c>
      <c r="H103" s="8"/>
      <c r="I103" s="8"/>
      <c r="J103" s="5">
        <v>0.98958333333333337</v>
      </c>
      <c r="K103" s="28" t="str">
        <f t="shared" si="84"/>
        <v/>
      </c>
      <c r="L103" s="6" t="b">
        <f t="shared" ca="1" si="58"/>
        <v>1</v>
      </c>
      <c r="M103" s="6" t="str">
        <f>IFERROR(INDEX(Holidays!C:C,MATCH(B103,Holidays!A:A,0)),"")</f>
        <v/>
      </c>
      <c r="N103" s="6">
        <f t="shared" si="50"/>
        <v>0.10416666666666669</v>
      </c>
      <c r="O103" s="6">
        <f t="shared" si="92"/>
        <v>0.28125</v>
      </c>
      <c r="P103" s="6">
        <f t="shared" si="93"/>
        <v>0.39583333333333331</v>
      </c>
      <c r="Q103" s="6">
        <f t="shared" si="94"/>
        <v>0.20833333333333337</v>
      </c>
      <c r="R103" s="6">
        <f t="shared" si="95"/>
        <v>0.98958333333333337</v>
      </c>
      <c r="S103" s="6">
        <f t="shared" si="96"/>
        <v>0.38541666666666663</v>
      </c>
      <c r="T103" s="7" t="str">
        <f t="shared" si="97"/>
        <v/>
      </c>
      <c r="U103" s="5"/>
    </row>
    <row r="104" spans="1:21" x14ac:dyDescent="0.25">
      <c r="A104" s="18">
        <f t="shared" si="65"/>
        <v>42453</v>
      </c>
      <c r="B104" s="21">
        <f t="shared" ref="B104" si="102">B103+1</f>
        <v>42453</v>
      </c>
      <c r="C104" s="5">
        <v>0.39583333333333331</v>
      </c>
      <c r="D104" s="5"/>
      <c r="E104" s="5"/>
      <c r="F104" s="5">
        <v>0.45833333333333331</v>
      </c>
      <c r="G104" s="5">
        <v>0.70833333333333337</v>
      </c>
      <c r="H104" s="8"/>
      <c r="I104" s="8"/>
      <c r="J104" s="5">
        <v>0.98958333333333337</v>
      </c>
      <c r="K104" s="28" t="str">
        <f t="shared" si="84"/>
        <v/>
      </c>
      <c r="L104" s="6" t="b">
        <f t="shared" ca="1" si="58"/>
        <v>1</v>
      </c>
      <c r="M104" s="6" t="str">
        <f>IFERROR(INDEX(Holidays!C:C,MATCH(B104,Holidays!A:A,0)),"")</f>
        <v/>
      </c>
      <c r="N104" s="6">
        <f t="shared" si="50"/>
        <v>6.25E-2</v>
      </c>
      <c r="O104" s="6">
        <f t="shared" si="92"/>
        <v>0.28125</v>
      </c>
      <c r="P104" s="6">
        <f t="shared" si="93"/>
        <v>0.39583333333333331</v>
      </c>
      <c r="Q104" s="6">
        <f t="shared" si="94"/>
        <v>0.25000000000000006</v>
      </c>
      <c r="R104" s="6">
        <f t="shared" si="95"/>
        <v>0.98958333333333337</v>
      </c>
      <c r="S104" s="6">
        <f t="shared" si="96"/>
        <v>0.34374999999999994</v>
      </c>
      <c r="T104" s="7" t="str">
        <f t="shared" si="97"/>
        <v/>
      </c>
      <c r="U104" s="5"/>
    </row>
    <row r="105" spans="1:21" x14ac:dyDescent="0.25">
      <c r="A105" s="18">
        <f t="shared" si="65"/>
        <v>42454</v>
      </c>
      <c r="B105" s="21">
        <f t="shared" ref="B105" si="103">B104+1</f>
        <v>42454</v>
      </c>
      <c r="C105" s="5"/>
      <c r="D105" s="5"/>
      <c r="E105" s="5"/>
      <c r="F105" s="5"/>
      <c r="G105" s="5"/>
      <c r="H105" s="8"/>
      <c r="I105" s="8"/>
      <c r="J105" s="5"/>
      <c r="K105" s="28">
        <f t="shared" si="84"/>
        <v>1.4583333333333335</v>
      </c>
      <c r="L105" s="6" t="b">
        <f t="shared" ca="1" si="58"/>
        <v>1</v>
      </c>
      <c r="M105" s="6" t="str">
        <f>IFERROR(INDEX(Holidays!C:C,MATCH(B105,Holidays!A:A,0)),"")</f>
        <v>Good Friday</v>
      </c>
      <c r="N105" s="6">
        <f t="shared" si="50"/>
        <v>0</v>
      </c>
      <c r="O105" s="6">
        <f t="shared" si="92"/>
        <v>0</v>
      </c>
      <c r="P105" s="6">
        <f t="shared" si="93"/>
        <v>0</v>
      </c>
      <c r="Q105" s="6">
        <f t="shared" si="94"/>
        <v>0</v>
      </c>
      <c r="R105" s="6">
        <f t="shared" si="95"/>
        <v>0</v>
      </c>
      <c r="S105" s="6">
        <f t="shared" si="96"/>
        <v>0</v>
      </c>
      <c r="T105" s="7" t="b">
        <f t="shared" si="97"/>
        <v>0</v>
      </c>
      <c r="U105" s="5" t="s">
        <v>13</v>
      </c>
    </row>
    <row r="106" spans="1:21" x14ac:dyDescent="0.25">
      <c r="A106" s="18">
        <f t="shared" si="65"/>
        <v>42455</v>
      </c>
      <c r="B106" s="21">
        <f t="shared" ref="B106" si="104">B105+1</f>
        <v>42455</v>
      </c>
      <c r="C106" s="5"/>
      <c r="D106" s="5"/>
      <c r="E106" s="5"/>
      <c r="F106" s="5"/>
      <c r="G106" s="5"/>
      <c r="H106" s="8"/>
      <c r="I106" s="8"/>
      <c r="J106" s="5"/>
      <c r="K106" s="28" t="str">
        <f t="shared" si="84"/>
        <v/>
      </c>
      <c r="L106" s="6" t="b">
        <f t="shared" ca="1" si="58"/>
        <v>1</v>
      </c>
      <c r="M106" s="6" t="str">
        <f>IFERROR(INDEX(Holidays!C:C,MATCH(B106,Holidays!A:A,0)),"")</f>
        <v/>
      </c>
      <c r="N106" s="6" t="str">
        <f t="shared" si="50"/>
        <v/>
      </c>
      <c r="O106" s="6" t="str">
        <f t="shared" si="92"/>
        <v/>
      </c>
      <c r="P106" s="6" t="str">
        <f t="shared" si="93"/>
        <v/>
      </c>
      <c r="Q106" s="6" t="str">
        <f t="shared" si="94"/>
        <v/>
      </c>
      <c r="R106" s="6" t="str">
        <f t="shared" si="95"/>
        <v/>
      </c>
      <c r="S106" s="6" t="str">
        <f t="shared" si="96"/>
        <v/>
      </c>
      <c r="T106" s="7" t="str">
        <f t="shared" si="97"/>
        <v/>
      </c>
      <c r="U106" s="5"/>
    </row>
    <row r="107" spans="1:21" x14ac:dyDescent="0.25">
      <c r="A107" s="18">
        <f t="shared" si="65"/>
        <v>42456</v>
      </c>
      <c r="B107" s="21">
        <f t="shared" ref="B107" si="105">B106+1</f>
        <v>42456</v>
      </c>
      <c r="C107" s="5"/>
      <c r="D107" s="5"/>
      <c r="E107" s="5"/>
      <c r="F107" s="5"/>
      <c r="G107" s="5"/>
      <c r="H107" s="8"/>
      <c r="I107" s="8"/>
      <c r="J107" s="5"/>
      <c r="K107" s="28" t="str">
        <f t="shared" si="84"/>
        <v/>
      </c>
      <c r="L107" s="6" t="b">
        <f t="shared" ca="1" si="58"/>
        <v>1</v>
      </c>
      <c r="M107" s="6" t="str">
        <f>IFERROR(INDEX(Holidays!C:C,MATCH(B107,Holidays!A:A,0)),"")</f>
        <v/>
      </c>
      <c r="N107" s="6" t="str">
        <f t="shared" si="50"/>
        <v/>
      </c>
      <c r="O107" s="6" t="str">
        <f t="shared" si="92"/>
        <v/>
      </c>
      <c r="P107" s="6" t="str">
        <f t="shared" si="93"/>
        <v/>
      </c>
      <c r="Q107" s="6" t="str">
        <f t="shared" si="94"/>
        <v/>
      </c>
      <c r="R107" s="6" t="str">
        <f t="shared" si="95"/>
        <v/>
      </c>
      <c r="S107" s="6" t="str">
        <f t="shared" si="96"/>
        <v/>
      </c>
      <c r="T107" s="7" t="str">
        <f t="shared" si="97"/>
        <v/>
      </c>
      <c r="U107" s="5"/>
    </row>
    <row r="108" spans="1:21" x14ac:dyDescent="0.25">
      <c r="A108" s="18">
        <f t="shared" si="65"/>
        <v>42457</v>
      </c>
      <c r="B108" s="21">
        <f t="shared" ref="B108" si="106">B107+1</f>
        <v>42457</v>
      </c>
      <c r="C108" s="5"/>
      <c r="D108" s="5"/>
      <c r="E108" s="5"/>
      <c r="F108" s="5"/>
      <c r="G108" s="5"/>
      <c r="H108" s="8"/>
      <c r="I108" s="8"/>
      <c r="J108" s="5"/>
      <c r="K108" s="28" t="str">
        <f t="shared" si="84"/>
        <v/>
      </c>
      <c r="L108" s="6" t="b">
        <f t="shared" ca="1" si="58"/>
        <v>1</v>
      </c>
      <c r="M108" s="6" t="str">
        <f>IFERROR(INDEX(Holidays!C:C,MATCH(B108,Holidays!A:A,0)),"")</f>
        <v>Easter Monday</v>
      </c>
      <c r="N108" s="6">
        <f t="shared" si="50"/>
        <v>0</v>
      </c>
      <c r="O108" s="6">
        <f t="shared" si="92"/>
        <v>0</v>
      </c>
      <c r="P108" s="6">
        <f t="shared" si="93"/>
        <v>0</v>
      </c>
      <c r="Q108" s="6">
        <f t="shared" si="94"/>
        <v>0</v>
      </c>
      <c r="R108" s="6">
        <f t="shared" si="95"/>
        <v>0</v>
      </c>
      <c r="S108" s="6">
        <f t="shared" si="96"/>
        <v>0</v>
      </c>
      <c r="T108" s="7" t="b">
        <f t="shared" si="97"/>
        <v>0</v>
      </c>
      <c r="U108" s="5" t="s">
        <v>12</v>
      </c>
    </row>
    <row r="109" spans="1:21" x14ac:dyDescent="0.25">
      <c r="A109" s="18">
        <f t="shared" si="65"/>
        <v>42458</v>
      </c>
      <c r="B109" s="21">
        <f t="shared" ref="B109" si="107">B108+1</f>
        <v>42458</v>
      </c>
      <c r="C109" s="5">
        <v>0.375</v>
      </c>
      <c r="D109" s="5"/>
      <c r="E109" s="5"/>
      <c r="F109" s="5">
        <v>0.4375</v>
      </c>
      <c r="G109" s="5">
        <v>0.70833333333333337</v>
      </c>
      <c r="H109" s="8"/>
      <c r="I109" s="8"/>
      <c r="J109" s="5">
        <v>0.98958333333333337</v>
      </c>
      <c r="K109" s="28" t="str">
        <f t="shared" si="84"/>
        <v/>
      </c>
      <c r="L109" s="6" t="b">
        <f t="shared" ca="1" si="58"/>
        <v>1</v>
      </c>
      <c r="M109" s="6" t="str">
        <f>IFERROR(INDEX(Holidays!C:C,MATCH(B109,Holidays!A:A,0)),"")</f>
        <v/>
      </c>
      <c r="N109" s="6">
        <f t="shared" si="50"/>
        <v>6.25E-2</v>
      </c>
      <c r="O109" s="6">
        <f t="shared" si="92"/>
        <v>0.28125</v>
      </c>
      <c r="P109" s="6">
        <f t="shared" si="93"/>
        <v>0.375</v>
      </c>
      <c r="Q109" s="6">
        <f t="shared" si="94"/>
        <v>0.27083333333333337</v>
      </c>
      <c r="R109" s="6">
        <f t="shared" si="95"/>
        <v>0.98958333333333337</v>
      </c>
      <c r="S109" s="6">
        <f t="shared" si="96"/>
        <v>0.34375</v>
      </c>
      <c r="T109" s="7" t="str">
        <f t="shared" si="97"/>
        <v/>
      </c>
      <c r="U109" s="5"/>
    </row>
    <row r="110" spans="1:21" x14ac:dyDescent="0.25">
      <c r="A110" s="18">
        <f t="shared" si="65"/>
        <v>42459</v>
      </c>
      <c r="B110" s="21">
        <f t="shared" ref="B110" si="108">B109+1</f>
        <v>42459</v>
      </c>
      <c r="C110" s="5">
        <v>0.39583333333333331</v>
      </c>
      <c r="D110" s="5"/>
      <c r="E110" s="5"/>
      <c r="F110" s="5">
        <v>0.52083333333333337</v>
      </c>
      <c r="G110" s="5">
        <v>0.70833333333333337</v>
      </c>
      <c r="H110" s="8"/>
      <c r="I110" s="8"/>
      <c r="J110" s="5">
        <v>0.98958333333333337</v>
      </c>
      <c r="K110" s="28" t="str">
        <f t="shared" si="84"/>
        <v/>
      </c>
      <c r="L110" s="6" t="b">
        <f t="shared" ca="1" si="58"/>
        <v>1</v>
      </c>
      <c r="M110" s="6" t="str">
        <f>IFERROR(INDEX(Holidays!C:C,MATCH(B110,Holidays!A:A,0)),"")</f>
        <v/>
      </c>
      <c r="N110" s="6">
        <f t="shared" si="50"/>
        <v>0.12500000000000006</v>
      </c>
      <c r="O110" s="6">
        <f t="shared" si="92"/>
        <v>0.28125</v>
      </c>
      <c r="P110" s="6">
        <f t="shared" si="93"/>
        <v>0.39583333333333331</v>
      </c>
      <c r="Q110" s="6">
        <f t="shared" si="94"/>
        <v>0.1875</v>
      </c>
      <c r="R110" s="6">
        <f t="shared" si="95"/>
        <v>0.98958333333333337</v>
      </c>
      <c r="S110" s="6">
        <f t="shared" si="96"/>
        <v>0.40625</v>
      </c>
      <c r="T110" s="7" t="str">
        <f t="shared" si="97"/>
        <v/>
      </c>
      <c r="U110" s="5"/>
    </row>
    <row r="111" spans="1:21" x14ac:dyDescent="0.25">
      <c r="A111" s="18">
        <f t="shared" si="65"/>
        <v>42460</v>
      </c>
      <c r="B111" s="21">
        <f t="shared" ref="B111" si="109">B110+1</f>
        <v>42460</v>
      </c>
      <c r="C111" s="5"/>
      <c r="D111" s="5"/>
      <c r="E111" s="5"/>
      <c r="F111" s="5"/>
      <c r="G111" s="5">
        <v>0.625</v>
      </c>
      <c r="H111" s="8"/>
      <c r="I111" s="8"/>
      <c r="J111" s="5">
        <v>0.98958333333333337</v>
      </c>
      <c r="K111" s="28" t="str">
        <f t="shared" si="84"/>
        <v/>
      </c>
      <c r="L111" s="6" t="b">
        <f t="shared" ca="1" si="58"/>
        <v>1</v>
      </c>
      <c r="M111" s="6" t="str">
        <f>IFERROR(INDEX(Holidays!C:C,MATCH(B111,Holidays!A:A,0)),"")</f>
        <v/>
      </c>
      <c r="N111" s="6">
        <f t="shared" si="50"/>
        <v>0</v>
      </c>
      <c r="O111" s="6">
        <f t="shared" si="92"/>
        <v>0.36458333333333337</v>
      </c>
      <c r="P111" s="6">
        <f t="shared" si="93"/>
        <v>0.625</v>
      </c>
      <c r="Q111" s="6">
        <f t="shared" si="94"/>
        <v>0</v>
      </c>
      <c r="R111" s="6">
        <f t="shared" si="95"/>
        <v>0.98958333333333337</v>
      </c>
      <c r="S111" s="6">
        <f t="shared" si="96"/>
        <v>0.36458333333333337</v>
      </c>
      <c r="T111" s="7" t="str">
        <f t="shared" si="97"/>
        <v/>
      </c>
      <c r="U111" s="5"/>
    </row>
    <row r="112" spans="1:21" x14ac:dyDescent="0.25">
      <c r="A112" s="18">
        <f t="shared" si="65"/>
        <v>42461</v>
      </c>
      <c r="B112" s="21">
        <f t="shared" ref="B112:B113" si="110">B111+1</f>
        <v>42461</v>
      </c>
      <c r="C112" s="5">
        <v>0.375</v>
      </c>
      <c r="D112" s="5"/>
      <c r="E112" s="5"/>
      <c r="F112" s="5">
        <v>0.5625</v>
      </c>
      <c r="G112" s="5">
        <v>0.70833333333333337</v>
      </c>
      <c r="H112" s="8"/>
      <c r="I112" s="8"/>
      <c r="J112" s="5">
        <v>0.98958333333333337</v>
      </c>
      <c r="K112" s="28">
        <f t="shared" si="84"/>
        <v>1.5833333333333335</v>
      </c>
      <c r="L112" s="6" t="b">
        <f t="shared" ca="1" si="58"/>
        <v>1</v>
      </c>
      <c r="M112" s="6" t="str">
        <f>IFERROR(INDEX(Holidays!C:C,MATCH(B112,Holidays!A:A,0)),"")</f>
        <v/>
      </c>
      <c r="N112" s="6">
        <f t="shared" si="50"/>
        <v>0.1875</v>
      </c>
      <c r="O112" s="6">
        <f t="shared" si="92"/>
        <v>0.28125</v>
      </c>
      <c r="P112" s="6">
        <f t="shared" si="93"/>
        <v>0.375</v>
      </c>
      <c r="Q112" s="6">
        <f t="shared" si="94"/>
        <v>0.14583333333333337</v>
      </c>
      <c r="R112" s="6">
        <f t="shared" si="95"/>
        <v>0.98958333333333337</v>
      </c>
      <c r="S112" s="6">
        <f t="shared" si="96"/>
        <v>0.46875</v>
      </c>
      <c r="T112" s="7" t="str">
        <f t="shared" si="97"/>
        <v/>
      </c>
      <c r="U112" s="5"/>
    </row>
    <row r="113" spans="1:21" x14ac:dyDescent="0.25">
      <c r="A113" s="18">
        <f t="shared" si="65"/>
        <v>42462</v>
      </c>
      <c r="B113" s="21">
        <f t="shared" si="110"/>
        <v>42462</v>
      </c>
      <c r="C113" s="5"/>
      <c r="D113" s="5"/>
      <c r="E113" s="5"/>
      <c r="F113" s="5"/>
      <c r="G113" s="5"/>
      <c r="H113" s="8"/>
      <c r="I113" s="8"/>
      <c r="J113" s="5"/>
      <c r="K113" s="28" t="str">
        <f t="shared" si="84"/>
        <v/>
      </c>
      <c r="L113" s="6" t="b">
        <f t="shared" ca="1" si="58"/>
        <v>1</v>
      </c>
      <c r="M113" s="6" t="str">
        <f>IFERROR(INDEX(Holidays!C:C,MATCH(B113,Holidays!A:A,0)),"")</f>
        <v/>
      </c>
      <c r="N113" s="6" t="str">
        <f t="shared" si="50"/>
        <v/>
      </c>
      <c r="O113" s="6" t="str">
        <f t="shared" si="92"/>
        <v/>
      </c>
      <c r="P113" s="6" t="str">
        <f t="shared" si="93"/>
        <v/>
      </c>
      <c r="Q113" s="6" t="str">
        <f t="shared" si="94"/>
        <v/>
      </c>
      <c r="R113" s="6" t="str">
        <f t="shared" si="95"/>
        <v/>
      </c>
      <c r="S113" s="6" t="str">
        <f t="shared" si="96"/>
        <v/>
      </c>
      <c r="T113" s="7" t="str">
        <f t="shared" si="97"/>
        <v/>
      </c>
      <c r="U113" s="5"/>
    </row>
    <row r="114" spans="1:21" x14ac:dyDescent="0.25">
      <c r="A114" s="18">
        <f t="shared" si="65"/>
        <v>42463</v>
      </c>
      <c r="B114" s="21">
        <f t="shared" ref="B114" si="111">B113+1</f>
        <v>42463</v>
      </c>
      <c r="C114" s="5"/>
      <c r="D114" s="5"/>
      <c r="E114" s="5"/>
      <c r="F114" s="5"/>
      <c r="G114" s="5"/>
      <c r="H114" s="8"/>
      <c r="I114" s="8"/>
      <c r="J114" s="5"/>
      <c r="K114" s="28" t="str">
        <f t="shared" si="84"/>
        <v/>
      </c>
      <c r="L114" s="6" t="b">
        <f t="shared" ca="1" si="58"/>
        <v>1</v>
      </c>
      <c r="M114" s="6" t="str">
        <f>IFERROR(INDEX(Holidays!C:C,MATCH(B114,Holidays!A:A,0)),"")</f>
        <v/>
      </c>
      <c r="N114" s="6" t="str">
        <f t="shared" si="50"/>
        <v/>
      </c>
      <c r="O114" s="6" t="str">
        <f t="shared" si="92"/>
        <v/>
      </c>
      <c r="P114" s="6" t="str">
        <f t="shared" si="93"/>
        <v/>
      </c>
      <c r="Q114" s="6" t="str">
        <f t="shared" si="94"/>
        <v/>
      </c>
      <c r="R114" s="6" t="str">
        <f t="shared" si="95"/>
        <v/>
      </c>
      <c r="S114" s="6" t="str">
        <f t="shared" si="96"/>
        <v/>
      </c>
      <c r="T114" s="7" t="str">
        <f t="shared" si="97"/>
        <v/>
      </c>
      <c r="U114" s="5"/>
    </row>
    <row r="115" spans="1:21" x14ac:dyDescent="0.25">
      <c r="A115" s="18">
        <f t="shared" si="65"/>
        <v>42464</v>
      </c>
      <c r="B115" s="21">
        <f t="shared" ref="B115" si="112">B114+1</f>
        <v>42464</v>
      </c>
      <c r="C115" s="5"/>
      <c r="D115" s="5"/>
      <c r="E115" s="5"/>
      <c r="F115" s="5"/>
      <c r="G115" s="5">
        <v>0.66666666666666663</v>
      </c>
      <c r="H115" s="8"/>
      <c r="I115" s="8"/>
      <c r="J115" s="5">
        <v>0.98958333333333337</v>
      </c>
      <c r="K115" s="28" t="str">
        <f t="shared" si="84"/>
        <v/>
      </c>
      <c r="L115" s="6" t="b">
        <f t="shared" ca="1" si="58"/>
        <v>1</v>
      </c>
      <c r="M115" s="6" t="str">
        <f>IFERROR(INDEX(Holidays!C:C,MATCH(B115,Holidays!A:A,0)),"")</f>
        <v/>
      </c>
      <c r="N115" s="6">
        <f t="shared" si="50"/>
        <v>0</v>
      </c>
      <c r="O115" s="6">
        <f t="shared" si="92"/>
        <v>0.32291666666666674</v>
      </c>
      <c r="P115" s="6">
        <f t="shared" si="93"/>
        <v>0.66666666666666663</v>
      </c>
      <c r="Q115" s="6">
        <f t="shared" si="94"/>
        <v>0</v>
      </c>
      <c r="R115" s="6">
        <f t="shared" si="95"/>
        <v>0.98958333333333337</v>
      </c>
      <c r="S115" s="6">
        <f t="shared" si="96"/>
        <v>0.32291666666666674</v>
      </c>
      <c r="T115" s="7" t="str">
        <f t="shared" si="97"/>
        <v/>
      </c>
      <c r="U115" s="5"/>
    </row>
    <row r="116" spans="1:21" x14ac:dyDescent="0.25">
      <c r="A116" s="18">
        <f t="shared" si="65"/>
        <v>42465</v>
      </c>
      <c r="B116" s="21">
        <f t="shared" ref="B116" si="113">B115+1</f>
        <v>42465</v>
      </c>
      <c r="C116" s="5">
        <v>0.375</v>
      </c>
      <c r="D116" s="5"/>
      <c r="E116" s="5"/>
      <c r="F116" s="5">
        <v>0.5</v>
      </c>
      <c r="G116" s="5">
        <v>0.70833333333333337</v>
      </c>
      <c r="H116" s="8"/>
      <c r="I116" s="8"/>
      <c r="J116" s="5">
        <v>0.98958333333333337</v>
      </c>
      <c r="K116" s="28" t="str">
        <f t="shared" si="84"/>
        <v/>
      </c>
      <c r="L116" s="6" t="b">
        <f t="shared" ca="1" si="58"/>
        <v>1</v>
      </c>
      <c r="M116" s="6" t="str">
        <f>IFERROR(INDEX(Holidays!C:C,MATCH(B116,Holidays!A:A,0)),"")</f>
        <v/>
      </c>
      <c r="N116" s="6">
        <f t="shared" si="50"/>
        <v>0.125</v>
      </c>
      <c r="O116" s="6">
        <f t="shared" si="92"/>
        <v>0.28125</v>
      </c>
      <c r="P116" s="6">
        <f t="shared" si="93"/>
        <v>0.375</v>
      </c>
      <c r="Q116" s="6">
        <f t="shared" si="94"/>
        <v>0.20833333333333337</v>
      </c>
      <c r="R116" s="6">
        <f t="shared" si="95"/>
        <v>0.98958333333333337</v>
      </c>
      <c r="S116" s="6">
        <f t="shared" si="96"/>
        <v>0.40625</v>
      </c>
      <c r="T116" s="7" t="str">
        <f t="shared" si="97"/>
        <v/>
      </c>
      <c r="U116" s="5"/>
    </row>
    <row r="117" spans="1:21" x14ac:dyDescent="0.25">
      <c r="A117" s="18">
        <f t="shared" si="65"/>
        <v>42466</v>
      </c>
      <c r="B117" s="21">
        <f t="shared" ref="B117" si="114">B116+1</f>
        <v>42466</v>
      </c>
      <c r="C117" s="5">
        <v>0.375</v>
      </c>
      <c r="D117" s="5"/>
      <c r="E117" s="5"/>
      <c r="F117" s="5">
        <v>0.625</v>
      </c>
      <c r="G117" s="5">
        <v>0.70833333333333337</v>
      </c>
      <c r="H117" s="8"/>
      <c r="I117" s="8"/>
      <c r="J117" s="5">
        <v>0.9375</v>
      </c>
      <c r="K117" s="28" t="str">
        <f t="shared" si="84"/>
        <v/>
      </c>
      <c r="L117" s="6" t="b">
        <f t="shared" ca="1" si="58"/>
        <v>1</v>
      </c>
      <c r="M117" s="6" t="str">
        <f>IFERROR(INDEX(Holidays!C:C,MATCH(B117,Holidays!A:A,0)),"")</f>
        <v/>
      </c>
      <c r="N117" s="6">
        <f t="shared" si="50"/>
        <v>0.25</v>
      </c>
      <c r="O117" s="6">
        <f t="shared" si="92"/>
        <v>0.22916666666666663</v>
      </c>
      <c r="P117" s="6">
        <f t="shared" si="93"/>
        <v>0.375</v>
      </c>
      <c r="Q117" s="6">
        <f t="shared" si="94"/>
        <v>8.333333333333337E-2</v>
      </c>
      <c r="R117" s="6">
        <f t="shared" si="95"/>
        <v>0.9375</v>
      </c>
      <c r="S117" s="6">
        <f t="shared" si="96"/>
        <v>0.47916666666666663</v>
      </c>
      <c r="T117" s="7" t="str">
        <f t="shared" si="97"/>
        <v/>
      </c>
      <c r="U117" s="5"/>
    </row>
    <row r="118" spans="1:21" x14ac:dyDescent="0.25">
      <c r="A118" s="18">
        <f t="shared" si="65"/>
        <v>42467</v>
      </c>
      <c r="B118" s="21">
        <f t="shared" ref="B118" si="115">B117+1</f>
        <v>42467</v>
      </c>
      <c r="C118" s="5">
        <v>0.5</v>
      </c>
      <c r="D118" s="5"/>
      <c r="E118" s="5"/>
      <c r="F118" s="5">
        <v>0.54166666666666663</v>
      </c>
      <c r="G118" s="5">
        <v>0.70833333333333337</v>
      </c>
      <c r="H118" s="8"/>
      <c r="I118" s="8"/>
      <c r="J118" s="5">
        <v>0.98958333333333337</v>
      </c>
      <c r="K118" s="28" t="str">
        <f t="shared" si="84"/>
        <v/>
      </c>
      <c r="L118" s="6" t="b">
        <f t="shared" ca="1" si="58"/>
        <v>1</v>
      </c>
      <c r="M118" s="6" t="str">
        <f>IFERROR(INDEX(Holidays!C:C,MATCH(B118,Holidays!A:A,0)),"")</f>
        <v/>
      </c>
      <c r="N118" s="6">
        <f t="shared" si="50"/>
        <v>4.166666666666663E-2</v>
      </c>
      <c r="O118" s="6">
        <f t="shared" si="92"/>
        <v>0.28125</v>
      </c>
      <c r="P118" s="6">
        <f t="shared" si="93"/>
        <v>0.5</v>
      </c>
      <c r="Q118" s="6">
        <f t="shared" si="94"/>
        <v>0.16666666666666674</v>
      </c>
      <c r="R118" s="6">
        <f t="shared" si="95"/>
        <v>0.98958333333333337</v>
      </c>
      <c r="S118" s="6">
        <f t="shared" si="96"/>
        <v>0.32291666666666663</v>
      </c>
      <c r="T118" s="7" t="str">
        <f t="shared" si="97"/>
        <v/>
      </c>
      <c r="U118" s="5"/>
    </row>
    <row r="119" spans="1:21" x14ac:dyDescent="0.25">
      <c r="A119" s="18">
        <f t="shared" si="65"/>
        <v>42468</v>
      </c>
      <c r="B119" s="21">
        <f t="shared" ref="B119" si="116">B118+1</f>
        <v>42468</v>
      </c>
      <c r="C119" s="5"/>
      <c r="D119" s="5"/>
      <c r="E119" s="5"/>
      <c r="F119" s="5"/>
      <c r="G119" s="5">
        <v>0.66666666666666663</v>
      </c>
      <c r="H119" s="8"/>
      <c r="I119" s="8"/>
      <c r="J119" s="5">
        <v>0.98958333333333337</v>
      </c>
      <c r="K119" s="28">
        <f t="shared" si="84"/>
        <v>1.8541666666666667</v>
      </c>
      <c r="L119" s="6" t="b">
        <f t="shared" ca="1" si="58"/>
        <v>1</v>
      </c>
      <c r="M119" s="6" t="str">
        <f>IFERROR(INDEX(Holidays!C:C,MATCH(B119,Holidays!A:A,0)),"")</f>
        <v/>
      </c>
      <c r="N119" s="6">
        <f t="shared" si="50"/>
        <v>0</v>
      </c>
      <c r="O119" s="6">
        <f t="shared" si="92"/>
        <v>0.32291666666666674</v>
      </c>
      <c r="P119" s="6">
        <f t="shared" si="93"/>
        <v>0.66666666666666663</v>
      </c>
      <c r="Q119" s="6">
        <f t="shared" si="94"/>
        <v>0</v>
      </c>
      <c r="R119" s="6">
        <f t="shared" si="95"/>
        <v>0.98958333333333337</v>
      </c>
      <c r="S119" s="6">
        <f t="shared" si="96"/>
        <v>0.32291666666666674</v>
      </c>
      <c r="T119" s="7" t="str">
        <f t="shared" si="97"/>
        <v/>
      </c>
      <c r="U119" s="5"/>
    </row>
    <row r="120" spans="1:21" x14ac:dyDescent="0.25">
      <c r="A120" s="18">
        <f t="shared" si="65"/>
        <v>42469</v>
      </c>
      <c r="B120" s="21">
        <f t="shared" ref="B120" si="117">B119+1</f>
        <v>42469</v>
      </c>
      <c r="C120" s="5"/>
      <c r="D120" s="5"/>
      <c r="E120" s="5"/>
      <c r="F120" s="5"/>
      <c r="G120" s="5"/>
      <c r="H120" s="8"/>
      <c r="I120" s="8"/>
      <c r="J120" s="5"/>
      <c r="K120" s="28" t="str">
        <f t="shared" si="84"/>
        <v/>
      </c>
      <c r="L120" s="6" t="b">
        <f t="shared" ca="1" si="58"/>
        <v>1</v>
      </c>
      <c r="M120" s="6" t="str">
        <f>IFERROR(INDEX(Holidays!C:C,MATCH(B120,Holidays!A:A,0)),"")</f>
        <v/>
      </c>
      <c r="N120" s="6" t="str">
        <f t="shared" si="50"/>
        <v/>
      </c>
      <c r="O120" s="6" t="str">
        <f t="shared" si="92"/>
        <v/>
      </c>
      <c r="P120" s="6" t="str">
        <f t="shared" si="93"/>
        <v/>
      </c>
      <c r="Q120" s="6" t="str">
        <f t="shared" si="94"/>
        <v/>
      </c>
      <c r="R120" s="6" t="str">
        <f t="shared" si="95"/>
        <v/>
      </c>
      <c r="S120" s="6" t="str">
        <f t="shared" si="96"/>
        <v/>
      </c>
      <c r="T120" s="7" t="str">
        <f t="shared" si="97"/>
        <v/>
      </c>
      <c r="U120" s="5"/>
    </row>
    <row r="121" spans="1:21" x14ac:dyDescent="0.25">
      <c r="A121" s="18">
        <f t="shared" si="65"/>
        <v>42470</v>
      </c>
      <c r="B121" s="21">
        <f t="shared" ref="B121" si="118">B120+1</f>
        <v>42470</v>
      </c>
      <c r="C121" s="5"/>
      <c r="D121" s="5"/>
      <c r="E121" s="5"/>
      <c r="F121" s="5"/>
      <c r="G121" s="5"/>
      <c r="H121" s="8"/>
      <c r="I121" s="8"/>
      <c r="J121" s="5"/>
      <c r="K121" s="28" t="str">
        <f t="shared" si="84"/>
        <v/>
      </c>
      <c r="L121" s="6" t="b">
        <f t="shared" ca="1" si="58"/>
        <v>1</v>
      </c>
      <c r="M121" s="6" t="str">
        <f>IFERROR(INDEX(Holidays!C:C,MATCH(B121,Holidays!A:A,0)),"")</f>
        <v/>
      </c>
      <c r="N121" s="6" t="str">
        <f t="shared" si="50"/>
        <v/>
      </c>
      <c r="O121" s="6" t="str">
        <f t="shared" si="92"/>
        <v/>
      </c>
      <c r="P121" s="6" t="str">
        <f t="shared" si="93"/>
        <v/>
      </c>
      <c r="Q121" s="6" t="str">
        <f t="shared" si="94"/>
        <v/>
      </c>
      <c r="R121" s="6" t="str">
        <f t="shared" si="95"/>
        <v/>
      </c>
      <c r="S121" s="6" t="str">
        <f t="shared" si="96"/>
        <v/>
      </c>
      <c r="T121" s="7" t="str">
        <f t="shared" si="97"/>
        <v/>
      </c>
      <c r="U121" s="5"/>
    </row>
    <row r="122" spans="1:21" x14ac:dyDescent="0.25">
      <c r="A122" s="18">
        <f t="shared" si="65"/>
        <v>42471</v>
      </c>
      <c r="B122" s="21">
        <f t="shared" ref="B122" si="119">B121+1</f>
        <v>42471</v>
      </c>
      <c r="C122" s="5"/>
      <c r="D122" s="5"/>
      <c r="E122" s="5"/>
      <c r="F122" s="5"/>
      <c r="G122" s="5">
        <v>0.75</v>
      </c>
      <c r="H122" s="8"/>
      <c r="I122" s="8"/>
      <c r="J122" s="5">
        <v>0.98958333333333337</v>
      </c>
      <c r="K122" s="28" t="str">
        <f t="shared" si="84"/>
        <v/>
      </c>
      <c r="L122" s="6" t="b">
        <f t="shared" ca="1" si="58"/>
        <v>1</v>
      </c>
      <c r="M122" s="6" t="str">
        <f>IFERROR(INDEX(Holidays!C:C,MATCH(B122,Holidays!A:A,0)),"")</f>
        <v/>
      </c>
      <c r="N122" s="6">
        <f t="shared" si="50"/>
        <v>0</v>
      </c>
      <c r="O122" s="6">
        <f t="shared" si="92"/>
        <v>0.23958333333333337</v>
      </c>
      <c r="P122" s="6">
        <f t="shared" si="93"/>
        <v>0.75</v>
      </c>
      <c r="Q122" s="6">
        <f t="shared" si="94"/>
        <v>0</v>
      </c>
      <c r="R122" s="6">
        <f t="shared" si="95"/>
        <v>0.98958333333333337</v>
      </c>
      <c r="S122" s="6">
        <f t="shared" si="96"/>
        <v>0.23958333333333337</v>
      </c>
      <c r="T122" s="7" t="str">
        <f t="shared" si="97"/>
        <v/>
      </c>
      <c r="U122" s="5"/>
    </row>
    <row r="123" spans="1:21" x14ac:dyDescent="0.25">
      <c r="A123" s="18">
        <f t="shared" si="65"/>
        <v>42472</v>
      </c>
      <c r="B123" s="21">
        <f t="shared" ref="B123" si="120">B122+1</f>
        <v>42472</v>
      </c>
      <c r="C123" s="5">
        <v>0.33333333333333331</v>
      </c>
      <c r="D123" s="5"/>
      <c r="E123" s="5"/>
      <c r="F123" s="5">
        <v>0.5</v>
      </c>
      <c r="G123" s="5">
        <v>0.625</v>
      </c>
      <c r="H123" s="8"/>
      <c r="I123" s="8"/>
      <c r="J123" s="5">
        <v>0.83333333333333337</v>
      </c>
      <c r="K123" s="28" t="str">
        <f t="shared" si="84"/>
        <v/>
      </c>
      <c r="L123" s="6" t="b">
        <f t="shared" ca="1" si="58"/>
        <v>1</v>
      </c>
      <c r="M123" s="6" t="str">
        <f>IFERROR(INDEX(Holidays!C:C,MATCH(B123,Holidays!A:A,0)),"")</f>
        <v/>
      </c>
      <c r="N123" s="6">
        <f t="shared" si="50"/>
        <v>0.16666666666666669</v>
      </c>
      <c r="O123" s="6">
        <f t="shared" si="92"/>
        <v>0.20833333333333337</v>
      </c>
      <c r="P123" s="6">
        <f t="shared" si="93"/>
        <v>0.33333333333333331</v>
      </c>
      <c r="Q123" s="6">
        <f t="shared" si="94"/>
        <v>0.125</v>
      </c>
      <c r="R123" s="6">
        <f t="shared" si="95"/>
        <v>0.83333333333333337</v>
      </c>
      <c r="S123" s="6">
        <f t="shared" si="96"/>
        <v>0.375</v>
      </c>
      <c r="T123" s="7" t="str">
        <f t="shared" si="97"/>
        <v/>
      </c>
      <c r="U123" s="5"/>
    </row>
    <row r="124" spans="1:21" x14ac:dyDescent="0.25">
      <c r="A124" s="18">
        <f t="shared" si="65"/>
        <v>42473</v>
      </c>
      <c r="B124" s="21">
        <f t="shared" ref="B124" si="121">B123+1</f>
        <v>42473</v>
      </c>
      <c r="C124" s="5">
        <v>0.29166666666666669</v>
      </c>
      <c r="D124" s="5"/>
      <c r="E124" s="5"/>
      <c r="F124" s="5">
        <v>0.5</v>
      </c>
      <c r="G124" s="5">
        <v>0.66666666666666663</v>
      </c>
      <c r="H124" s="8"/>
      <c r="I124" s="8"/>
      <c r="J124" s="5">
        <v>0.83333333333333337</v>
      </c>
      <c r="K124" s="28" t="str">
        <f t="shared" ref="K124:K155" si="122">IF(WEEKDAY(B124)=6,SUM(S120:S124),"")</f>
        <v/>
      </c>
      <c r="L124" s="6" t="b">
        <f t="shared" ca="1" si="58"/>
        <v>1</v>
      </c>
      <c r="M124" s="6" t="str">
        <f>IFERROR(INDEX(Holidays!C:C,MATCH(B124,Holidays!A:A,0)),"")</f>
        <v/>
      </c>
      <c r="N124" s="6">
        <f t="shared" si="50"/>
        <v>0.20833333333333331</v>
      </c>
      <c r="O124" s="6">
        <f t="shared" si="92"/>
        <v>0.16666666666666674</v>
      </c>
      <c r="P124" s="6">
        <f t="shared" si="93"/>
        <v>0.29166666666666669</v>
      </c>
      <c r="Q124" s="6">
        <f t="shared" si="94"/>
        <v>0.16666666666666663</v>
      </c>
      <c r="R124" s="6">
        <f t="shared" si="95"/>
        <v>0.83333333333333337</v>
      </c>
      <c r="S124" s="6">
        <f t="shared" si="96"/>
        <v>0.37500000000000011</v>
      </c>
      <c r="T124" s="7" t="str">
        <f t="shared" si="97"/>
        <v/>
      </c>
      <c r="U124" s="5"/>
    </row>
    <row r="125" spans="1:21" x14ac:dyDescent="0.25">
      <c r="A125" s="18">
        <f t="shared" si="65"/>
        <v>42474</v>
      </c>
      <c r="B125" s="21">
        <f t="shared" ref="B125" si="123">B124+1</f>
        <v>42474</v>
      </c>
      <c r="C125" s="5">
        <v>0.29166666666666669</v>
      </c>
      <c r="D125" s="5"/>
      <c r="E125" s="5"/>
      <c r="F125" s="5">
        <v>0.5</v>
      </c>
      <c r="G125" s="5">
        <v>0.625</v>
      </c>
      <c r="H125" s="8"/>
      <c r="I125" s="8"/>
      <c r="J125" s="5">
        <v>0.83333333333333337</v>
      </c>
      <c r="K125" s="28" t="str">
        <f t="shared" si="122"/>
        <v/>
      </c>
      <c r="L125" s="6" t="b">
        <f t="shared" ca="1" si="58"/>
        <v>1</v>
      </c>
      <c r="M125" s="6" t="str">
        <f>IFERROR(INDEX(Holidays!C:C,MATCH(B125,Holidays!A:A,0)),"")</f>
        <v/>
      </c>
      <c r="N125" s="6">
        <f t="shared" si="50"/>
        <v>0.20833333333333331</v>
      </c>
      <c r="O125" s="6">
        <f t="shared" si="92"/>
        <v>0.20833333333333337</v>
      </c>
      <c r="P125" s="6">
        <f t="shared" si="93"/>
        <v>0.29166666666666669</v>
      </c>
      <c r="Q125" s="6">
        <f t="shared" si="94"/>
        <v>0.125</v>
      </c>
      <c r="R125" s="6">
        <f t="shared" si="95"/>
        <v>0.83333333333333337</v>
      </c>
      <c r="S125" s="6">
        <f t="shared" si="96"/>
        <v>0.41666666666666674</v>
      </c>
      <c r="T125" s="7" t="str">
        <f t="shared" si="97"/>
        <v/>
      </c>
      <c r="U125" s="5"/>
    </row>
    <row r="126" spans="1:21" x14ac:dyDescent="0.25">
      <c r="A126" s="18">
        <f t="shared" si="65"/>
        <v>42475</v>
      </c>
      <c r="B126" s="21">
        <f t="shared" ref="B126" si="124">B125+1</f>
        <v>42475</v>
      </c>
      <c r="C126" s="5">
        <v>0.29166666666666669</v>
      </c>
      <c r="D126" s="5"/>
      <c r="E126" s="5"/>
      <c r="F126" s="5">
        <v>0.41666666666666669</v>
      </c>
      <c r="G126" s="5">
        <v>0.625</v>
      </c>
      <c r="H126" s="8"/>
      <c r="I126" s="8"/>
      <c r="J126" s="5">
        <v>0.875</v>
      </c>
      <c r="K126" s="28">
        <f t="shared" si="122"/>
        <v>1.7812500000000002</v>
      </c>
      <c r="L126" s="6" t="b">
        <f t="shared" ca="1" si="58"/>
        <v>1</v>
      </c>
      <c r="M126" s="6" t="str">
        <f>IFERROR(INDEX(Holidays!C:C,MATCH(B126,Holidays!A:A,0)),"")</f>
        <v/>
      </c>
      <c r="N126" s="6">
        <f t="shared" si="50"/>
        <v>0.125</v>
      </c>
      <c r="O126" s="6">
        <f t="shared" si="92"/>
        <v>0.25</v>
      </c>
      <c r="P126" s="6">
        <f t="shared" si="93"/>
        <v>0.29166666666666669</v>
      </c>
      <c r="Q126" s="6">
        <f t="shared" si="94"/>
        <v>0.20833333333333331</v>
      </c>
      <c r="R126" s="6">
        <f t="shared" si="95"/>
        <v>0.875</v>
      </c>
      <c r="S126" s="6">
        <f t="shared" si="96"/>
        <v>0.37499999999999994</v>
      </c>
      <c r="T126" s="7" t="str">
        <f t="shared" si="97"/>
        <v/>
      </c>
      <c r="U126" s="5"/>
    </row>
    <row r="127" spans="1:21" x14ac:dyDescent="0.25">
      <c r="A127" s="18">
        <f t="shared" si="65"/>
        <v>42476</v>
      </c>
      <c r="B127" s="21">
        <f t="shared" ref="B127" si="125">B126+1</f>
        <v>42476</v>
      </c>
      <c r="C127" s="5"/>
      <c r="D127" s="5"/>
      <c r="E127" s="5"/>
      <c r="F127" s="5"/>
      <c r="G127" s="5"/>
      <c r="H127" s="8"/>
      <c r="I127" s="8"/>
      <c r="J127" s="5"/>
      <c r="K127" s="28" t="str">
        <f t="shared" si="122"/>
        <v/>
      </c>
      <c r="L127" s="6" t="b">
        <f t="shared" ca="1" si="58"/>
        <v>1</v>
      </c>
      <c r="M127" s="6" t="str">
        <f>IFERROR(INDEX(Holidays!C:C,MATCH(B127,Holidays!A:A,0)),"")</f>
        <v/>
      </c>
      <c r="N127" s="6" t="str">
        <f t="shared" si="50"/>
        <v/>
      </c>
      <c r="O127" s="6" t="str">
        <f t="shared" si="92"/>
        <v/>
      </c>
      <c r="P127" s="6" t="str">
        <f t="shared" si="93"/>
        <v/>
      </c>
      <c r="Q127" s="6" t="str">
        <f t="shared" si="94"/>
        <v/>
      </c>
      <c r="R127" s="6" t="str">
        <f t="shared" si="95"/>
        <v/>
      </c>
      <c r="S127" s="6" t="str">
        <f t="shared" si="96"/>
        <v/>
      </c>
      <c r="T127" s="7" t="str">
        <f t="shared" si="97"/>
        <v/>
      </c>
      <c r="U127" s="5"/>
    </row>
    <row r="128" spans="1:21" x14ac:dyDescent="0.25">
      <c r="A128" s="18">
        <f t="shared" si="65"/>
        <v>42477</v>
      </c>
      <c r="B128" s="21">
        <f t="shared" ref="B128" si="126">B127+1</f>
        <v>42477</v>
      </c>
      <c r="C128" s="5"/>
      <c r="D128" s="5"/>
      <c r="E128" s="5"/>
      <c r="F128" s="5"/>
      <c r="G128" s="5"/>
      <c r="H128" s="8"/>
      <c r="I128" s="8"/>
      <c r="J128" s="5"/>
      <c r="K128" s="28" t="str">
        <f t="shared" si="122"/>
        <v/>
      </c>
      <c r="L128" s="6" t="b">
        <f t="shared" ca="1" si="58"/>
        <v>1</v>
      </c>
      <c r="M128" s="6" t="str">
        <f>IFERROR(INDEX(Holidays!C:C,MATCH(B128,Holidays!A:A,0)),"")</f>
        <v/>
      </c>
      <c r="N128" s="6" t="str">
        <f t="shared" si="50"/>
        <v/>
      </c>
      <c r="O128" s="6" t="str">
        <f t="shared" si="92"/>
        <v/>
      </c>
      <c r="P128" s="6" t="str">
        <f t="shared" si="93"/>
        <v/>
      </c>
      <c r="Q128" s="6" t="str">
        <f t="shared" si="94"/>
        <v/>
      </c>
      <c r="R128" s="6" t="str">
        <f t="shared" si="95"/>
        <v/>
      </c>
      <c r="S128" s="6" t="str">
        <f t="shared" si="96"/>
        <v/>
      </c>
      <c r="T128" s="7" t="str">
        <f t="shared" si="97"/>
        <v/>
      </c>
      <c r="U128" s="5"/>
    </row>
    <row r="129" spans="1:21" x14ac:dyDescent="0.25">
      <c r="A129" s="18">
        <f t="shared" si="65"/>
        <v>42478</v>
      </c>
      <c r="B129" s="21">
        <f t="shared" ref="B129" si="127">B128+1</f>
        <v>42478</v>
      </c>
      <c r="C129" s="5">
        <v>0.39583333333333331</v>
      </c>
      <c r="D129" s="5"/>
      <c r="E129" s="5"/>
      <c r="F129" s="5">
        <v>0.5</v>
      </c>
      <c r="G129" s="5">
        <v>0.75</v>
      </c>
      <c r="H129" s="8"/>
      <c r="I129" s="8"/>
      <c r="J129" s="5">
        <v>0.9375</v>
      </c>
      <c r="K129" s="28" t="str">
        <f t="shared" si="122"/>
        <v/>
      </c>
      <c r="L129" s="6" t="b">
        <f t="shared" ca="1" si="58"/>
        <v>1</v>
      </c>
      <c r="M129" s="6" t="str">
        <f>IFERROR(INDEX(Holidays!C:C,MATCH(B129,Holidays!A:A,0)),"")</f>
        <v/>
      </c>
      <c r="N129" s="6">
        <f t="shared" si="50"/>
        <v>0.10416666666666669</v>
      </c>
      <c r="O129" s="6">
        <f t="shared" si="92"/>
        <v>0.1875</v>
      </c>
      <c r="P129" s="6">
        <f t="shared" si="93"/>
        <v>0.39583333333333331</v>
      </c>
      <c r="Q129" s="6">
        <f t="shared" si="94"/>
        <v>0.25</v>
      </c>
      <c r="R129" s="6">
        <f t="shared" si="95"/>
        <v>0.9375</v>
      </c>
      <c r="S129" s="6">
        <f t="shared" si="96"/>
        <v>0.29166666666666674</v>
      </c>
      <c r="T129" s="7" t="str">
        <f t="shared" si="97"/>
        <v/>
      </c>
      <c r="U129" s="5"/>
    </row>
    <row r="130" spans="1:21" x14ac:dyDescent="0.25">
      <c r="A130" s="18">
        <f t="shared" si="65"/>
        <v>42479</v>
      </c>
      <c r="B130" s="21">
        <f t="shared" ref="B130" si="128">B129+1</f>
        <v>42479</v>
      </c>
      <c r="C130" s="5">
        <v>0.3125</v>
      </c>
      <c r="D130" s="5"/>
      <c r="E130" s="5"/>
      <c r="F130" s="5">
        <v>0.45833333333333331</v>
      </c>
      <c r="G130" s="5">
        <v>0.66666666666666663</v>
      </c>
      <c r="H130" s="8"/>
      <c r="I130" s="8"/>
      <c r="J130" s="5">
        <v>0.91666666666666663</v>
      </c>
      <c r="K130" s="28" t="str">
        <f t="shared" si="122"/>
        <v/>
      </c>
      <c r="L130" s="6" t="b">
        <f t="shared" ca="1" si="58"/>
        <v>1</v>
      </c>
      <c r="M130" s="6" t="str">
        <f>IFERROR(INDEX(Holidays!C:C,MATCH(B130,Holidays!A:A,0)),"")</f>
        <v/>
      </c>
      <c r="N130" s="6">
        <f t="shared" si="50"/>
        <v>0.14583333333333331</v>
      </c>
      <c r="O130" s="6">
        <f t="shared" si="92"/>
        <v>0.25</v>
      </c>
      <c r="P130" s="6">
        <f t="shared" si="93"/>
        <v>0.3125</v>
      </c>
      <c r="Q130" s="6">
        <f t="shared" si="94"/>
        <v>0.20833333333333331</v>
      </c>
      <c r="R130" s="6">
        <f t="shared" si="95"/>
        <v>0.91666666666666663</v>
      </c>
      <c r="S130" s="6">
        <f t="shared" si="96"/>
        <v>0.39583333333333331</v>
      </c>
      <c r="T130" s="7" t="str">
        <f t="shared" si="97"/>
        <v/>
      </c>
      <c r="U130" s="5"/>
    </row>
    <row r="131" spans="1:21" x14ac:dyDescent="0.25">
      <c r="A131" s="18">
        <f t="shared" si="65"/>
        <v>42480</v>
      </c>
      <c r="B131" s="21">
        <f t="shared" ref="B131" si="129">B130+1</f>
        <v>42480</v>
      </c>
      <c r="C131" s="5">
        <v>0.3125</v>
      </c>
      <c r="D131" s="5"/>
      <c r="E131" s="5"/>
      <c r="F131" s="5">
        <v>0.45833333333333331</v>
      </c>
      <c r="G131" s="5">
        <v>0.66666666666666663</v>
      </c>
      <c r="H131" s="8"/>
      <c r="I131" s="8"/>
      <c r="J131" s="5">
        <v>0.95833333333333337</v>
      </c>
      <c r="K131" s="28" t="str">
        <f t="shared" si="122"/>
        <v/>
      </c>
      <c r="L131" s="6" t="b">
        <f t="shared" ca="1" si="58"/>
        <v>1</v>
      </c>
      <c r="M131" s="6" t="str">
        <f>IFERROR(INDEX(Holidays!C:C,MATCH(B131,Holidays!A:A,0)),"")</f>
        <v/>
      </c>
      <c r="N131" s="6">
        <f t="shared" ref="N131:N194" si="130">IF(Is_Weekend,"",F131-C131)</f>
        <v>0.14583333333333331</v>
      </c>
      <c r="O131" s="6">
        <f t="shared" ref="O131:O162" si="131">IF(Is_Weekend,"",J131-G131)</f>
        <v>0.29166666666666674</v>
      </c>
      <c r="P131" s="6">
        <f t="shared" ref="P131:P162" si="132">IF(Is_Weekend,"",MIN(C131:J131))</f>
        <v>0.3125</v>
      </c>
      <c r="Q131" s="6">
        <f t="shared" ref="Q131:Q162" si="133">IF(Is_Weekend,"",E131-D131+I131-H131+IF(AND(ISNUMBER(F131),ISNUMBER(G131)),G131-F131,0))</f>
        <v>0.20833333333333331</v>
      </c>
      <c r="R131" s="6">
        <f t="shared" ref="R131:R162" si="134">IF(Is_Weekend,"",MAX(C131:J131))</f>
        <v>0.95833333333333337</v>
      </c>
      <c r="S131" s="6">
        <f t="shared" ref="S131:S162" si="135">IF(Is_Weekend,"",R131-P131-Q131)</f>
        <v>0.43750000000000006</v>
      </c>
      <c r="T131" s="7" t="str">
        <f t="shared" ref="T131:T162" si="136">IF(AND(SUM(C131:J131)=0,NOT(Is_Weekend)),FALSE,"")</f>
        <v/>
      </c>
      <c r="U131" s="5"/>
    </row>
    <row r="132" spans="1:21" x14ac:dyDescent="0.25">
      <c r="A132" s="18">
        <f t="shared" si="65"/>
        <v>42481</v>
      </c>
      <c r="B132" s="21">
        <f t="shared" ref="B132" si="137">B131+1</f>
        <v>42481</v>
      </c>
      <c r="C132" s="5">
        <v>0.33333333333333331</v>
      </c>
      <c r="D132" s="5"/>
      <c r="E132" s="5"/>
      <c r="F132" s="5">
        <v>0.5</v>
      </c>
      <c r="G132" s="5">
        <v>0.66666666666666663</v>
      </c>
      <c r="H132" s="8"/>
      <c r="I132" s="8"/>
      <c r="J132" s="5">
        <v>0.83333333333333337</v>
      </c>
      <c r="K132" s="28" t="str">
        <f t="shared" si="122"/>
        <v/>
      </c>
      <c r="L132" s="6" t="b">
        <f t="shared" ref="L132:L192" ca="1" si="138">OR(B132&lt;=TODAY(),$A$1)</f>
        <v>1</v>
      </c>
      <c r="M132" s="6" t="str">
        <f>IFERROR(INDEX(Holidays!C:C,MATCH(B132,Holidays!A:A,0)),"")</f>
        <v/>
      </c>
      <c r="N132" s="6">
        <f t="shared" si="130"/>
        <v>0.16666666666666669</v>
      </c>
      <c r="O132" s="6">
        <f t="shared" si="131"/>
        <v>0.16666666666666674</v>
      </c>
      <c r="P132" s="6">
        <f t="shared" si="132"/>
        <v>0.33333333333333331</v>
      </c>
      <c r="Q132" s="6">
        <f t="shared" si="133"/>
        <v>0.16666666666666663</v>
      </c>
      <c r="R132" s="6">
        <f t="shared" si="134"/>
        <v>0.83333333333333337</v>
      </c>
      <c r="S132" s="6">
        <f t="shared" si="135"/>
        <v>0.33333333333333337</v>
      </c>
      <c r="T132" s="7" t="str">
        <f t="shared" si="136"/>
        <v/>
      </c>
      <c r="U132" s="5"/>
    </row>
    <row r="133" spans="1:21" x14ac:dyDescent="0.25">
      <c r="A133" s="18">
        <f t="shared" si="65"/>
        <v>42482</v>
      </c>
      <c r="B133" s="21">
        <f t="shared" ref="B133" si="139">B132+1</f>
        <v>42482</v>
      </c>
      <c r="C133" s="5">
        <v>0.29166666666666669</v>
      </c>
      <c r="D133" s="5"/>
      <c r="E133" s="5"/>
      <c r="F133" s="5">
        <v>0.5</v>
      </c>
      <c r="G133" s="5">
        <v>0.70833333333333337</v>
      </c>
      <c r="H133" s="8"/>
      <c r="I133" s="8"/>
      <c r="J133" s="5">
        <v>0.98958333333333337</v>
      </c>
      <c r="K133" s="28">
        <f t="shared" si="122"/>
        <v>1.947916666666667</v>
      </c>
      <c r="L133" s="6" t="b">
        <f t="shared" ca="1" si="138"/>
        <v>1</v>
      </c>
      <c r="M133" s="6" t="str">
        <f>IFERROR(INDEX(Holidays!C:C,MATCH(B133,Holidays!A:A,0)),"")</f>
        <v/>
      </c>
      <c r="N133" s="6">
        <f t="shared" si="130"/>
        <v>0.20833333333333331</v>
      </c>
      <c r="O133" s="6">
        <f t="shared" si="131"/>
        <v>0.28125</v>
      </c>
      <c r="P133" s="6">
        <f t="shared" si="132"/>
        <v>0.29166666666666669</v>
      </c>
      <c r="Q133" s="6">
        <f t="shared" si="133"/>
        <v>0.20833333333333337</v>
      </c>
      <c r="R133" s="6">
        <f t="shared" si="134"/>
        <v>0.98958333333333337</v>
      </c>
      <c r="S133" s="6">
        <f t="shared" si="135"/>
        <v>0.48958333333333337</v>
      </c>
      <c r="T133" s="7" t="str">
        <f t="shared" si="136"/>
        <v/>
      </c>
      <c r="U133" s="5"/>
    </row>
    <row r="134" spans="1:21" x14ac:dyDescent="0.25">
      <c r="A134" s="18">
        <f t="shared" si="65"/>
        <v>42483</v>
      </c>
      <c r="B134" s="21">
        <f t="shared" ref="B134" si="140">B133+1</f>
        <v>42483</v>
      </c>
      <c r="C134" s="5"/>
      <c r="D134" s="5"/>
      <c r="E134" s="5"/>
      <c r="F134" s="5"/>
      <c r="G134" s="5"/>
      <c r="H134" s="8"/>
      <c r="I134" s="8"/>
      <c r="J134" s="5"/>
      <c r="K134" s="28" t="str">
        <f t="shared" si="122"/>
        <v/>
      </c>
      <c r="L134" s="6" t="b">
        <f t="shared" ca="1" si="138"/>
        <v>1</v>
      </c>
      <c r="M134" s="6" t="str">
        <f>IFERROR(INDEX(Holidays!C:C,MATCH(B134,Holidays!A:A,0)),"")</f>
        <v/>
      </c>
      <c r="N134" s="6" t="str">
        <f t="shared" si="130"/>
        <v/>
      </c>
      <c r="O134" s="6" t="str">
        <f t="shared" si="131"/>
        <v/>
      </c>
      <c r="P134" s="6" t="str">
        <f t="shared" si="132"/>
        <v/>
      </c>
      <c r="Q134" s="6" t="str">
        <f t="shared" si="133"/>
        <v/>
      </c>
      <c r="R134" s="6" t="str">
        <f t="shared" si="134"/>
        <v/>
      </c>
      <c r="S134" s="6" t="str">
        <f t="shared" si="135"/>
        <v/>
      </c>
      <c r="T134" s="7" t="str">
        <f t="shared" si="136"/>
        <v/>
      </c>
      <c r="U134" s="5"/>
    </row>
    <row r="135" spans="1:21" x14ac:dyDescent="0.25">
      <c r="A135" s="18">
        <f t="shared" si="65"/>
        <v>42484</v>
      </c>
      <c r="B135" s="21">
        <f t="shared" ref="B135" si="141">B134+1</f>
        <v>42484</v>
      </c>
      <c r="C135" s="5"/>
      <c r="D135" s="5"/>
      <c r="E135" s="5"/>
      <c r="F135" s="5"/>
      <c r="G135" s="5"/>
      <c r="H135" s="8"/>
      <c r="I135" s="8"/>
      <c r="J135" s="5"/>
      <c r="K135" s="28" t="str">
        <f t="shared" si="122"/>
        <v/>
      </c>
      <c r="L135" s="6" t="b">
        <f t="shared" ca="1" si="138"/>
        <v>1</v>
      </c>
      <c r="M135" s="6" t="str">
        <f>IFERROR(INDEX(Holidays!C:C,MATCH(B135,Holidays!A:A,0)),"")</f>
        <v/>
      </c>
      <c r="N135" s="6" t="str">
        <f t="shared" si="130"/>
        <v/>
      </c>
      <c r="O135" s="6" t="str">
        <f t="shared" si="131"/>
        <v/>
      </c>
      <c r="P135" s="6" t="str">
        <f t="shared" si="132"/>
        <v/>
      </c>
      <c r="Q135" s="6" t="str">
        <f t="shared" si="133"/>
        <v/>
      </c>
      <c r="R135" s="6" t="str">
        <f t="shared" si="134"/>
        <v/>
      </c>
      <c r="S135" s="6" t="str">
        <f t="shared" si="135"/>
        <v/>
      </c>
      <c r="T135" s="7" t="str">
        <f t="shared" si="136"/>
        <v/>
      </c>
      <c r="U135" s="5"/>
    </row>
    <row r="136" spans="1:21" x14ac:dyDescent="0.25">
      <c r="A136" s="18">
        <f t="shared" si="65"/>
        <v>42485</v>
      </c>
      <c r="B136" s="21">
        <f t="shared" ref="B136" si="142">B135+1</f>
        <v>42485</v>
      </c>
      <c r="C136" s="5">
        <v>0.375</v>
      </c>
      <c r="D136" s="5"/>
      <c r="E136" s="5"/>
      <c r="F136" s="5">
        <v>0.5</v>
      </c>
      <c r="G136" s="5">
        <v>0.70833333333333337</v>
      </c>
      <c r="H136" s="8"/>
      <c r="I136" s="8"/>
      <c r="J136" s="5">
        <v>0.98958333333333337</v>
      </c>
      <c r="K136" s="28" t="str">
        <f t="shared" si="122"/>
        <v/>
      </c>
      <c r="L136" s="6" t="b">
        <f t="shared" ca="1" si="138"/>
        <v>1</v>
      </c>
      <c r="M136" s="6" t="str">
        <f>IFERROR(INDEX(Holidays!C:C,MATCH(B136,Holidays!A:A,0)),"")</f>
        <v/>
      </c>
      <c r="N136" s="6">
        <f t="shared" si="130"/>
        <v>0.125</v>
      </c>
      <c r="O136" s="6">
        <f t="shared" si="131"/>
        <v>0.28125</v>
      </c>
      <c r="P136" s="6">
        <f t="shared" si="132"/>
        <v>0.375</v>
      </c>
      <c r="Q136" s="6">
        <f t="shared" si="133"/>
        <v>0.20833333333333337</v>
      </c>
      <c r="R136" s="6">
        <f t="shared" si="134"/>
        <v>0.98958333333333337</v>
      </c>
      <c r="S136" s="6">
        <f t="shared" si="135"/>
        <v>0.40625</v>
      </c>
      <c r="T136" s="7" t="str">
        <f t="shared" si="136"/>
        <v/>
      </c>
      <c r="U136" s="5"/>
    </row>
    <row r="137" spans="1:21" x14ac:dyDescent="0.25">
      <c r="A137" s="18">
        <f t="shared" si="65"/>
        <v>42486</v>
      </c>
      <c r="B137" s="21">
        <f t="shared" ref="B137" si="143">B136+1</f>
        <v>42486</v>
      </c>
      <c r="C137" s="5">
        <v>0.375</v>
      </c>
      <c r="D137" s="5"/>
      <c r="E137" s="5"/>
      <c r="F137" s="5">
        <v>0.5</v>
      </c>
      <c r="G137" s="5">
        <v>0.66666666666666663</v>
      </c>
      <c r="H137" s="8"/>
      <c r="I137" s="8"/>
      <c r="J137" s="5">
        <v>0.98958333333333337</v>
      </c>
      <c r="K137" s="28" t="str">
        <f t="shared" si="122"/>
        <v/>
      </c>
      <c r="L137" s="6" t="b">
        <f t="shared" ca="1" si="138"/>
        <v>1</v>
      </c>
      <c r="M137" s="6" t="str">
        <f>IFERROR(INDEX(Holidays!C:C,MATCH(B137,Holidays!A:A,0)),"")</f>
        <v/>
      </c>
      <c r="N137" s="6">
        <f t="shared" si="130"/>
        <v>0.125</v>
      </c>
      <c r="O137" s="6">
        <f t="shared" si="131"/>
        <v>0.32291666666666674</v>
      </c>
      <c r="P137" s="6">
        <f t="shared" si="132"/>
        <v>0.375</v>
      </c>
      <c r="Q137" s="6">
        <f t="shared" si="133"/>
        <v>0.16666666666666663</v>
      </c>
      <c r="R137" s="6">
        <f t="shared" si="134"/>
        <v>0.98958333333333337</v>
      </c>
      <c r="S137" s="6">
        <f t="shared" si="135"/>
        <v>0.44791666666666674</v>
      </c>
      <c r="T137" s="7" t="str">
        <f t="shared" si="136"/>
        <v/>
      </c>
      <c r="U137" s="5"/>
    </row>
    <row r="138" spans="1:21" x14ac:dyDescent="0.25">
      <c r="A138" s="18">
        <f t="shared" si="65"/>
        <v>42487</v>
      </c>
      <c r="B138" s="21">
        <f t="shared" ref="B138" si="144">B137+1</f>
        <v>42487</v>
      </c>
      <c r="C138" s="5">
        <v>0.39583333333333331</v>
      </c>
      <c r="D138" s="5"/>
      <c r="E138" s="5"/>
      <c r="F138" s="5">
        <v>0.4375</v>
      </c>
      <c r="G138" s="5">
        <v>0.66666666666666663</v>
      </c>
      <c r="H138" s="8"/>
      <c r="I138" s="8"/>
      <c r="J138" s="5">
        <v>0.98958333333333337</v>
      </c>
      <c r="K138" s="28" t="str">
        <f t="shared" si="122"/>
        <v/>
      </c>
      <c r="L138" s="6" t="b">
        <f t="shared" ca="1" si="138"/>
        <v>1</v>
      </c>
      <c r="M138" s="6" t="str">
        <f>IFERROR(INDEX(Holidays!C:C,MATCH(B138,Holidays!A:A,0)),"")</f>
        <v/>
      </c>
      <c r="N138" s="6">
        <f t="shared" si="130"/>
        <v>4.1666666666666685E-2</v>
      </c>
      <c r="O138" s="6">
        <f t="shared" si="131"/>
        <v>0.32291666666666674</v>
      </c>
      <c r="P138" s="6">
        <f t="shared" si="132"/>
        <v>0.39583333333333331</v>
      </c>
      <c r="Q138" s="6">
        <f t="shared" si="133"/>
        <v>0.22916666666666663</v>
      </c>
      <c r="R138" s="6">
        <f t="shared" si="134"/>
        <v>0.98958333333333337</v>
      </c>
      <c r="S138" s="6">
        <f t="shared" si="135"/>
        <v>0.36458333333333337</v>
      </c>
      <c r="T138" s="7" t="str">
        <f t="shared" si="136"/>
        <v/>
      </c>
      <c r="U138" s="5"/>
    </row>
    <row r="139" spans="1:21" x14ac:dyDescent="0.25">
      <c r="A139" s="18">
        <f t="shared" ref="A139:A170" si="145">B139</f>
        <v>42488</v>
      </c>
      <c r="B139" s="21">
        <f t="shared" ref="B139" si="146">B138+1</f>
        <v>42488</v>
      </c>
      <c r="C139" s="5"/>
      <c r="D139" s="5"/>
      <c r="E139" s="5"/>
      <c r="F139" s="5"/>
      <c r="G139" s="5">
        <v>0.66666666666666663</v>
      </c>
      <c r="H139" s="8"/>
      <c r="I139" s="8"/>
      <c r="J139" s="5">
        <v>0.98958333333333337</v>
      </c>
      <c r="K139" s="28" t="str">
        <f t="shared" si="122"/>
        <v/>
      </c>
      <c r="L139" s="6" t="b">
        <f t="shared" ca="1" si="138"/>
        <v>1</v>
      </c>
      <c r="M139" s="6" t="str">
        <f>IFERROR(INDEX(Holidays!C:C,MATCH(B139,Holidays!A:A,0)),"")</f>
        <v/>
      </c>
      <c r="N139" s="6">
        <f t="shared" si="130"/>
        <v>0</v>
      </c>
      <c r="O139" s="6">
        <f t="shared" si="131"/>
        <v>0.32291666666666674</v>
      </c>
      <c r="P139" s="6">
        <f t="shared" si="132"/>
        <v>0.66666666666666663</v>
      </c>
      <c r="Q139" s="6">
        <f t="shared" si="133"/>
        <v>0</v>
      </c>
      <c r="R139" s="6">
        <f t="shared" si="134"/>
        <v>0.98958333333333337</v>
      </c>
      <c r="S139" s="6">
        <f t="shared" si="135"/>
        <v>0.32291666666666674</v>
      </c>
      <c r="T139" s="7" t="str">
        <f t="shared" si="136"/>
        <v/>
      </c>
      <c r="U139" s="5"/>
    </row>
    <row r="140" spans="1:21" x14ac:dyDescent="0.25">
      <c r="A140" s="18">
        <f t="shared" si="145"/>
        <v>42489</v>
      </c>
      <c r="B140" s="21">
        <f t="shared" ref="B140" si="147">B139+1</f>
        <v>42489</v>
      </c>
      <c r="C140" s="5"/>
      <c r="D140" s="5"/>
      <c r="E140" s="5"/>
      <c r="F140" s="5"/>
      <c r="G140" s="5">
        <v>0.66666666666666663</v>
      </c>
      <c r="H140" s="8"/>
      <c r="I140" s="8"/>
      <c r="J140" s="5">
        <v>0.98958333333333337</v>
      </c>
      <c r="K140" s="28">
        <f t="shared" si="122"/>
        <v>1.8645833333333335</v>
      </c>
      <c r="L140" s="6" t="b">
        <f t="shared" ca="1" si="138"/>
        <v>1</v>
      </c>
      <c r="M140" s="6" t="str">
        <f>IFERROR(INDEX(Holidays!C:C,MATCH(B140,Holidays!A:A,0)),"")</f>
        <v/>
      </c>
      <c r="N140" s="6">
        <f t="shared" si="130"/>
        <v>0</v>
      </c>
      <c r="O140" s="6">
        <f t="shared" si="131"/>
        <v>0.32291666666666674</v>
      </c>
      <c r="P140" s="6">
        <f t="shared" si="132"/>
        <v>0.66666666666666663</v>
      </c>
      <c r="Q140" s="6">
        <f t="shared" si="133"/>
        <v>0</v>
      </c>
      <c r="R140" s="6">
        <f t="shared" si="134"/>
        <v>0.98958333333333337</v>
      </c>
      <c r="S140" s="6">
        <f t="shared" si="135"/>
        <v>0.32291666666666674</v>
      </c>
      <c r="T140" s="7" t="str">
        <f t="shared" si="136"/>
        <v/>
      </c>
      <c r="U140" s="5"/>
    </row>
    <row r="141" spans="1:21" x14ac:dyDescent="0.25">
      <c r="A141" s="18">
        <f t="shared" si="145"/>
        <v>42490</v>
      </c>
      <c r="B141" s="21">
        <f t="shared" ref="B141" si="148">B140+1</f>
        <v>42490</v>
      </c>
      <c r="C141" s="5"/>
      <c r="D141" s="5"/>
      <c r="E141" s="5"/>
      <c r="F141" s="5"/>
      <c r="G141" s="5"/>
      <c r="H141" s="8"/>
      <c r="I141" s="8"/>
      <c r="J141" s="5"/>
      <c r="K141" s="28" t="str">
        <f t="shared" si="122"/>
        <v/>
      </c>
      <c r="L141" s="6" t="b">
        <f t="shared" ca="1" si="138"/>
        <v>1</v>
      </c>
      <c r="M141" s="6" t="str">
        <f>IFERROR(INDEX(Holidays!C:C,MATCH(B141,Holidays!A:A,0)),"")</f>
        <v/>
      </c>
      <c r="N141" s="6" t="str">
        <f t="shared" si="130"/>
        <v/>
      </c>
      <c r="O141" s="6" t="str">
        <f t="shared" si="131"/>
        <v/>
      </c>
      <c r="P141" s="6" t="str">
        <f t="shared" si="132"/>
        <v/>
      </c>
      <c r="Q141" s="6" t="str">
        <f t="shared" si="133"/>
        <v/>
      </c>
      <c r="R141" s="6" t="str">
        <f t="shared" si="134"/>
        <v/>
      </c>
      <c r="S141" s="6" t="str">
        <f t="shared" si="135"/>
        <v/>
      </c>
      <c r="T141" s="7" t="str">
        <f t="shared" si="136"/>
        <v/>
      </c>
      <c r="U141" s="5"/>
    </row>
    <row r="142" spans="1:21" x14ac:dyDescent="0.25">
      <c r="A142" s="18">
        <f t="shared" si="145"/>
        <v>42491</v>
      </c>
      <c r="B142" s="21">
        <f t="shared" ref="B142" si="149">B141+1</f>
        <v>42491</v>
      </c>
      <c r="C142" s="5"/>
      <c r="D142" s="5"/>
      <c r="E142" s="5"/>
      <c r="F142" s="5"/>
      <c r="G142" s="5"/>
      <c r="H142" s="8"/>
      <c r="I142" s="8"/>
      <c r="J142" s="5"/>
      <c r="K142" s="28" t="str">
        <f t="shared" si="122"/>
        <v/>
      </c>
      <c r="L142" s="6" t="b">
        <f t="shared" ca="1" si="138"/>
        <v>1</v>
      </c>
      <c r="M142" s="6" t="str">
        <f>IFERROR(INDEX(Holidays!C:C,MATCH(B142,Holidays!A:A,0)),"")</f>
        <v/>
      </c>
      <c r="N142" s="6" t="str">
        <f t="shared" si="130"/>
        <v/>
      </c>
      <c r="O142" s="6" t="str">
        <f t="shared" si="131"/>
        <v/>
      </c>
      <c r="P142" s="6" t="str">
        <f t="shared" si="132"/>
        <v/>
      </c>
      <c r="Q142" s="6" t="str">
        <f t="shared" si="133"/>
        <v/>
      </c>
      <c r="R142" s="6" t="str">
        <f t="shared" si="134"/>
        <v/>
      </c>
      <c r="S142" s="6" t="str">
        <f t="shared" si="135"/>
        <v/>
      </c>
      <c r="T142" s="7" t="str">
        <f t="shared" si="136"/>
        <v/>
      </c>
      <c r="U142" s="5"/>
    </row>
    <row r="143" spans="1:21" x14ac:dyDescent="0.25">
      <c r="A143" s="18">
        <f t="shared" si="145"/>
        <v>42492</v>
      </c>
      <c r="B143" s="21">
        <f t="shared" ref="B143" si="150">B142+1</f>
        <v>42492</v>
      </c>
      <c r="C143" s="5"/>
      <c r="D143" s="5"/>
      <c r="E143" s="5"/>
      <c r="F143" s="5"/>
      <c r="G143" s="5"/>
      <c r="H143" s="8"/>
      <c r="I143" s="8"/>
      <c r="J143" s="5"/>
      <c r="K143" s="28" t="str">
        <f t="shared" si="122"/>
        <v/>
      </c>
      <c r="L143" s="6" t="b">
        <f t="shared" ca="1" si="138"/>
        <v>1</v>
      </c>
      <c r="M143" s="6" t="str">
        <f>IFERROR(INDEX(Holidays!C:C,MATCH(B143,Holidays!A:A,0)),"")</f>
        <v>Early May bank holiday</v>
      </c>
      <c r="N143" s="6">
        <f t="shared" si="130"/>
        <v>0</v>
      </c>
      <c r="O143" s="6">
        <f t="shared" si="131"/>
        <v>0</v>
      </c>
      <c r="P143" s="6">
        <f t="shared" si="132"/>
        <v>0</v>
      </c>
      <c r="Q143" s="6">
        <f t="shared" si="133"/>
        <v>0</v>
      </c>
      <c r="R143" s="6">
        <f t="shared" si="134"/>
        <v>0</v>
      </c>
      <c r="S143" s="6">
        <f t="shared" si="135"/>
        <v>0</v>
      </c>
      <c r="T143" s="7" t="b">
        <f t="shared" si="136"/>
        <v>0</v>
      </c>
      <c r="U143" s="5" t="s">
        <v>10</v>
      </c>
    </row>
    <row r="144" spans="1:21" x14ac:dyDescent="0.25">
      <c r="A144" s="18">
        <f t="shared" si="145"/>
        <v>42493</v>
      </c>
      <c r="B144" s="21">
        <f t="shared" ref="B144" si="151">B143+1</f>
        <v>42493</v>
      </c>
      <c r="C144" s="5">
        <v>0.41666666666666669</v>
      </c>
      <c r="D144" s="5"/>
      <c r="E144" s="5"/>
      <c r="F144" s="5">
        <v>0.5</v>
      </c>
      <c r="G144" s="5">
        <v>0.66666666666666663</v>
      </c>
      <c r="H144" s="8"/>
      <c r="I144" s="8"/>
      <c r="J144" s="5">
        <v>0.98958333333333337</v>
      </c>
      <c r="K144" s="28" t="str">
        <f t="shared" si="122"/>
        <v/>
      </c>
      <c r="L144" s="6" t="b">
        <f t="shared" ca="1" si="138"/>
        <v>1</v>
      </c>
      <c r="M144" s="6" t="str">
        <f>IFERROR(INDEX(Holidays!C:C,MATCH(B144,Holidays!A:A,0)),"")</f>
        <v/>
      </c>
      <c r="N144" s="6">
        <f t="shared" si="130"/>
        <v>8.3333333333333315E-2</v>
      </c>
      <c r="O144" s="6">
        <f t="shared" si="131"/>
        <v>0.32291666666666674</v>
      </c>
      <c r="P144" s="6">
        <f t="shared" si="132"/>
        <v>0.41666666666666669</v>
      </c>
      <c r="Q144" s="6">
        <f t="shared" si="133"/>
        <v>0.16666666666666663</v>
      </c>
      <c r="R144" s="6">
        <f t="shared" si="134"/>
        <v>0.98958333333333337</v>
      </c>
      <c r="S144" s="6">
        <f t="shared" si="135"/>
        <v>0.40625000000000011</v>
      </c>
      <c r="T144" s="7" t="str">
        <f t="shared" si="136"/>
        <v/>
      </c>
      <c r="U144" s="5"/>
    </row>
    <row r="145" spans="1:23" x14ac:dyDescent="0.25">
      <c r="A145" s="18">
        <f t="shared" si="145"/>
        <v>42494</v>
      </c>
      <c r="B145" s="21">
        <f t="shared" ref="B145" si="152">B144+1</f>
        <v>42494</v>
      </c>
      <c r="C145" s="5">
        <v>0.41666666666666669</v>
      </c>
      <c r="D145" s="5"/>
      <c r="E145" s="5"/>
      <c r="F145" s="5">
        <v>0.5</v>
      </c>
      <c r="G145" s="5">
        <v>0.54166666666666663</v>
      </c>
      <c r="H145" s="8"/>
      <c r="I145" s="8"/>
      <c r="J145" s="5">
        <v>0.98958333333333337</v>
      </c>
      <c r="K145" s="28" t="str">
        <f t="shared" si="122"/>
        <v/>
      </c>
      <c r="L145" s="6" t="b">
        <f t="shared" ca="1" si="138"/>
        <v>1</v>
      </c>
      <c r="M145" s="6" t="str">
        <f>IFERROR(INDEX(Holidays!C:C,MATCH(B145,Holidays!A:A,0)),"")</f>
        <v/>
      </c>
      <c r="N145" s="6">
        <f t="shared" si="130"/>
        <v>8.3333333333333315E-2</v>
      </c>
      <c r="O145" s="6">
        <f t="shared" si="131"/>
        <v>0.44791666666666674</v>
      </c>
      <c r="P145" s="6">
        <f t="shared" si="132"/>
        <v>0.41666666666666669</v>
      </c>
      <c r="Q145" s="6">
        <f t="shared" si="133"/>
        <v>4.166666666666663E-2</v>
      </c>
      <c r="R145" s="6">
        <f t="shared" si="134"/>
        <v>0.98958333333333337</v>
      </c>
      <c r="S145" s="6">
        <f t="shared" si="135"/>
        <v>0.53125000000000011</v>
      </c>
      <c r="T145" s="7" t="str">
        <f t="shared" si="136"/>
        <v/>
      </c>
      <c r="U145" s="5"/>
    </row>
    <row r="146" spans="1:23" x14ac:dyDescent="0.25">
      <c r="A146" s="18">
        <f t="shared" si="145"/>
        <v>42495</v>
      </c>
      <c r="B146" s="21">
        <f t="shared" ref="B146" si="153">B145+1</f>
        <v>42495</v>
      </c>
      <c r="C146" s="5">
        <v>0.41666666666666669</v>
      </c>
      <c r="D146" s="5"/>
      <c r="E146" s="5"/>
      <c r="F146" s="5">
        <v>0.5</v>
      </c>
      <c r="G146" s="5">
        <v>0.66666666666666663</v>
      </c>
      <c r="H146" s="8"/>
      <c r="I146" s="8"/>
      <c r="J146" s="5">
        <v>0.98958333333333337</v>
      </c>
      <c r="K146" s="28" t="str">
        <f t="shared" si="122"/>
        <v/>
      </c>
      <c r="L146" s="6" t="b">
        <f t="shared" ca="1" si="138"/>
        <v>1</v>
      </c>
      <c r="M146" s="6" t="str">
        <f>IFERROR(INDEX(Holidays!C:C,MATCH(B146,Holidays!A:A,0)),"")</f>
        <v/>
      </c>
      <c r="N146" s="6">
        <f t="shared" si="130"/>
        <v>8.3333333333333315E-2</v>
      </c>
      <c r="O146" s="6">
        <f t="shared" si="131"/>
        <v>0.32291666666666674</v>
      </c>
      <c r="P146" s="6">
        <f t="shared" si="132"/>
        <v>0.41666666666666669</v>
      </c>
      <c r="Q146" s="6">
        <f t="shared" si="133"/>
        <v>0.16666666666666663</v>
      </c>
      <c r="R146" s="6">
        <f t="shared" si="134"/>
        <v>0.98958333333333337</v>
      </c>
      <c r="S146" s="6">
        <f t="shared" si="135"/>
        <v>0.40625000000000011</v>
      </c>
      <c r="T146" s="7" t="str">
        <f t="shared" si="136"/>
        <v/>
      </c>
      <c r="U146" s="5"/>
    </row>
    <row r="147" spans="1:23" x14ac:dyDescent="0.25">
      <c r="A147" s="18">
        <f t="shared" si="145"/>
        <v>42496</v>
      </c>
      <c r="B147" s="21">
        <f t="shared" ref="B147" si="154">B146+1</f>
        <v>42496</v>
      </c>
      <c r="C147" s="5"/>
      <c r="D147" s="5"/>
      <c r="E147" s="5"/>
      <c r="F147" s="5"/>
      <c r="G147" s="5">
        <v>0.66666666666666663</v>
      </c>
      <c r="H147" s="8"/>
      <c r="I147" s="8"/>
      <c r="J147" s="5">
        <v>0.98958333333333337</v>
      </c>
      <c r="K147" s="28">
        <f t="shared" si="122"/>
        <v>1.6666666666666672</v>
      </c>
      <c r="L147" s="6" t="b">
        <f t="shared" ca="1" si="138"/>
        <v>1</v>
      </c>
      <c r="M147" s="6" t="str">
        <f>IFERROR(INDEX(Holidays!C:C,MATCH(B147,Holidays!A:A,0)),"")</f>
        <v/>
      </c>
      <c r="N147" s="6">
        <f t="shared" si="130"/>
        <v>0</v>
      </c>
      <c r="O147" s="6">
        <f t="shared" si="131"/>
        <v>0.32291666666666674</v>
      </c>
      <c r="P147" s="6">
        <f t="shared" si="132"/>
        <v>0.66666666666666663</v>
      </c>
      <c r="Q147" s="6">
        <f t="shared" si="133"/>
        <v>0</v>
      </c>
      <c r="R147" s="6">
        <f t="shared" si="134"/>
        <v>0.98958333333333337</v>
      </c>
      <c r="S147" s="6">
        <f t="shared" si="135"/>
        <v>0.32291666666666674</v>
      </c>
      <c r="T147" s="7" t="str">
        <f t="shared" si="136"/>
        <v/>
      </c>
      <c r="U147" s="5"/>
    </row>
    <row r="148" spans="1:23" x14ac:dyDescent="0.25">
      <c r="A148" s="18">
        <f t="shared" si="145"/>
        <v>42497</v>
      </c>
      <c r="B148" s="21">
        <f t="shared" ref="B148" si="155">B147+1</f>
        <v>42497</v>
      </c>
      <c r="C148" s="5"/>
      <c r="D148" s="5"/>
      <c r="E148" s="5"/>
      <c r="F148" s="5"/>
      <c r="G148" s="5"/>
      <c r="H148" s="8"/>
      <c r="I148" s="8"/>
      <c r="J148" s="5"/>
      <c r="K148" s="28" t="str">
        <f t="shared" si="122"/>
        <v/>
      </c>
      <c r="L148" s="6" t="b">
        <f t="shared" ca="1" si="138"/>
        <v>1</v>
      </c>
      <c r="M148" s="6" t="str">
        <f>IFERROR(INDEX(Holidays!C:C,MATCH(B148,Holidays!A:A,0)),"")</f>
        <v/>
      </c>
      <c r="N148" s="6" t="str">
        <f t="shared" si="130"/>
        <v/>
      </c>
      <c r="O148" s="6" t="str">
        <f t="shared" si="131"/>
        <v/>
      </c>
      <c r="P148" s="6" t="str">
        <f t="shared" si="132"/>
        <v/>
      </c>
      <c r="Q148" s="6" t="str">
        <f t="shared" si="133"/>
        <v/>
      </c>
      <c r="R148" s="6" t="str">
        <f t="shared" si="134"/>
        <v/>
      </c>
      <c r="S148" s="6" t="str">
        <f t="shared" si="135"/>
        <v/>
      </c>
      <c r="T148" s="7" t="str">
        <f t="shared" si="136"/>
        <v/>
      </c>
      <c r="U148" s="5"/>
    </row>
    <row r="149" spans="1:23" x14ac:dyDescent="0.25">
      <c r="A149" s="18">
        <f t="shared" si="145"/>
        <v>42498</v>
      </c>
      <c r="B149" s="21">
        <f t="shared" ref="B149" si="156">B148+1</f>
        <v>42498</v>
      </c>
      <c r="C149" s="5"/>
      <c r="D149" s="5"/>
      <c r="E149" s="5"/>
      <c r="F149" s="5"/>
      <c r="G149" s="5"/>
      <c r="H149" s="8"/>
      <c r="I149" s="8"/>
      <c r="J149" s="5"/>
      <c r="K149" s="28" t="str">
        <f t="shared" si="122"/>
        <v/>
      </c>
      <c r="L149" s="6" t="b">
        <f t="shared" ca="1" si="138"/>
        <v>1</v>
      </c>
      <c r="M149" s="6" t="str">
        <f>IFERROR(INDEX(Holidays!C:C,MATCH(B149,Holidays!A:A,0)),"")</f>
        <v/>
      </c>
      <c r="N149" s="6" t="str">
        <f t="shared" si="130"/>
        <v/>
      </c>
      <c r="O149" s="6" t="str">
        <f t="shared" si="131"/>
        <v/>
      </c>
      <c r="P149" s="6" t="str">
        <f t="shared" si="132"/>
        <v/>
      </c>
      <c r="Q149" s="6" t="str">
        <f t="shared" si="133"/>
        <v/>
      </c>
      <c r="R149" s="6" t="str">
        <f t="shared" si="134"/>
        <v/>
      </c>
      <c r="S149" s="6" t="str">
        <f t="shared" si="135"/>
        <v/>
      </c>
      <c r="T149" s="7" t="str">
        <f t="shared" si="136"/>
        <v/>
      </c>
      <c r="U149" s="32">
        <f>IF(WEEKDAY(B149)=1,COUNTIF(S143:S147,"&gt;0"),"")</f>
        <v>4</v>
      </c>
    </row>
    <row r="150" spans="1:23" x14ac:dyDescent="0.25">
      <c r="A150" s="18">
        <f t="shared" si="145"/>
        <v>42499</v>
      </c>
      <c r="B150" s="21">
        <f t="shared" ref="B150" si="157">B149+1</f>
        <v>42499</v>
      </c>
      <c r="C150" s="5"/>
      <c r="D150" s="5"/>
      <c r="E150" s="5"/>
      <c r="F150" s="5"/>
      <c r="G150" s="5">
        <v>0.625</v>
      </c>
      <c r="H150" s="8"/>
      <c r="I150" s="8"/>
      <c r="J150" s="5">
        <v>0.9375</v>
      </c>
      <c r="K150" s="28" t="str">
        <f t="shared" si="122"/>
        <v/>
      </c>
      <c r="L150" s="6" t="b">
        <f t="shared" ca="1" si="138"/>
        <v>1</v>
      </c>
      <c r="M150" s="6" t="str">
        <f>IFERROR(INDEX(Holidays!C:C,MATCH(B150,Holidays!A:A,0)),"")</f>
        <v/>
      </c>
      <c r="N150" s="6">
        <f t="shared" si="130"/>
        <v>0</v>
      </c>
      <c r="O150" s="6">
        <f t="shared" si="131"/>
        <v>0.3125</v>
      </c>
      <c r="P150" s="6">
        <f t="shared" si="132"/>
        <v>0.625</v>
      </c>
      <c r="Q150" s="6">
        <f t="shared" si="133"/>
        <v>0</v>
      </c>
      <c r="R150" s="6">
        <f t="shared" si="134"/>
        <v>0.9375</v>
      </c>
      <c r="S150" s="6">
        <f t="shared" si="135"/>
        <v>0.3125</v>
      </c>
      <c r="T150" s="7" t="str">
        <f t="shared" si="136"/>
        <v/>
      </c>
      <c r="U150" s="32" t="str">
        <f t="shared" ref="U150:U166" si="158">IF(WEEKDAY(B150)=1,COUNTIF(S144:S148,"&gt;0"),"")</f>
        <v/>
      </c>
    </row>
    <row r="151" spans="1:23" x14ac:dyDescent="0.25">
      <c r="A151" s="18">
        <f t="shared" si="145"/>
        <v>42500</v>
      </c>
      <c r="B151" s="21">
        <f t="shared" ref="B151" si="159">B150+1</f>
        <v>42500</v>
      </c>
      <c r="C151" s="5">
        <v>0.4375</v>
      </c>
      <c r="D151" s="5"/>
      <c r="E151" s="5"/>
      <c r="F151" s="5">
        <v>0.5</v>
      </c>
      <c r="G151" s="5">
        <v>0.625</v>
      </c>
      <c r="H151" s="8"/>
      <c r="I151" s="8"/>
      <c r="J151" s="5">
        <v>0.9375</v>
      </c>
      <c r="K151" s="28" t="str">
        <f t="shared" si="122"/>
        <v/>
      </c>
      <c r="L151" s="6" t="b">
        <f t="shared" ca="1" si="138"/>
        <v>1</v>
      </c>
      <c r="M151" s="6" t="str">
        <f>IFERROR(INDEX(Holidays!C:C,MATCH(B151,Holidays!A:A,0)),"")</f>
        <v/>
      </c>
      <c r="N151" s="6">
        <f t="shared" si="130"/>
        <v>6.25E-2</v>
      </c>
      <c r="O151" s="6">
        <f t="shared" si="131"/>
        <v>0.3125</v>
      </c>
      <c r="P151" s="6">
        <f t="shared" si="132"/>
        <v>0.4375</v>
      </c>
      <c r="Q151" s="6">
        <f t="shared" si="133"/>
        <v>0.125</v>
      </c>
      <c r="R151" s="6">
        <f t="shared" si="134"/>
        <v>0.9375</v>
      </c>
      <c r="S151" s="6">
        <f t="shared" si="135"/>
        <v>0.375</v>
      </c>
      <c r="T151" s="7" t="str">
        <f t="shared" si="136"/>
        <v/>
      </c>
      <c r="U151" s="32" t="str">
        <f t="shared" si="158"/>
        <v/>
      </c>
    </row>
    <row r="152" spans="1:23" x14ac:dyDescent="0.25">
      <c r="A152" s="18">
        <f t="shared" si="145"/>
        <v>42501</v>
      </c>
      <c r="B152" s="21">
        <f t="shared" ref="B152" si="160">B151+1</f>
        <v>42501</v>
      </c>
      <c r="C152" s="5">
        <v>0.41666666666666669</v>
      </c>
      <c r="D152" s="5"/>
      <c r="E152" s="5"/>
      <c r="F152" s="5">
        <v>0.5</v>
      </c>
      <c r="G152" s="5">
        <v>0.625</v>
      </c>
      <c r="H152" s="8"/>
      <c r="I152" s="8"/>
      <c r="J152" s="5">
        <v>0.91666666666666663</v>
      </c>
      <c r="K152" s="28" t="str">
        <f t="shared" si="122"/>
        <v/>
      </c>
      <c r="L152" s="6" t="b">
        <f t="shared" ca="1" si="138"/>
        <v>1</v>
      </c>
      <c r="M152" s="6" t="str">
        <f>IFERROR(INDEX(Holidays!C:C,MATCH(B152,Holidays!A:A,0)),"")</f>
        <v/>
      </c>
      <c r="N152" s="6">
        <f t="shared" si="130"/>
        <v>8.3333333333333315E-2</v>
      </c>
      <c r="O152" s="6">
        <f t="shared" si="131"/>
        <v>0.29166666666666663</v>
      </c>
      <c r="P152" s="6">
        <f t="shared" si="132"/>
        <v>0.41666666666666669</v>
      </c>
      <c r="Q152" s="6">
        <f t="shared" si="133"/>
        <v>0.125</v>
      </c>
      <c r="R152" s="6">
        <f t="shared" si="134"/>
        <v>0.91666666666666663</v>
      </c>
      <c r="S152" s="6">
        <f t="shared" si="135"/>
        <v>0.37499999999999994</v>
      </c>
      <c r="T152" s="7" t="str">
        <f t="shared" si="136"/>
        <v/>
      </c>
      <c r="U152" s="32" t="str">
        <f t="shared" si="158"/>
        <v/>
      </c>
    </row>
    <row r="153" spans="1:23" x14ac:dyDescent="0.25">
      <c r="A153" s="18">
        <f t="shared" si="145"/>
        <v>42502</v>
      </c>
      <c r="B153" s="21">
        <f t="shared" ref="B153" si="161">B152+1</f>
        <v>42502</v>
      </c>
      <c r="C153" s="5">
        <v>0.41666666666666669</v>
      </c>
      <c r="D153" s="5"/>
      <c r="E153" s="5"/>
      <c r="F153" s="5">
        <v>0.5</v>
      </c>
      <c r="G153" s="5">
        <v>0.66666666666666663</v>
      </c>
      <c r="H153" s="8"/>
      <c r="I153" s="8"/>
      <c r="J153" s="5">
        <v>0.95833333333333337</v>
      </c>
      <c r="K153" s="28" t="str">
        <f t="shared" si="122"/>
        <v/>
      </c>
      <c r="L153" s="6" t="b">
        <f t="shared" ca="1" si="138"/>
        <v>1</v>
      </c>
      <c r="M153" s="6" t="str">
        <f>IFERROR(INDEX(Holidays!C:C,MATCH(B153,Holidays!A:A,0)),"")</f>
        <v/>
      </c>
      <c r="N153" s="6">
        <f t="shared" si="130"/>
        <v>8.3333333333333315E-2</v>
      </c>
      <c r="O153" s="6">
        <f t="shared" si="131"/>
        <v>0.29166666666666674</v>
      </c>
      <c r="P153" s="6">
        <f t="shared" si="132"/>
        <v>0.41666666666666669</v>
      </c>
      <c r="Q153" s="6">
        <f t="shared" si="133"/>
        <v>0.16666666666666663</v>
      </c>
      <c r="R153" s="6">
        <f t="shared" si="134"/>
        <v>0.95833333333333337</v>
      </c>
      <c r="S153" s="6">
        <f t="shared" si="135"/>
        <v>0.37500000000000011</v>
      </c>
      <c r="T153" s="7" t="str">
        <f t="shared" si="136"/>
        <v/>
      </c>
      <c r="U153" s="32" t="str">
        <f t="shared" si="158"/>
        <v/>
      </c>
    </row>
    <row r="154" spans="1:23" x14ac:dyDescent="0.25">
      <c r="A154" s="18">
        <f t="shared" si="145"/>
        <v>42503</v>
      </c>
      <c r="B154" s="21">
        <f t="shared" ref="B154" si="162">B153+1</f>
        <v>42503</v>
      </c>
      <c r="C154" s="5">
        <v>0.41666666666666669</v>
      </c>
      <c r="D154" s="5"/>
      <c r="E154" s="5"/>
      <c r="F154" s="5">
        <v>0.48958333333333331</v>
      </c>
      <c r="G154" s="5">
        <v>0.66666666666666663</v>
      </c>
      <c r="H154" s="8"/>
      <c r="I154" s="8"/>
      <c r="J154" s="5">
        <v>0.9375</v>
      </c>
      <c r="K154" s="28">
        <f t="shared" si="122"/>
        <v>1.78125</v>
      </c>
      <c r="L154" s="6" t="b">
        <f t="shared" ca="1" si="138"/>
        <v>1</v>
      </c>
      <c r="M154" s="6" t="str">
        <f>IFERROR(INDEX(Holidays!C:C,MATCH(B154,Holidays!A:A,0)),"")</f>
        <v/>
      </c>
      <c r="N154" s="6">
        <f t="shared" si="130"/>
        <v>7.291666666666663E-2</v>
      </c>
      <c r="O154" s="6">
        <f t="shared" si="131"/>
        <v>0.27083333333333337</v>
      </c>
      <c r="P154" s="6">
        <f t="shared" si="132"/>
        <v>0.41666666666666669</v>
      </c>
      <c r="Q154" s="6">
        <f t="shared" si="133"/>
        <v>0.17708333333333331</v>
      </c>
      <c r="R154" s="6">
        <f t="shared" si="134"/>
        <v>0.9375</v>
      </c>
      <c r="S154" s="6">
        <f t="shared" si="135"/>
        <v>0.34374999999999994</v>
      </c>
      <c r="T154" s="7" t="str">
        <f t="shared" si="136"/>
        <v/>
      </c>
      <c r="U154" s="32" t="str">
        <f t="shared" si="158"/>
        <v/>
      </c>
      <c r="V154" s="9"/>
    </row>
    <row r="155" spans="1:23" x14ac:dyDescent="0.25">
      <c r="A155" s="18">
        <f t="shared" si="145"/>
        <v>42504</v>
      </c>
      <c r="B155" s="21">
        <f t="shared" ref="B155" si="163">B154+1</f>
        <v>42504</v>
      </c>
      <c r="C155" s="5"/>
      <c r="D155" s="5"/>
      <c r="E155" s="5"/>
      <c r="F155" s="5"/>
      <c r="G155" s="5"/>
      <c r="H155" s="8"/>
      <c r="I155" s="8"/>
      <c r="J155" s="5"/>
      <c r="K155" s="28" t="str">
        <f t="shared" si="122"/>
        <v/>
      </c>
      <c r="L155" s="6" t="b">
        <f t="shared" ca="1" si="138"/>
        <v>1</v>
      </c>
      <c r="M155" s="6" t="str">
        <f>IFERROR(INDEX(Holidays!C:C,MATCH(B155,Holidays!A:A,0)),"")</f>
        <v/>
      </c>
      <c r="N155" s="6" t="str">
        <f t="shared" si="130"/>
        <v/>
      </c>
      <c r="O155" s="6" t="str">
        <f t="shared" si="131"/>
        <v/>
      </c>
      <c r="P155" s="6" t="str">
        <f t="shared" si="132"/>
        <v/>
      </c>
      <c r="Q155" s="6" t="str">
        <f t="shared" si="133"/>
        <v/>
      </c>
      <c r="R155" s="6" t="str">
        <f t="shared" si="134"/>
        <v/>
      </c>
      <c r="S155" s="6" t="str">
        <f t="shared" si="135"/>
        <v/>
      </c>
      <c r="T155" s="7" t="str">
        <f t="shared" si="136"/>
        <v/>
      </c>
      <c r="U155" s="32" t="str">
        <f t="shared" si="158"/>
        <v/>
      </c>
    </row>
    <row r="156" spans="1:23" x14ac:dyDescent="0.25">
      <c r="A156" s="18">
        <f t="shared" si="145"/>
        <v>42505</v>
      </c>
      <c r="B156" s="21">
        <f t="shared" ref="B156" si="164">B155+1</f>
        <v>42505</v>
      </c>
      <c r="C156" s="5"/>
      <c r="D156" s="5"/>
      <c r="E156" s="5"/>
      <c r="F156" s="5"/>
      <c r="G156" s="5"/>
      <c r="H156" s="8"/>
      <c r="I156" s="8"/>
      <c r="J156" s="5"/>
      <c r="K156" s="28" t="str">
        <f t="shared" ref="K156:K178" si="165">IF(WEEKDAY(B156)=6,SUM(S152:S156),"")</f>
        <v/>
      </c>
      <c r="L156" s="6" t="b">
        <f t="shared" ca="1" si="138"/>
        <v>1</v>
      </c>
      <c r="M156" s="6" t="str">
        <f>IFERROR(INDEX(Holidays!C:C,MATCH(B156,Holidays!A:A,0)),"")</f>
        <v/>
      </c>
      <c r="N156" s="6" t="str">
        <f t="shared" si="130"/>
        <v/>
      </c>
      <c r="O156" s="6" t="str">
        <f t="shared" si="131"/>
        <v/>
      </c>
      <c r="P156" s="6" t="str">
        <f t="shared" si="132"/>
        <v/>
      </c>
      <c r="Q156" s="6" t="str">
        <f t="shared" si="133"/>
        <v/>
      </c>
      <c r="R156" s="6" t="str">
        <f t="shared" si="134"/>
        <v/>
      </c>
      <c r="S156" s="6" t="str">
        <f t="shared" si="135"/>
        <v/>
      </c>
      <c r="T156" s="7" t="str">
        <f t="shared" si="136"/>
        <v/>
      </c>
      <c r="U156" s="32">
        <f t="shared" si="158"/>
        <v>5</v>
      </c>
    </row>
    <row r="157" spans="1:23" x14ac:dyDescent="0.25">
      <c r="A157" s="18">
        <f t="shared" si="145"/>
        <v>42506</v>
      </c>
      <c r="B157" s="21">
        <f t="shared" ref="B157" si="166">B156+1</f>
        <v>42506</v>
      </c>
      <c r="C157" s="5">
        <v>0.3125</v>
      </c>
      <c r="D157" s="5"/>
      <c r="E157" s="5"/>
      <c r="F157" s="5">
        <v>0.41666666666666669</v>
      </c>
      <c r="G157" s="5">
        <v>0.625</v>
      </c>
      <c r="H157" s="8"/>
      <c r="I157" s="8"/>
      <c r="J157" s="5">
        <v>0.91666666666666663</v>
      </c>
      <c r="K157" s="28" t="str">
        <f t="shared" si="165"/>
        <v/>
      </c>
      <c r="L157" s="6" t="b">
        <f t="shared" ca="1" si="138"/>
        <v>1</v>
      </c>
      <c r="M157" s="6" t="str">
        <f>IFERROR(INDEX(Holidays!C:C,MATCH(B157,Holidays!A:A,0)),"")</f>
        <v/>
      </c>
      <c r="N157" s="6">
        <f t="shared" si="130"/>
        <v>0.10416666666666669</v>
      </c>
      <c r="O157" s="6">
        <f t="shared" si="131"/>
        <v>0.29166666666666663</v>
      </c>
      <c r="P157" s="6">
        <f t="shared" si="132"/>
        <v>0.3125</v>
      </c>
      <c r="Q157" s="6">
        <f t="shared" si="133"/>
        <v>0.20833333333333331</v>
      </c>
      <c r="R157" s="6">
        <f t="shared" si="134"/>
        <v>0.91666666666666663</v>
      </c>
      <c r="S157" s="6">
        <f t="shared" si="135"/>
        <v>0.39583333333333331</v>
      </c>
      <c r="T157" s="7" t="str">
        <f t="shared" si="136"/>
        <v/>
      </c>
      <c r="U157" s="32" t="str">
        <f t="shared" si="158"/>
        <v/>
      </c>
    </row>
    <row r="158" spans="1:23" x14ac:dyDescent="0.25">
      <c r="A158" s="18">
        <f t="shared" si="145"/>
        <v>42507</v>
      </c>
      <c r="B158" s="21">
        <f t="shared" ref="B158" si="167">B157+1</f>
        <v>42507</v>
      </c>
      <c r="C158" s="5">
        <v>0.35416666666666669</v>
      </c>
      <c r="D158" s="5"/>
      <c r="E158" s="5"/>
      <c r="F158" s="5">
        <v>0.41666666666666669</v>
      </c>
      <c r="G158" s="5">
        <v>0.625</v>
      </c>
      <c r="H158" s="8"/>
      <c r="I158" s="8"/>
      <c r="J158" s="5">
        <v>0.91666666666666663</v>
      </c>
      <c r="K158" s="28" t="str">
        <f t="shared" si="165"/>
        <v/>
      </c>
      <c r="L158" s="6" t="b">
        <f t="shared" ca="1" si="138"/>
        <v>1</v>
      </c>
      <c r="M158" s="6" t="str">
        <f>IFERROR(INDEX(Holidays!C:C,MATCH(B158,Holidays!A:A,0)),"")</f>
        <v/>
      </c>
      <c r="N158" s="6">
        <f t="shared" si="130"/>
        <v>6.25E-2</v>
      </c>
      <c r="O158" s="6">
        <f t="shared" si="131"/>
        <v>0.29166666666666663</v>
      </c>
      <c r="P158" s="6">
        <f t="shared" si="132"/>
        <v>0.35416666666666669</v>
      </c>
      <c r="Q158" s="6">
        <f t="shared" si="133"/>
        <v>0.20833333333333331</v>
      </c>
      <c r="R158" s="6">
        <f t="shared" si="134"/>
        <v>0.91666666666666663</v>
      </c>
      <c r="S158" s="6">
        <f t="shared" si="135"/>
        <v>0.35416666666666669</v>
      </c>
      <c r="T158" s="7" t="str">
        <f t="shared" si="136"/>
        <v/>
      </c>
      <c r="U158" s="32" t="str">
        <f t="shared" si="158"/>
        <v/>
      </c>
    </row>
    <row r="159" spans="1:23" x14ac:dyDescent="0.25">
      <c r="A159" s="18">
        <f t="shared" si="145"/>
        <v>42508</v>
      </c>
      <c r="B159" s="21">
        <f t="shared" ref="B159" si="168">B158+1</f>
        <v>42508</v>
      </c>
      <c r="C159" s="5"/>
      <c r="D159" s="5"/>
      <c r="E159" s="5"/>
      <c r="F159" s="5"/>
      <c r="G159" s="5">
        <v>0.625</v>
      </c>
      <c r="H159" s="8"/>
      <c r="I159" s="8"/>
      <c r="J159" s="5">
        <v>0.91666666666666663</v>
      </c>
      <c r="K159" s="28" t="str">
        <f t="shared" si="165"/>
        <v/>
      </c>
      <c r="L159" s="6" t="b">
        <f t="shared" ca="1" si="138"/>
        <v>1</v>
      </c>
      <c r="M159" s="6" t="str">
        <f>IFERROR(INDEX(Holidays!C:C,MATCH(B159,Holidays!A:A,0)),"")</f>
        <v/>
      </c>
      <c r="N159" s="6">
        <f t="shared" si="130"/>
        <v>0</v>
      </c>
      <c r="O159" s="6">
        <f t="shared" si="131"/>
        <v>0.29166666666666663</v>
      </c>
      <c r="P159" s="6">
        <f t="shared" si="132"/>
        <v>0.625</v>
      </c>
      <c r="Q159" s="6">
        <f t="shared" si="133"/>
        <v>0</v>
      </c>
      <c r="R159" s="6">
        <f t="shared" si="134"/>
        <v>0.91666666666666663</v>
      </c>
      <c r="S159" s="6">
        <f t="shared" si="135"/>
        <v>0.29166666666666663</v>
      </c>
      <c r="T159" s="7" t="str">
        <f t="shared" si="136"/>
        <v/>
      </c>
      <c r="U159" s="32" t="str">
        <f t="shared" si="158"/>
        <v/>
      </c>
    </row>
    <row r="160" spans="1:23" x14ac:dyDescent="0.25">
      <c r="A160" s="18">
        <f t="shared" si="145"/>
        <v>42509</v>
      </c>
      <c r="B160" s="21">
        <f t="shared" ref="B160" si="169">B159+1</f>
        <v>42509</v>
      </c>
      <c r="C160" s="5"/>
      <c r="D160" s="5"/>
      <c r="E160" s="5"/>
      <c r="F160" s="5"/>
      <c r="G160" s="5">
        <v>0.625</v>
      </c>
      <c r="H160" s="8"/>
      <c r="I160" s="8"/>
      <c r="J160" s="5">
        <v>0.91666666666666663</v>
      </c>
      <c r="K160" s="28" t="str">
        <f t="shared" si="165"/>
        <v/>
      </c>
      <c r="L160" s="6" t="b">
        <f t="shared" ca="1" si="138"/>
        <v>1</v>
      </c>
      <c r="M160" s="6" t="str">
        <f>IFERROR(INDEX(Holidays!C:C,MATCH(B160,Holidays!A:A,0)),"")</f>
        <v/>
      </c>
      <c r="N160" s="6">
        <f t="shared" si="130"/>
        <v>0</v>
      </c>
      <c r="O160" s="6">
        <f t="shared" si="131"/>
        <v>0.29166666666666663</v>
      </c>
      <c r="P160" s="6">
        <f t="shared" si="132"/>
        <v>0.625</v>
      </c>
      <c r="Q160" s="6">
        <f t="shared" si="133"/>
        <v>0</v>
      </c>
      <c r="R160" s="6">
        <f t="shared" si="134"/>
        <v>0.91666666666666663</v>
      </c>
      <c r="S160" s="6">
        <f t="shared" si="135"/>
        <v>0.29166666666666663</v>
      </c>
      <c r="T160" s="7" t="str">
        <f t="shared" si="136"/>
        <v/>
      </c>
      <c r="U160" s="32" t="str">
        <f t="shared" si="158"/>
        <v/>
      </c>
      <c r="W160" s="10"/>
    </row>
    <row r="161" spans="1:21" x14ac:dyDescent="0.25">
      <c r="A161" s="18">
        <f t="shared" si="145"/>
        <v>42510</v>
      </c>
      <c r="B161" s="21">
        <f t="shared" ref="B161" si="170">B160+1</f>
        <v>42510</v>
      </c>
      <c r="C161" s="5"/>
      <c r="D161" s="5"/>
      <c r="E161" s="5"/>
      <c r="F161" s="5"/>
      <c r="G161" s="5">
        <v>0.625</v>
      </c>
      <c r="H161" s="8"/>
      <c r="I161" s="8"/>
      <c r="J161" s="5">
        <v>0.95833333333333337</v>
      </c>
      <c r="K161" s="28">
        <f t="shared" si="165"/>
        <v>1.6666666666666665</v>
      </c>
      <c r="L161" s="6" t="b">
        <f t="shared" ca="1" si="138"/>
        <v>1</v>
      </c>
      <c r="M161" s="6" t="str">
        <f>IFERROR(INDEX(Holidays!C:C,MATCH(B161,Holidays!A:A,0)),"")</f>
        <v/>
      </c>
      <c r="N161" s="6">
        <f t="shared" si="130"/>
        <v>0</v>
      </c>
      <c r="O161" s="6">
        <f t="shared" si="131"/>
        <v>0.33333333333333337</v>
      </c>
      <c r="P161" s="6">
        <f t="shared" si="132"/>
        <v>0.625</v>
      </c>
      <c r="Q161" s="6">
        <f t="shared" si="133"/>
        <v>0</v>
      </c>
      <c r="R161" s="6">
        <f t="shared" si="134"/>
        <v>0.95833333333333337</v>
      </c>
      <c r="S161" s="6">
        <f t="shared" si="135"/>
        <v>0.33333333333333337</v>
      </c>
      <c r="T161" s="7" t="str">
        <f t="shared" si="136"/>
        <v/>
      </c>
      <c r="U161" s="32" t="str">
        <f t="shared" si="158"/>
        <v/>
      </c>
    </row>
    <row r="162" spans="1:21" x14ac:dyDescent="0.25">
      <c r="A162" s="18">
        <f t="shared" si="145"/>
        <v>42511</v>
      </c>
      <c r="B162" s="21">
        <f t="shared" ref="B162" si="171">B161+1</f>
        <v>42511</v>
      </c>
      <c r="C162" s="5"/>
      <c r="D162" s="5"/>
      <c r="E162" s="5"/>
      <c r="F162" s="5"/>
      <c r="G162" s="5"/>
      <c r="H162" s="8"/>
      <c r="I162" s="8"/>
      <c r="J162" s="5"/>
      <c r="K162" s="28" t="str">
        <f t="shared" si="165"/>
        <v/>
      </c>
      <c r="L162" s="6" t="b">
        <f t="shared" ca="1" si="138"/>
        <v>1</v>
      </c>
      <c r="M162" s="6" t="str">
        <f>IFERROR(INDEX(Holidays!C:C,MATCH(B162,Holidays!A:A,0)),"")</f>
        <v/>
      </c>
      <c r="N162" s="6" t="str">
        <f t="shared" si="130"/>
        <v/>
      </c>
      <c r="O162" s="6" t="str">
        <f t="shared" si="131"/>
        <v/>
      </c>
      <c r="P162" s="6" t="str">
        <f t="shared" si="132"/>
        <v/>
      </c>
      <c r="Q162" s="6" t="str">
        <f t="shared" si="133"/>
        <v/>
      </c>
      <c r="R162" s="6" t="str">
        <f t="shared" si="134"/>
        <v/>
      </c>
      <c r="S162" s="6" t="str">
        <f t="shared" si="135"/>
        <v/>
      </c>
      <c r="T162" s="7" t="str">
        <f t="shared" si="136"/>
        <v/>
      </c>
      <c r="U162" s="32" t="str">
        <f t="shared" si="158"/>
        <v/>
      </c>
    </row>
    <row r="163" spans="1:21" x14ac:dyDescent="0.25">
      <c r="A163" s="18">
        <f t="shared" si="145"/>
        <v>42512</v>
      </c>
      <c r="B163" s="21">
        <f t="shared" ref="B163" si="172">B162+1</f>
        <v>42512</v>
      </c>
      <c r="C163" s="5"/>
      <c r="D163" s="5"/>
      <c r="E163" s="5"/>
      <c r="F163" s="5"/>
      <c r="G163" s="5"/>
      <c r="H163" s="8"/>
      <c r="I163" s="8"/>
      <c r="J163" s="5"/>
      <c r="K163" s="28" t="str">
        <f t="shared" si="165"/>
        <v/>
      </c>
      <c r="L163" s="6" t="b">
        <f t="shared" ca="1" si="138"/>
        <v>1</v>
      </c>
      <c r="M163" s="6" t="str">
        <f>IFERROR(INDEX(Holidays!C:C,MATCH(B163,Holidays!A:A,0)),"")</f>
        <v/>
      </c>
      <c r="N163" s="6" t="str">
        <f t="shared" si="130"/>
        <v/>
      </c>
      <c r="O163" s="6" t="str">
        <f t="shared" ref="O163:O184" si="173">IF(Is_Weekend,"",J163-G163)</f>
        <v/>
      </c>
      <c r="P163" s="6" t="str">
        <f t="shared" ref="P163:P184" si="174">IF(Is_Weekend,"",MIN(C163:J163))</f>
        <v/>
      </c>
      <c r="Q163" s="6" t="str">
        <f t="shared" ref="Q163:Q184" si="175">IF(Is_Weekend,"",E163-D163+I163-H163+IF(AND(ISNUMBER(F163),ISNUMBER(G163)),G163-F163,0))</f>
        <v/>
      </c>
      <c r="R163" s="6" t="str">
        <f t="shared" ref="R163:R184" si="176">IF(Is_Weekend,"",MAX(C163:J163))</f>
        <v/>
      </c>
      <c r="S163" s="6" t="str">
        <f t="shared" ref="S163:S192" si="177">IF(Is_Weekend,"",R163-P163-Q163)</f>
        <v/>
      </c>
      <c r="T163" s="7" t="str">
        <f t="shared" ref="T163:T175" si="178">IF(AND(SUM(C163:J163)=0,NOT(Is_Weekend)),FALSE,"")</f>
        <v/>
      </c>
      <c r="U163" s="32">
        <f t="shared" si="158"/>
        <v>5</v>
      </c>
    </row>
    <row r="164" spans="1:21" x14ac:dyDescent="0.25">
      <c r="A164" s="18">
        <f t="shared" si="145"/>
        <v>42513</v>
      </c>
      <c r="B164" s="21">
        <f t="shared" ref="B164" si="179">B163+1</f>
        <v>42513</v>
      </c>
      <c r="C164" s="5"/>
      <c r="D164" s="5"/>
      <c r="E164" s="5"/>
      <c r="F164" s="5"/>
      <c r="G164" s="5">
        <v>0.66666666666666663</v>
      </c>
      <c r="H164" s="8"/>
      <c r="I164" s="8"/>
      <c r="J164" s="5">
        <v>0.95833333333333337</v>
      </c>
      <c r="K164" s="28" t="str">
        <f t="shared" si="165"/>
        <v/>
      </c>
      <c r="L164" s="6" t="b">
        <f t="shared" ca="1" si="138"/>
        <v>1</v>
      </c>
      <c r="M164" s="6" t="str">
        <f>IFERROR(INDEX(Holidays!C:C,MATCH(B164,Holidays!A:A,0)),"")</f>
        <v/>
      </c>
      <c r="N164" s="6">
        <f t="shared" si="130"/>
        <v>0</v>
      </c>
      <c r="O164" s="6">
        <f t="shared" si="173"/>
        <v>0.29166666666666674</v>
      </c>
      <c r="P164" s="6">
        <f t="shared" si="174"/>
        <v>0.66666666666666663</v>
      </c>
      <c r="Q164" s="6">
        <f t="shared" si="175"/>
        <v>0</v>
      </c>
      <c r="R164" s="6">
        <f t="shared" si="176"/>
        <v>0.95833333333333337</v>
      </c>
      <c r="S164" s="6">
        <f t="shared" si="177"/>
        <v>0.29166666666666674</v>
      </c>
      <c r="T164" s="7" t="str">
        <f t="shared" si="178"/>
        <v/>
      </c>
      <c r="U164" s="32" t="str">
        <f t="shared" si="158"/>
        <v/>
      </c>
    </row>
    <row r="165" spans="1:21" x14ac:dyDescent="0.25">
      <c r="A165" s="18">
        <f t="shared" si="145"/>
        <v>42514</v>
      </c>
      <c r="B165" s="21">
        <f t="shared" ref="B165" si="180">B164+1</f>
        <v>42514</v>
      </c>
      <c r="C165" s="5"/>
      <c r="D165" s="5"/>
      <c r="E165" s="5"/>
      <c r="F165" s="5"/>
      <c r="G165" s="5">
        <v>0.52083333333333337</v>
      </c>
      <c r="H165" s="8"/>
      <c r="I165" s="8"/>
      <c r="J165" s="5">
        <v>0.91666666666666663</v>
      </c>
      <c r="K165" s="28" t="str">
        <f t="shared" si="165"/>
        <v/>
      </c>
      <c r="L165" s="6" t="b">
        <f t="shared" ca="1" si="138"/>
        <v>1</v>
      </c>
      <c r="M165" s="6" t="str">
        <f>IFERROR(INDEX(Holidays!C:C,MATCH(B165,Holidays!A:A,0)),"")</f>
        <v/>
      </c>
      <c r="N165" s="6">
        <f t="shared" si="130"/>
        <v>0</v>
      </c>
      <c r="O165" s="6">
        <f t="shared" si="173"/>
        <v>0.39583333333333326</v>
      </c>
      <c r="P165" s="6">
        <f t="shared" si="174"/>
        <v>0.52083333333333337</v>
      </c>
      <c r="Q165" s="6">
        <f t="shared" si="175"/>
        <v>0</v>
      </c>
      <c r="R165" s="6">
        <f t="shared" si="176"/>
        <v>0.91666666666666663</v>
      </c>
      <c r="S165" s="6">
        <f t="shared" si="177"/>
        <v>0.39583333333333326</v>
      </c>
      <c r="T165" s="7" t="str">
        <f t="shared" si="178"/>
        <v/>
      </c>
      <c r="U165" s="32" t="str">
        <f t="shared" si="158"/>
        <v/>
      </c>
    </row>
    <row r="166" spans="1:21" x14ac:dyDescent="0.25">
      <c r="A166" s="18">
        <f t="shared" si="145"/>
        <v>42515</v>
      </c>
      <c r="B166" s="21">
        <f t="shared" ref="B166" si="181">B165+1</f>
        <v>42515</v>
      </c>
      <c r="C166" s="5"/>
      <c r="D166" s="5"/>
      <c r="E166" s="5"/>
      <c r="F166" s="5"/>
      <c r="G166" s="5">
        <v>0.58333333333333337</v>
      </c>
      <c r="H166" s="8"/>
      <c r="I166" s="8"/>
      <c r="J166" s="5">
        <v>0.9375</v>
      </c>
      <c r="K166" s="28" t="str">
        <f t="shared" si="165"/>
        <v/>
      </c>
      <c r="L166" s="6" t="b">
        <f t="shared" ca="1" si="138"/>
        <v>1</v>
      </c>
      <c r="M166" s="6" t="str">
        <f>IFERROR(INDEX(Holidays!C:C,MATCH(B166,Holidays!A:A,0)),"")</f>
        <v/>
      </c>
      <c r="N166" s="6">
        <f t="shared" si="130"/>
        <v>0</v>
      </c>
      <c r="O166" s="6">
        <f t="shared" si="173"/>
        <v>0.35416666666666663</v>
      </c>
      <c r="P166" s="6">
        <f t="shared" si="174"/>
        <v>0.58333333333333337</v>
      </c>
      <c r="Q166" s="6">
        <f t="shared" si="175"/>
        <v>0</v>
      </c>
      <c r="R166" s="6">
        <f t="shared" si="176"/>
        <v>0.9375</v>
      </c>
      <c r="S166" s="6">
        <f t="shared" si="177"/>
        <v>0.35416666666666663</v>
      </c>
      <c r="T166" s="7" t="str">
        <f t="shared" si="178"/>
        <v/>
      </c>
      <c r="U166" s="32" t="str">
        <f t="shared" si="158"/>
        <v/>
      </c>
    </row>
    <row r="167" spans="1:21" x14ac:dyDescent="0.25">
      <c r="A167" s="18">
        <f t="shared" si="145"/>
        <v>42516</v>
      </c>
      <c r="B167" s="21">
        <f t="shared" ref="B167" si="182">B166+1</f>
        <v>42516</v>
      </c>
      <c r="C167" s="5"/>
      <c r="D167" s="5"/>
      <c r="E167" s="5"/>
      <c r="F167" s="5"/>
      <c r="G167" s="5">
        <v>0.625</v>
      </c>
      <c r="H167" s="8"/>
      <c r="I167" s="8"/>
      <c r="J167" s="5">
        <v>0.8125</v>
      </c>
      <c r="K167" s="28" t="str">
        <f t="shared" si="165"/>
        <v/>
      </c>
      <c r="L167" s="6" t="b">
        <f t="shared" ca="1" si="138"/>
        <v>1</v>
      </c>
      <c r="M167" s="6" t="str">
        <f>IFERROR(INDEX(Holidays!C:C,MATCH(B167,Holidays!A:A,0)),"")</f>
        <v/>
      </c>
      <c r="N167" s="6">
        <f t="shared" si="130"/>
        <v>0</v>
      </c>
      <c r="O167" s="6">
        <f t="shared" si="173"/>
        <v>0.1875</v>
      </c>
      <c r="P167" s="6">
        <f t="shared" si="174"/>
        <v>0.625</v>
      </c>
      <c r="Q167" s="6">
        <f t="shared" si="175"/>
        <v>0</v>
      </c>
      <c r="R167" s="6">
        <f t="shared" si="176"/>
        <v>0.8125</v>
      </c>
      <c r="S167" s="6">
        <f t="shared" si="177"/>
        <v>0.1875</v>
      </c>
      <c r="T167" s="7" t="str">
        <f t="shared" si="178"/>
        <v/>
      </c>
      <c r="U167" s="5" t="s">
        <v>15</v>
      </c>
    </row>
    <row r="168" spans="1:21" x14ac:dyDescent="0.25">
      <c r="A168" s="18">
        <f t="shared" si="145"/>
        <v>42517</v>
      </c>
      <c r="B168" s="21">
        <f t="shared" ref="B168" si="183">B167+1</f>
        <v>42517</v>
      </c>
      <c r="C168" s="5"/>
      <c r="D168" s="5"/>
      <c r="E168" s="5"/>
      <c r="F168" s="5"/>
      <c r="G168" s="5">
        <v>0.66666666666666663</v>
      </c>
      <c r="H168" s="8"/>
      <c r="I168" s="8"/>
      <c r="J168" s="5">
        <v>0.98958333333333337</v>
      </c>
      <c r="K168" s="28">
        <f t="shared" si="165"/>
        <v>1.5520833333333333</v>
      </c>
      <c r="L168" s="6" t="b">
        <f t="shared" ca="1" si="138"/>
        <v>1</v>
      </c>
      <c r="M168" s="6" t="str">
        <f>IFERROR(INDEX(Holidays!C:C,MATCH(B168,Holidays!A:A,0)),"")</f>
        <v/>
      </c>
      <c r="N168" s="6">
        <f t="shared" si="130"/>
        <v>0</v>
      </c>
      <c r="O168" s="6">
        <f t="shared" si="173"/>
        <v>0.32291666666666674</v>
      </c>
      <c r="P168" s="6">
        <f t="shared" si="174"/>
        <v>0.66666666666666663</v>
      </c>
      <c r="Q168" s="6">
        <f t="shared" si="175"/>
        <v>0</v>
      </c>
      <c r="R168" s="6">
        <f t="shared" si="176"/>
        <v>0.98958333333333337</v>
      </c>
      <c r="S168" s="6">
        <f t="shared" si="177"/>
        <v>0.32291666666666674</v>
      </c>
      <c r="T168" s="7" t="str">
        <f t="shared" si="178"/>
        <v/>
      </c>
      <c r="U168" s="5" t="s">
        <v>15</v>
      </c>
    </row>
    <row r="169" spans="1:21" x14ac:dyDescent="0.25">
      <c r="A169" s="18">
        <f t="shared" si="145"/>
        <v>42518</v>
      </c>
      <c r="B169" s="21">
        <f t="shared" ref="B169" si="184">B168+1</f>
        <v>42518</v>
      </c>
      <c r="C169" s="5"/>
      <c r="D169" s="5"/>
      <c r="E169" s="5"/>
      <c r="F169" s="5"/>
      <c r="G169" s="5"/>
      <c r="H169" s="8"/>
      <c r="I169" s="8"/>
      <c r="J169" s="5"/>
      <c r="K169" s="28" t="str">
        <f t="shared" si="165"/>
        <v/>
      </c>
      <c r="L169" s="6" t="b">
        <f t="shared" ca="1" si="138"/>
        <v>1</v>
      </c>
      <c r="M169" s="6" t="str">
        <f>IFERROR(INDEX(Holidays!C:C,MATCH(B169,Holidays!A:A,0)),"")</f>
        <v/>
      </c>
      <c r="N169" s="6" t="str">
        <f t="shared" si="130"/>
        <v/>
      </c>
      <c r="O169" s="6" t="str">
        <f t="shared" si="173"/>
        <v/>
      </c>
      <c r="P169" s="6" t="str">
        <f t="shared" si="174"/>
        <v/>
      </c>
      <c r="Q169" s="6" t="str">
        <f t="shared" si="175"/>
        <v/>
      </c>
      <c r="R169" s="6" t="str">
        <f t="shared" si="176"/>
        <v/>
      </c>
      <c r="S169" s="6" t="str">
        <f t="shared" si="177"/>
        <v/>
      </c>
      <c r="T169" s="7" t="str">
        <f t="shared" si="178"/>
        <v/>
      </c>
      <c r="U169" s="32" t="str">
        <f t="shared" ref="U169:U170" si="185">IF(WEEKDAY(B169)=1,COUNTIF(S163:S167,"&gt;0"),"")</f>
        <v/>
      </c>
    </row>
    <row r="170" spans="1:21" x14ac:dyDescent="0.25">
      <c r="A170" s="18">
        <f t="shared" si="145"/>
        <v>42519</v>
      </c>
      <c r="B170" s="21">
        <f t="shared" ref="B170:B233" si="186">B169+1</f>
        <v>42519</v>
      </c>
      <c r="C170" s="5"/>
      <c r="D170" s="5"/>
      <c r="E170" s="5"/>
      <c r="F170" s="5"/>
      <c r="G170" s="5"/>
      <c r="H170" s="8"/>
      <c r="I170" s="8"/>
      <c r="J170" s="5"/>
      <c r="K170" s="28" t="str">
        <f t="shared" si="165"/>
        <v/>
      </c>
      <c r="L170" s="6" t="b">
        <f t="shared" ca="1" si="138"/>
        <v>1</v>
      </c>
      <c r="M170" s="6" t="str">
        <f>IFERROR(INDEX(Holidays!C:C,MATCH(B170,Holidays!A:A,0)),"")</f>
        <v/>
      </c>
      <c r="N170" s="6" t="str">
        <f t="shared" si="130"/>
        <v/>
      </c>
      <c r="O170" s="6" t="str">
        <f t="shared" si="173"/>
        <v/>
      </c>
      <c r="P170" s="6" t="str">
        <f t="shared" si="174"/>
        <v/>
      </c>
      <c r="Q170" s="6" t="str">
        <f t="shared" si="175"/>
        <v/>
      </c>
      <c r="R170" s="6" t="str">
        <f t="shared" si="176"/>
        <v/>
      </c>
      <c r="S170" s="6" t="str">
        <f t="shared" si="177"/>
        <v/>
      </c>
      <c r="T170" s="7" t="str">
        <f t="shared" si="178"/>
        <v/>
      </c>
      <c r="U170" s="32">
        <v>4.5</v>
      </c>
    </row>
    <row r="171" spans="1:21" x14ac:dyDescent="0.25">
      <c r="A171" s="18">
        <f t="shared" ref="A171:A178" si="187">B171</f>
        <v>42520</v>
      </c>
      <c r="B171" s="21">
        <f t="shared" si="186"/>
        <v>42520</v>
      </c>
      <c r="C171" s="5"/>
      <c r="D171" s="5"/>
      <c r="E171" s="5"/>
      <c r="F171" s="5"/>
      <c r="G171" s="5"/>
      <c r="H171" s="8"/>
      <c r="I171" s="8"/>
      <c r="J171" s="5"/>
      <c r="K171" s="28" t="str">
        <f t="shared" si="165"/>
        <v/>
      </c>
      <c r="L171" s="6" t="b">
        <f t="shared" ca="1" si="138"/>
        <v>1</v>
      </c>
      <c r="M171" s="6" t="str">
        <f>IFERROR(INDEX(Holidays!C:C,MATCH(B171,Holidays!A:A,0)),"")</f>
        <v>Spring bank holiday</v>
      </c>
      <c r="N171" s="6">
        <f t="shared" si="130"/>
        <v>0</v>
      </c>
      <c r="O171" s="6">
        <f t="shared" si="173"/>
        <v>0</v>
      </c>
      <c r="P171" s="6">
        <f t="shared" si="174"/>
        <v>0</v>
      </c>
      <c r="Q171" s="6">
        <f t="shared" si="175"/>
        <v>0</v>
      </c>
      <c r="R171" s="6">
        <f t="shared" si="176"/>
        <v>0</v>
      </c>
      <c r="S171" s="6">
        <f t="shared" si="177"/>
        <v>0</v>
      </c>
      <c r="T171" s="7" t="b">
        <f t="shared" si="178"/>
        <v>0</v>
      </c>
      <c r="U171" s="5" t="s">
        <v>11</v>
      </c>
    </row>
    <row r="172" spans="1:21" x14ac:dyDescent="0.25">
      <c r="A172" s="18">
        <f t="shared" si="187"/>
        <v>42521</v>
      </c>
      <c r="B172" s="21">
        <f t="shared" si="186"/>
        <v>42521</v>
      </c>
      <c r="C172" s="5"/>
      <c r="D172" s="5"/>
      <c r="E172" s="5"/>
      <c r="F172" s="5"/>
      <c r="G172" s="5">
        <v>0.625</v>
      </c>
      <c r="H172" s="8"/>
      <c r="I172" s="8"/>
      <c r="J172" s="5">
        <v>0.95833333333333337</v>
      </c>
      <c r="K172" s="28" t="str">
        <f t="shared" si="165"/>
        <v/>
      </c>
      <c r="L172" s="6" t="b">
        <f t="shared" ca="1" si="138"/>
        <v>1</v>
      </c>
      <c r="M172" s="6" t="str">
        <f>IFERROR(INDEX(Holidays!C:C,MATCH(B172,Holidays!A:A,0)),"")</f>
        <v/>
      </c>
      <c r="N172" s="6">
        <f t="shared" si="130"/>
        <v>0</v>
      </c>
      <c r="O172" s="6">
        <f t="shared" si="173"/>
        <v>0.33333333333333337</v>
      </c>
      <c r="P172" s="6">
        <f t="shared" si="174"/>
        <v>0.625</v>
      </c>
      <c r="Q172" s="6">
        <f t="shared" si="175"/>
        <v>0</v>
      </c>
      <c r="R172" s="6">
        <f t="shared" si="176"/>
        <v>0.95833333333333337</v>
      </c>
      <c r="S172" s="6">
        <f t="shared" si="177"/>
        <v>0.33333333333333337</v>
      </c>
      <c r="T172" s="7" t="str">
        <f t="shared" si="178"/>
        <v/>
      </c>
      <c r="U172" s="5"/>
    </row>
    <row r="173" spans="1:21" x14ac:dyDescent="0.25">
      <c r="A173" s="18">
        <f t="shared" si="187"/>
        <v>42522</v>
      </c>
      <c r="B173" s="21">
        <f t="shared" si="186"/>
        <v>42522</v>
      </c>
      <c r="C173" s="5">
        <v>0.375</v>
      </c>
      <c r="D173" s="5"/>
      <c r="E173" s="5"/>
      <c r="F173" s="5">
        <v>0.41666666666666669</v>
      </c>
      <c r="G173" s="5">
        <v>0.66666666666666663</v>
      </c>
      <c r="H173" s="8"/>
      <c r="I173" s="8"/>
      <c r="J173" s="5">
        <v>0.95833333333333337</v>
      </c>
      <c r="K173" s="28" t="str">
        <f t="shared" si="165"/>
        <v/>
      </c>
      <c r="L173" s="6" t="b">
        <f t="shared" ca="1" si="138"/>
        <v>1</v>
      </c>
      <c r="M173" s="6" t="str">
        <f>IFERROR(INDEX(Holidays!C:C,MATCH(B173,Holidays!A:A,0)),"")</f>
        <v/>
      </c>
      <c r="N173" s="6">
        <f t="shared" si="130"/>
        <v>4.1666666666666685E-2</v>
      </c>
      <c r="O173" s="6">
        <f t="shared" si="173"/>
        <v>0.29166666666666674</v>
      </c>
      <c r="P173" s="6">
        <f t="shared" si="174"/>
        <v>0.375</v>
      </c>
      <c r="Q173" s="6">
        <f t="shared" si="175"/>
        <v>0.24999999999999994</v>
      </c>
      <c r="R173" s="6">
        <f t="shared" si="176"/>
        <v>0.95833333333333337</v>
      </c>
      <c r="S173" s="6">
        <f t="shared" si="177"/>
        <v>0.33333333333333343</v>
      </c>
      <c r="T173" s="7" t="str">
        <f t="shared" si="178"/>
        <v/>
      </c>
      <c r="U173" s="5"/>
    </row>
    <row r="174" spans="1:21" x14ac:dyDescent="0.25">
      <c r="A174" s="18">
        <f t="shared" si="187"/>
        <v>42523</v>
      </c>
      <c r="B174" s="21">
        <f t="shared" si="186"/>
        <v>42523</v>
      </c>
      <c r="C174" s="5">
        <v>0.375</v>
      </c>
      <c r="D174" s="5"/>
      <c r="E174" s="5"/>
      <c r="F174" s="5">
        <v>0.45833333333333331</v>
      </c>
      <c r="G174" s="5">
        <v>0.55208333333333337</v>
      </c>
      <c r="H174" s="5"/>
      <c r="I174" s="5"/>
      <c r="J174" s="5">
        <v>0.86458333333333337</v>
      </c>
      <c r="K174" s="28" t="str">
        <f t="shared" si="165"/>
        <v/>
      </c>
      <c r="L174" s="6" t="b">
        <f t="shared" ca="1" si="138"/>
        <v>1</v>
      </c>
      <c r="M174" s="6" t="str">
        <f>IFERROR(INDEX(Holidays!C:C,MATCH(B174,Holidays!A:A,0)),"")</f>
        <v/>
      </c>
      <c r="N174" s="6">
        <f t="shared" si="130"/>
        <v>8.3333333333333315E-2</v>
      </c>
      <c r="O174" s="6">
        <f t="shared" si="173"/>
        <v>0.3125</v>
      </c>
      <c r="P174" s="6">
        <f t="shared" si="174"/>
        <v>0.375</v>
      </c>
      <c r="Q174" s="6">
        <f t="shared" si="175"/>
        <v>9.3750000000000056E-2</v>
      </c>
      <c r="R174" s="6">
        <f t="shared" si="176"/>
        <v>0.86458333333333337</v>
      </c>
      <c r="S174" s="6">
        <f t="shared" si="177"/>
        <v>0.39583333333333331</v>
      </c>
      <c r="T174" s="7" t="str">
        <f t="shared" si="178"/>
        <v/>
      </c>
      <c r="U174" s="5" t="s">
        <v>16</v>
      </c>
    </row>
    <row r="175" spans="1:21" x14ac:dyDescent="0.25">
      <c r="A175" s="18">
        <f t="shared" si="187"/>
        <v>42524</v>
      </c>
      <c r="B175" s="21">
        <f t="shared" si="186"/>
        <v>42524</v>
      </c>
      <c r="C175" s="5">
        <v>0.375</v>
      </c>
      <c r="D175" s="5">
        <v>0.5</v>
      </c>
      <c r="E175" s="5">
        <v>0.54166666666666663</v>
      </c>
      <c r="F175" s="5">
        <v>0.70833333333333337</v>
      </c>
      <c r="G175" s="5">
        <v>0.85416666666666663</v>
      </c>
      <c r="H175" s="8"/>
      <c r="I175" s="8"/>
      <c r="J175" s="5">
        <v>0.9375</v>
      </c>
      <c r="K175" s="28">
        <f t="shared" si="165"/>
        <v>1.4375</v>
      </c>
      <c r="L175" s="6" t="b">
        <f t="shared" ca="1" si="138"/>
        <v>1</v>
      </c>
      <c r="M175" s="6" t="str">
        <f>IFERROR(INDEX(Holidays!C:C,MATCH(B175,Holidays!A:A,0)),"")</f>
        <v/>
      </c>
      <c r="N175" s="6">
        <f t="shared" si="130"/>
        <v>0.33333333333333337</v>
      </c>
      <c r="O175" s="6">
        <f t="shared" si="173"/>
        <v>8.333333333333337E-2</v>
      </c>
      <c r="P175" s="6">
        <f t="shared" si="174"/>
        <v>0.375</v>
      </c>
      <c r="Q175" s="6">
        <f t="shared" si="175"/>
        <v>0.18749999999999989</v>
      </c>
      <c r="R175" s="6">
        <f t="shared" si="176"/>
        <v>0.9375</v>
      </c>
      <c r="S175" s="6">
        <f t="shared" si="177"/>
        <v>0.37500000000000011</v>
      </c>
      <c r="T175" s="7" t="str">
        <f t="shared" si="178"/>
        <v/>
      </c>
      <c r="U175" s="5"/>
    </row>
    <row r="176" spans="1:21" x14ac:dyDescent="0.25">
      <c r="A176" s="18">
        <f t="shared" si="187"/>
        <v>42525</v>
      </c>
      <c r="B176" s="21">
        <f t="shared" si="186"/>
        <v>42525</v>
      </c>
      <c r="C176" s="5"/>
      <c r="D176" s="5"/>
      <c r="E176" s="5"/>
      <c r="F176" s="5"/>
      <c r="G176" s="5"/>
      <c r="H176" s="8"/>
      <c r="I176" s="8"/>
      <c r="J176" s="5"/>
      <c r="K176" s="28" t="str">
        <f t="shared" si="165"/>
        <v/>
      </c>
      <c r="L176" s="6" t="b">
        <f t="shared" ca="1" si="138"/>
        <v>1</v>
      </c>
      <c r="M176" s="6" t="str">
        <f>IFERROR(INDEX(Holidays!C:C,MATCH(B176,Holidays!A:A,0)),"")</f>
        <v/>
      </c>
      <c r="N176" s="6" t="str">
        <f t="shared" si="130"/>
        <v/>
      </c>
      <c r="O176" s="6" t="str">
        <f t="shared" si="173"/>
        <v/>
      </c>
      <c r="P176" s="6" t="str">
        <f t="shared" si="174"/>
        <v/>
      </c>
      <c r="Q176" s="6" t="str">
        <f t="shared" si="175"/>
        <v/>
      </c>
      <c r="R176" s="6" t="str">
        <f t="shared" si="176"/>
        <v/>
      </c>
      <c r="S176" s="6" t="str">
        <f t="shared" si="177"/>
        <v/>
      </c>
      <c r="T176" s="7" t="str">
        <f t="shared" ref="T176:T178" si="188">IF(AND(SUM(C176:J176)=0,NOT(Is_Weekend)),FALSE,"")</f>
        <v/>
      </c>
      <c r="U176" s="32" t="str">
        <f t="shared" ref="U176:U177" si="189">IF(WEEKDAY(B176)=1,COUNTIF(S170:S174,"&gt;0"),"")</f>
        <v/>
      </c>
    </row>
    <row r="177" spans="1:21" x14ac:dyDescent="0.25">
      <c r="A177" s="18">
        <f t="shared" si="187"/>
        <v>42526</v>
      </c>
      <c r="B177" s="21">
        <f t="shared" si="186"/>
        <v>42526</v>
      </c>
      <c r="C177" s="5"/>
      <c r="D177" s="5"/>
      <c r="E177" s="5"/>
      <c r="F177" s="5"/>
      <c r="G177" s="5"/>
      <c r="H177" s="8"/>
      <c r="I177" s="8"/>
      <c r="J177" s="5"/>
      <c r="K177" s="28" t="str">
        <f t="shared" si="165"/>
        <v/>
      </c>
      <c r="L177" s="6" t="b">
        <f t="shared" ca="1" si="138"/>
        <v>1</v>
      </c>
      <c r="M177" s="6" t="str">
        <f>IFERROR(INDEX(Holidays!C:C,MATCH(B177,Holidays!A:A,0)),"")</f>
        <v/>
      </c>
      <c r="N177" s="6" t="str">
        <f t="shared" si="130"/>
        <v/>
      </c>
      <c r="O177" s="6" t="str">
        <f t="shared" si="173"/>
        <v/>
      </c>
      <c r="P177" s="6" t="str">
        <f t="shared" si="174"/>
        <v/>
      </c>
      <c r="Q177" s="6" t="str">
        <f t="shared" si="175"/>
        <v/>
      </c>
      <c r="R177" s="6" t="str">
        <f t="shared" si="176"/>
        <v/>
      </c>
      <c r="S177" s="6" t="str">
        <f t="shared" si="177"/>
        <v/>
      </c>
      <c r="T177" s="7" t="str">
        <f t="shared" si="188"/>
        <v/>
      </c>
      <c r="U177" s="32">
        <f t="shared" si="189"/>
        <v>4</v>
      </c>
    </row>
    <row r="178" spans="1:21" x14ac:dyDescent="0.25">
      <c r="A178" s="18">
        <f t="shared" si="187"/>
        <v>42527</v>
      </c>
      <c r="B178" s="21">
        <f t="shared" si="186"/>
        <v>42527</v>
      </c>
      <c r="C178" s="5">
        <v>0.375</v>
      </c>
      <c r="D178" s="5">
        <v>0.5</v>
      </c>
      <c r="E178" s="5">
        <v>0.54166666666666663</v>
      </c>
      <c r="F178" s="5">
        <v>0.75</v>
      </c>
      <c r="G178" s="5">
        <v>0.8125</v>
      </c>
      <c r="H178" s="8"/>
      <c r="I178" s="8"/>
      <c r="J178" s="5">
        <v>0.97916666666666663</v>
      </c>
      <c r="K178" s="28" t="str">
        <f t="shared" si="165"/>
        <v/>
      </c>
      <c r="L178" s="6" t="b">
        <f t="shared" ca="1" si="138"/>
        <v>1</v>
      </c>
      <c r="M178" s="6" t="str">
        <f>IFERROR(INDEX(Holidays!C:C,MATCH(B178,Holidays!A:A,0)),"")</f>
        <v/>
      </c>
      <c r="N178" s="6">
        <f t="shared" si="130"/>
        <v>0.375</v>
      </c>
      <c r="O178" s="6">
        <f t="shared" si="173"/>
        <v>0.16666666666666663</v>
      </c>
      <c r="P178" s="6">
        <f t="shared" si="174"/>
        <v>0.375</v>
      </c>
      <c r="Q178" s="6">
        <f t="shared" si="175"/>
        <v>0.10416666666666663</v>
      </c>
      <c r="R178" s="6">
        <f t="shared" si="176"/>
        <v>0.97916666666666663</v>
      </c>
      <c r="S178" s="6">
        <f t="shared" si="177"/>
        <v>0.5</v>
      </c>
      <c r="T178" s="7" t="str">
        <f t="shared" si="188"/>
        <v/>
      </c>
      <c r="U178" s="5" t="s">
        <v>17</v>
      </c>
    </row>
    <row r="179" spans="1:21" x14ac:dyDescent="0.25">
      <c r="A179" s="18">
        <f t="shared" ref="A179:A184" si="190">B179</f>
        <v>42528</v>
      </c>
      <c r="B179" s="21">
        <f t="shared" si="186"/>
        <v>42528</v>
      </c>
      <c r="C179" s="5">
        <v>0.45833333333333331</v>
      </c>
      <c r="D179" s="5">
        <v>0.5</v>
      </c>
      <c r="E179" s="5">
        <v>0.54166666666666663</v>
      </c>
      <c r="F179" s="5">
        <v>0.70833333333333337</v>
      </c>
      <c r="G179" s="5">
        <v>0.83333333333333337</v>
      </c>
      <c r="H179" s="8"/>
      <c r="I179" s="8"/>
      <c r="J179" s="5">
        <v>0.91666666666666663</v>
      </c>
      <c r="K179" s="28" t="str">
        <f t="shared" ref="K179:K184" si="191">IF(WEEKDAY(B179)=6,SUM(S175:S179),"")</f>
        <v/>
      </c>
      <c r="L179" s="6" t="b">
        <f t="shared" ca="1" si="138"/>
        <v>1</v>
      </c>
      <c r="M179" s="6" t="str">
        <f>IFERROR(INDEX(Holidays!C:C,MATCH(B179,Holidays!A:A,0)),"")</f>
        <v/>
      </c>
      <c r="N179" s="6">
        <f t="shared" si="130"/>
        <v>0.25000000000000006</v>
      </c>
      <c r="O179" s="6">
        <f t="shared" si="173"/>
        <v>8.3333333333333259E-2</v>
      </c>
      <c r="P179" s="6">
        <f t="shared" si="174"/>
        <v>0.45833333333333331</v>
      </c>
      <c r="Q179" s="6">
        <f t="shared" si="175"/>
        <v>0.16666666666666663</v>
      </c>
      <c r="R179" s="6">
        <f t="shared" si="176"/>
        <v>0.91666666666666663</v>
      </c>
      <c r="S179" s="6">
        <f t="shared" si="177"/>
        <v>0.29166666666666669</v>
      </c>
      <c r="T179" s="7" t="str">
        <f t="shared" ref="T179:T184" si="192">IF(AND(SUM(C179:J179)=0,NOT(Is_Weekend)),FALSE,"")</f>
        <v/>
      </c>
      <c r="U179" s="32" t="str">
        <f t="shared" ref="U179:U231" si="193">IF(WEEKDAY(B179)=1,COUNTIF(S173:S177,"&gt;0"),"")</f>
        <v/>
      </c>
    </row>
    <row r="180" spans="1:21" x14ac:dyDescent="0.25">
      <c r="A180" s="18">
        <f t="shared" si="190"/>
        <v>42529</v>
      </c>
      <c r="B180" s="21">
        <f t="shared" si="186"/>
        <v>42529</v>
      </c>
      <c r="C180" s="5">
        <v>0.41666666666666669</v>
      </c>
      <c r="D180" s="5">
        <v>0.5</v>
      </c>
      <c r="E180" s="5">
        <v>0.54166666666666663</v>
      </c>
      <c r="F180" s="5">
        <v>0.70833333333333337</v>
      </c>
      <c r="G180" s="5">
        <v>0.75</v>
      </c>
      <c r="H180" s="8"/>
      <c r="I180" s="8"/>
      <c r="J180" s="5">
        <v>0.88541666666666663</v>
      </c>
      <c r="K180" s="28" t="str">
        <f t="shared" si="191"/>
        <v/>
      </c>
      <c r="L180" s="6" t="b">
        <f t="shared" ca="1" si="138"/>
        <v>1</v>
      </c>
      <c r="M180" s="6" t="str">
        <f>IFERROR(INDEX(Holidays!C:C,MATCH(B180,Holidays!A:A,0)),"")</f>
        <v/>
      </c>
      <c r="N180" s="6">
        <f t="shared" si="130"/>
        <v>0.29166666666666669</v>
      </c>
      <c r="O180" s="6">
        <f t="shared" si="173"/>
        <v>0.13541666666666663</v>
      </c>
      <c r="P180" s="6">
        <f t="shared" si="174"/>
        <v>0.41666666666666669</v>
      </c>
      <c r="Q180" s="6">
        <f t="shared" si="175"/>
        <v>8.3333333333333259E-2</v>
      </c>
      <c r="R180" s="6">
        <f t="shared" si="176"/>
        <v>0.88541666666666663</v>
      </c>
      <c r="S180" s="6">
        <f t="shared" si="177"/>
        <v>0.38541666666666669</v>
      </c>
      <c r="T180" s="7" t="str">
        <f t="shared" si="192"/>
        <v/>
      </c>
      <c r="U180" s="32" t="str">
        <f t="shared" si="193"/>
        <v/>
      </c>
    </row>
    <row r="181" spans="1:21" x14ac:dyDescent="0.25">
      <c r="A181" s="18">
        <f t="shared" si="190"/>
        <v>42530</v>
      </c>
      <c r="B181" s="21">
        <f t="shared" si="186"/>
        <v>42530</v>
      </c>
      <c r="C181" s="5">
        <v>0.41666666666666669</v>
      </c>
      <c r="D181" s="5">
        <v>0.5</v>
      </c>
      <c r="E181" s="5">
        <v>0.54166666666666663</v>
      </c>
      <c r="F181" s="5">
        <v>0.70833333333333337</v>
      </c>
      <c r="G181" s="5">
        <v>0.75</v>
      </c>
      <c r="H181" s="8"/>
      <c r="I181" s="8"/>
      <c r="J181" s="5">
        <v>0.875</v>
      </c>
      <c r="K181" s="28" t="str">
        <f t="shared" si="191"/>
        <v/>
      </c>
      <c r="L181" s="6" t="b">
        <f t="shared" ca="1" si="138"/>
        <v>1</v>
      </c>
      <c r="M181" s="6" t="str">
        <f>IFERROR(INDEX(Holidays!C:C,MATCH(B181,Holidays!A:A,0)),"")</f>
        <v/>
      </c>
      <c r="N181" s="6">
        <f t="shared" si="130"/>
        <v>0.29166666666666669</v>
      </c>
      <c r="O181" s="6">
        <f t="shared" si="173"/>
        <v>0.125</v>
      </c>
      <c r="P181" s="6">
        <f t="shared" si="174"/>
        <v>0.41666666666666669</v>
      </c>
      <c r="Q181" s="6">
        <f t="shared" si="175"/>
        <v>8.3333333333333259E-2</v>
      </c>
      <c r="R181" s="6">
        <f t="shared" si="176"/>
        <v>0.875</v>
      </c>
      <c r="S181" s="6">
        <f t="shared" si="177"/>
        <v>0.37500000000000006</v>
      </c>
      <c r="T181" s="7" t="str">
        <f t="shared" si="192"/>
        <v/>
      </c>
      <c r="U181" s="32" t="str">
        <f t="shared" si="193"/>
        <v/>
      </c>
    </row>
    <row r="182" spans="1:21" x14ac:dyDescent="0.25">
      <c r="A182" s="18">
        <f t="shared" si="190"/>
        <v>42531</v>
      </c>
      <c r="B182" s="21">
        <f t="shared" si="186"/>
        <v>42531</v>
      </c>
      <c r="C182" s="5"/>
      <c r="D182" s="5"/>
      <c r="E182" s="5"/>
      <c r="F182" s="5"/>
      <c r="G182" s="5">
        <v>0.70833333333333337</v>
      </c>
      <c r="H182" s="8"/>
      <c r="I182" s="8"/>
      <c r="J182" s="5">
        <v>0.95833333333333337</v>
      </c>
      <c r="K182" s="28">
        <f t="shared" si="191"/>
        <v>1.8020833333333335</v>
      </c>
      <c r="L182" s="6" t="b">
        <f t="shared" ca="1" si="138"/>
        <v>1</v>
      </c>
      <c r="M182" s="6" t="str">
        <f>IFERROR(INDEX(Holidays!C:C,MATCH(B182,Holidays!A:A,0)),"")</f>
        <v/>
      </c>
      <c r="N182" s="6">
        <f t="shared" si="130"/>
        <v>0</v>
      </c>
      <c r="O182" s="6">
        <f t="shared" si="173"/>
        <v>0.25</v>
      </c>
      <c r="P182" s="6">
        <f t="shared" si="174"/>
        <v>0.70833333333333337</v>
      </c>
      <c r="Q182" s="6">
        <f t="shared" si="175"/>
        <v>0</v>
      </c>
      <c r="R182" s="6">
        <f t="shared" si="176"/>
        <v>0.95833333333333337</v>
      </c>
      <c r="S182" s="6">
        <f t="shared" si="177"/>
        <v>0.25</v>
      </c>
      <c r="T182" s="7" t="str">
        <f t="shared" si="192"/>
        <v/>
      </c>
      <c r="U182" s="32" t="str">
        <f t="shared" si="193"/>
        <v/>
      </c>
    </row>
    <row r="183" spans="1:21" x14ac:dyDescent="0.25">
      <c r="A183" s="18">
        <f t="shared" si="190"/>
        <v>42532</v>
      </c>
      <c r="B183" s="21">
        <f t="shared" si="186"/>
        <v>42532</v>
      </c>
      <c r="C183" s="5"/>
      <c r="D183" s="5"/>
      <c r="E183" s="5"/>
      <c r="F183" s="5"/>
      <c r="G183" s="5"/>
      <c r="H183" s="8"/>
      <c r="I183" s="8"/>
      <c r="J183" s="5"/>
      <c r="K183" s="28" t="str">
        <f t="shared" si="191"/>
        <v/>
      </c>
      <c r="L183" s="6" t="b">
        <f t="shared" ca="1" si="138"/>
        <v>1</v>
      </c>
      <c r="M183" s="6" t="str">
        <f>IFERROR(INDEX(Holidays!C:C,MATCH(B183,Holidays!A:A,0)),"")</f>
        <v/>
      </c>
      <c r="N183" s="6" t="str">
        <f t="shared" si="130"/>
        <v/>
      </c>
      <c r="O183" s="6" t="str">
        <f t="shared" si="173"/>
        <v/>
      </c>
      <c r="P183" s="6" t="str">
        <f t="shared" si="174"/>
        <v/>
      </c>
      <c r="Q183" s="6" t="str">
        <f t="shared" si="175"/>
        <v/>
      </c>
      <c r="R183" s="6" t="str">
        <f t="shared" si="176"/>
        <v/>
      </c>
      <c r="S183" s="6" t="str">
        <f t="shared" si="177"/>
        <v/>
      </c>
      <c r="T183" s="7" t="str">
        <f t="shared" si="192"/>
        <v/>
      </c>
      <c r="U183" s="32" t="str">
        <f t="shared" si="193"/>
        <v/>
      </c>
    </row>
    <row r="184" spans="1:21" x14ac:dyDescent="0.25">
      <c r="A184" s="18">
        <f t="shared" si="190"/>
        <v>42533</v>
      </c>
      <c r="B184" s="21">
        <f t="shared" si="186"/>
        <v>42533</v>
      </c>
      <c r="C184" s="5"/>
      <c r="D184" s="5"/>
      <c r="E184" s="5"/>
      <c r="F184" s="5"/>
      <c r="G184" s="5"/>
      <c r="H184" s="8"/>
      <c r="I184" s="8"/>
      <c r="J184" s="5"/>
      <c r="K184" s="28" t="str">
        <f t="shared" si="191"/>
        <v/>
      </c>
      <c r="L184" s="6" t="b">
        <f t="shared" ca="1" si="138"/>
        <v>1</v>
      </c>
      <c r="M184" s="6" t="str">
        <f>IFERROR(INDEX(Holidays!C:C,MATCH(B184,Holidays!A:A,0)),"")</f>
        <v/>
      </c>
      <c r="N184" s="6" t="str">
        <f t="shared" si="130"/>
        <v/>
      </c>
      <c r="O184" s="6" t="str">
        <f t="shared" si="173"/>
        <v/>
      </c>
      <c r="P184" s="6" t="str">
        <f t="shared" si="174"/>
        <v/>
      </c>
      <c r="Q184" s="6" t="str">
        <f t="shared" si="175"/>
        <v/>
      </c>
      <c r="R184" s="6" t="str">
        <f t="shared" si="176"/>
        <v/>
      </c>
      <c r="S184" s="6" t="str">
        <f t="shared" si="177"/>
        <v/>
      </c>
      <c r="T184" s="7" t="str">
        <f t="shared" si="192"/>
        <v/>
      </c>
      <c r="U184" s="32">
        <f t="shared" si="193"/>
        <v>5</v>
      </c>
    </row>
    <row r="185" spans="1:21" x14ac:dyDescent="0.25">
      <c r="A185" s="18">
        <f t="shared" ref="A185:A192" si="194">B185</f>
        <v>42534</v>
      </c>
      <c r="B185" s="21">
        <f t="shared" si="186"/>
        <v>42534</v>
      </c>
      <c r="C185" s="5">
        <v>0.375</v>
      </c>
      <c r="D185" s="5">
        <v>0.5</v>
      </c>
      <c r="E185" s="5">
        <v>0.54166666666666663</v>
      </c>
      <c r="F185" s="5">
        <v>0.82291666666666663</v>
      </c>
      <c r="G185" s="5"/>
      <c r="H185" s="8"/>
      <c r="I185" s="8"/>
      <c r="J185" s="5"/>
      <c r="K185" s="28" t="str">
        <f t="shared" ref="K185:K192" si="195">IF(WEEKDAY(B185)=6,SUM(S181:S185),"")</f>
        <v/>
      </c>
      <c r="L185" s="6" t="b">
        <f t="shared" ca="1" si="138"/>
        <v>1</v>
      </c>
      <c r="M185" s="6" t="str">
        <f>IFERROR(INDEX(Holidays!C:C,MATCH(B185,Holidays!A:A,0)),"")</f>
        <v/>
      </c>
      <c r="N185" s="6">
        <f t="shared" si="130"/>
        <v>0.44791666666666663</v>
      </c>
      <c r="O185" s="6">
        <f t="shared" ref="O185:O192" si="196">IF(Is_Weekend,"",J185-G185)</f>
        <v>0</v>
      </c>
      <c r="P185" s="6">
        <f t="shared" ref="P185:P192" si="197">IF(Is_Weekend,"",MIN(C185:J185))</f>
        <v>0.375</v>
      </c>
      <c r="Q185" s="6">
        <f t="shared" ref="Q185:Q192" si="198">IF(Is_Weekend,"",E185-D185+I185-H185+IF(AND(ISNUMBER(F185),ISNUMBER(G185)),G185-F185,0))</f>
        <v>4.166666666666663E-2</v>
      </c>
      <c r="R185" s="6">
        <f t="shared" ref="R185:R192" si="199">IF(Is_Weekend,"",MAX(C185:J185))</f>
        <v>0.82291666666666663</v>
      </c>
      <c r="S185" s="6">
        <f t="shared" si="177"/>
        <v>0.40625</v>
      </c>
      <c r="T185" s="7" t="str">
        <f t="shared" ref="T185:T192" si="200">IF(AND(SUM(C185:J185)=0,NOT(Is_Weekend)),FALSE,"")</f>
        <v/>
      </c>
      <c r="U185" s="32" t="str">
        <f t="shared" si="193"/>
        <v/>
      </c>
    </row>
    <row r="186" spans="1:21" x14ac:dyDescent="0.25">
      <c r="A186" s="18">
        <f t="shared" si="194"/>
        <v>42535</v>
      </c>
      <c r="B186" s="21">
        <f t="shared" si="186"/>
        <v>42535</v>
      </c>
      <c r="C186" s="5">
        <v>0.34375</v>
      </c>
      <c r="D186" s="5">
        <v>0.45833333333333331</v>
      </c>
      <c r="E186" s="5">
        <v>0.54166666666666663</v>
      </c>
      <c r="F186" s="5">
        <v>0.8125</v>
      </c>
      <c r="G186" s="5"/>
      <c r="H186" s="8"/>
      <c r="I186" s="8"/>
      <c r="J186" s="5"/>
      <c r="K186" s="28" t="str">
        <f t="shared" si="195"/>
        <v/>
      </c>
      <c r="L186" s="6" t="b">
        <f t="shared" ca="1" si="138"/>
        <v>1</v>
      </c>
      <c r="M186" s="6" t="str">
        <f>IFERROR(INDEX(Holidays!C:C,MATCH(B186,Holidays!A:A,0)),"")</f>
        <v/>
      </c>
      <c r="N186" s="6">
        <f t="shared" si="130"/>
        <v>0.46875</v>
      </c>
      <c r="O186" s="6">
        <f t="shared" si="196"/>
        <v>0</v>
      </c>
      <c r="P186" s="6">
        <f t="shared" si="197"/>
        <v>0.34375</v>
      </c>
      <c r="Q186" s="6">
        <f t="shared" si="198"/>
        <v>8.3333333333333315E-2</v>
      </c>
      <c r="R186" s="6">
        <f t="shared" si="199"/>
        <v>0.8125</v>
      </c>
      <c r="S186" s="6">
        <f t="shared" si="177"/>
        <v>0.38541666666666669</v>
      </c>
      <c r="T186" s="7" t="str">
        <f t="shared" si="200"/>
        <v/>
      </c>
      <c r="U186" s="32" t="str">
        <f t="shared" si="193"/>
        <v/>
      </c>
    </row>
    <row r="187" spans="1:21" x14ac:dyDescent="0.25">
      <c r="A187" s="18">
        <f t="shared" si="194"/>
        <v>42536</v>
      </c>
      <c r="B187" s="21">
        <f t="shared" si="186"/>
        <v>42536</v>
      </c>
      <c r="C187" s="5">
        <v>0.41666666666666669</v>
      </c>
      <c r="D187" s="5">
        <v>0.54166666666666663</v>
      </c>
      <c r="E187" s="5">
        <v>0.58333333333333337</v>
      </c>
      <c r="F187" s="5">
        <v>0.80208333333333337</v>
      </c>
      <c r="G187" s="5">
        <v>0.84375</v>
      </c>
      <c r="H187" s="8"/>
      <c r="I187" s="8"/>
      <c r="J187" s="5">
        <v>0.91666666666666663</v>
      </c>
      <c r="K187" s="28" t="str">
        <f t="shared" si="195"/>
        <v/>
      </c>
      <c r="L187" s="6" t="b">
        <f t="shared" ca="1" si="138"/>
        <v>1</v>
      </c>
      <c r="M187" s="6" t="str">
        <f>IFERROR(INDEX(Holidays!C:C,MATCH(B187,Holidays!A:A,0)),"")</f>
        <v/>
      </c>
      <c r="N187" s="6">
        <f t="shared" si="130"/>
        <v>0.38541666666666669</v>
      </c>
      <c r="O187" s="6">
        <f t="shared" si="196"/>
        <v>7.291666666666663E-2</v>
      </c>
      <c r="P187" s="6">
        <f t="shared" si="197"/>
        <v>0.41666666666666669</v>
      </c>
      <c r="Q187" s="6">
        <f t="shared" si="198"/>
        <v>8.333333333333337E-2</v>
      </c>
      <c r="R187" s="6">
        <f t="shared" si="199"/>
        <v>0.91666666666666663</v>
      </c>
      <c r="S187" s="6">
        <f t="shared" si="177"/>
        <v>0.41666666666666657</v>
      </c>
      <c r="T187" s="7" t="str">
        <f t="shared" si="200"/>
        <v/>
      </c>
      <c r="U187" s="32" t="str">
        <f t="shared" si="193"/>
        <v/>
      </c>
    </row>
    <row r="188" spans="1:21" x14ac:dyDescent="0.25">
      <c r="A188" s="18">
        <f t="shared" si="194"/>
        <v>42537</v>
      </c>
      <c r="B188" s="21">
        <f t="shared" si="186"/>
        <v>42537</v>
      </c>
      <c r="C188" s="5">
        <v>0.5</v>
      </c>
      <c r="D188" s="5">
        <v>0.625</v>
      </c>
      <c r="E188" s="5">
        <v>0.66666666666666663</v>
      </c>
      <c r="F188" s="5">
        <v>0.70833333333333337</v>
      </c>
      <c r="G188" s="5">
        <v>0.79166666666666663</v>
      </c>
      <c r="H188" s="8"/>
      <c r="I188" s="8"/>
      <c r="J188" s="5">
        <v>0.98958333333333337</v>
      </c>
      <c r="K188" s="28" t="str">
        <f t="shared" si="195"/>
        <v/>
      </c>
      <c r="L188" s="6" t="b">
        <f t="shared" ca="1" si="138"/>
        <v>1</v>
      </c>
      <c r="M188" s="6" t="str">
        <f>IFERROR(INDEX(Holidays!C:C,MATCH(B188,Holidays!A:A,0)),"")</f>
        <v/>
      </c>
      <c r="N188" s="6">
        <f t="shared" si="130"/>
        <v>0.20833333333333337</v>
      </c>
      <c r="O188" s="6">
        <f t="shared" si="196"/>
        <v>0.19791666666666674</v>
      </c>
      <c r="P188" s="6">
        <f t="shared" si="197"/>
        <v>0.5</v>
      </c>
      <c r="Q188" s="6">
        <f t="shared" si="198"/>
        <v>0.12499999999999989</v>
      </c>
      <c r="R188" s="6">
        <f t="shared" si="199"/>
        <v>0.98958333333333337</v>
      </c>
      <c r="S188" s="6">
        <f t="shared" si="177"/>
        <v>0.36458333333333348</v>
      </c>
      <c r="T188" s="7" t="str">
        <f t="shared" si="200"/>
        <v/>
      </c>
      <c r="U188" s="32" t="str">
        <f t="shared" si="193"/>
        <v/>
      </c>
    </row>
    <row r="189" spans="1:21" x14ac:dyDescent="0.25">
      <c r="A189" s="18">
        <f t="shared" si="194"/>
        <v>42538</v>
      </c>
      <c r="B189" s="21">
        <f t="shared" si="186"/>
        <v>42538</v>
      </c>
      <c r="C189" s="5">
        <v>0.45833333333333331</v>
      </c>
      <c r="D189" s="5"/>
      <c r="E189" s="5"/>
      <c r="F189" s="5">
        <v>0.70833333333333337</v>
      </c>
      <c r="G189" s="5">
        <v>0.79166666666666663</v>
      </c>
      <c r="H189" s="8"/>
      <c r="I189" s="8"/>
      <c r="J189" s="5">
        <v>0.95833333333333337</v>
      </c>
      <c r="K189" s="28">
        <f t="shared" si="195"/>
        <v>1.9895833333333335</v>
      </c>
      <c r="L189" s="6" t="b">
        <f t="shared" ca="1" si="138"/>
        <v>1</v>
      </c>
      <c r="M189" s="6" t="str">
        <f>IFERROR(INDEX(Holidays!C:C,MATCH(B189,Holidays!A:A,0)),"")</f>
        <v/>
      </c>
      <c r="N189" s="6">
        <f t="shared" si="130"/>
        <v>0.25000000000000006</v>
      </c>
      <c r="O189" s="6">
        <f t="shared" si="196"/>
        <v>0.16666666666666674</v>
      </c>
      <c r="P189" s="6">
        <f t="shared" si="197"/>
        <v>0.45833333333333331</v>
      </c>
      <c r="Q189" s="6">
        <f t="shared" si="198"/>
        <v>8.3333333333333259E-2</v>
      </c>
      <c r="R189" s="6">
        <f t="shared" si="199"/>
        <v>0.95833333333333337</v>
      </c>
      <c r="S189" s="6">
        <f t="shared" si="177"/>
        <v>0.41666666666666674</v>
      </c>
      <c r="T189" s="7" t="str">
        <f t="shared" si="200"/>
        <v/>
      </c>
      <c r="U189" s="32" t="str">
        <f t="shared" si="193"/>
        <v/>
      </c>
    </row>
    <row r="190" spans="1:21" x14ac:dyDescent="0.25">
      <c r="A190" s="18">
        <f t="shared" si="194"/>
        <v>42539</v>
      </c>
      <c r="B190" s="21">
        <f t="shared" si="186"/>
        <v>42539</v>
      </c>
      <c r="C190" s="5"/>
      <c r="D190" s="5"/>
      <c r="E190" s="5"/>
      <c r="F190" s="5"/>
      <c r="G190" s="5"/>
      <c r="H190" s="8"/>
      <c r="I190" s="8"/>
      <c r="J190" s="5"/>
      <c r="K190" s="28" t="str">
        <f t="shared" si="195"/>
        <v/>
      </c>
      <c r="L190" s="6" t="b">
        <f t="shared" ca="1" si="138"/>
        <v>1</v>
      </c>
      <c r="M190" s="6" t="str">
        <f>IFERROR(INDEX(Holidays!C:C,MATCH(B190,Holidays!A:A,0)),"")</f>
        <v/>
      </c>
      <c r="N190" s="6" t="str">
        <f t="shared" si="130"/>
        <v/>
      </c>
      <c r="O190" s="6" t="str">
        <f t="shared" si="196"/>
        <v/>
      </c>
      <c r="P190" s="6" t="str">
        <f t="shared" si="197"/>
        <v/>
      </c>
      <c r="Q190" s="6" t="str">
        <f t="shared" si="198"/>
        <v/>
      </c>
      <c r="R190" s="6" t="str">
        <f t="shared" si="199"/>
        <v/>
      </c>
      <c r="S190" s="6" t="str">
        <f t="shared" si="177"/>
        <v/>
      </c>
      <c r="T190" s="7" t="str">
        <f t="shared" si="200"/>
        <v/>
      </c>
      <c r="U190" s="32" t="str">
        <f t="shared" si="193"/>
        <v/>
      </c>
    </row>
    <row r="191" spans="1:21" x14ac:dyDescent="0.25">
      <c r="A191" s="18">
        <f t="shared" si="194"/>
        <v>42540</v>
      </c>
      <c r="B191" s="21">
        <f t="shared" si="186"/>
        <v>42540</v>
      </c>
      <c r="C191" s="5"/>
      <c r="D191" s="5"/>
      <c r="E191" s="5"/>
      <c r="F191" s="5"/>
      <c r="G191" s="5"/>
      <c r="H191" s="8"/>
      <c r="I191" s="8"/>
      <c r="J191" s="5"/>
      <c r="K191" s="28" t="str">
        <f t="shared" si="195"/>
        <v/>
      </c>
      <c r="L191" s="6" t="b">
        <f t="shared" ca="1" si="138"/>
        <v>1</v>
      </c>
      <c r="M191" s="6" t="str">
        <f>IFERROR(INDEX(Holidays!C:C,MATCH(B191,Holidays!A:A,0)),"")</f>
        <v/>
      </c>
      <c r="N191" s="6" t="str">
        <f t="shared" si="130"/>
        <v/>
      </c>
      <c r="O191" s="6" t="str">
        <f t="shared" si="196"/>
        <v/>
      </c>
      <c r="P191" s="6" t="str">
        <f t="shared" si="197"/>
        <v/>
      </c>
      <c r="Q191" s="6" t="str">
        <f t="shared" si="198"/>
        <v/>
      </c>
      <c r="R191" s="6" t="str">
        <f t="shared" si="199"/>
        <v/>
      </c>
      <c r="S191" s="6" t="str">
        <f t="shared" si="177"/>
        <v/>
      </c>
      <c r="T191" s="7" t="str">
        <f t="shared" si="200"/>
        <v/>
      </c>
      <c r="U191" s="32">
        <f t="shared" si="193"/>
        <v>5</v>
      </c>
    </row>
    <row r="192" spans="1:21" x14ac:dyDescent="0.25">
      <c r="A192" s="18">
        <f t="shared" si="194"/>
        <v>42541</v>
      </c>
      <c r="B192" s="21">
        <f t="shared" si="186"/>
        <v>42541</v>
      </c>
      <c r="C192" s="5">
        <v>0.39583333333333331</v>
      </c>
      <c r="D192" s="5">
        <v>0.5</v>
      </c>
      <c r="E192" s="5">
        <v>0.54166666666666663</v>
      </c>
      <c r="F192" s="5">
        <v>0.8125</v>
      </c>
      <c r="G192" s="5">
        <v>0.85416666666666663</v>
      </c>
      <c r="H192" s="5"/>
      <c r="I192" s="8"/>
      <c r="J192" s="5">
        <v>0.95833333333333337</v>
      </c>
      <c r="K192" s="28" t="str">
        <f t="shared" si="195"/>
        <v/>
      </c>
      <c r="L192" s="6" t="b">
        <f t="shared" ca="1" si="138"/>
        <v>1</v>
      </c>
      <c r="M192" s="6" t="str">
        <f>IFERROR(INDEX(Holidays!C:C,MATCH(B192,Holidays!A:A,0)),"")</f>
        <v/>
      </c>
      <c r="N192" s="6">
        <f t="shared" si="130"/>
        <v>0.41666666666666669</v>
      </c>
      <c r="O192" s="6">
        <f t="shared" si="196"/>
        <v>0.10416666666666674</v>
      </c>
      <c r="P192" s="6">
        <f t="shared" si="197"/>
        <v>0.39583333333333331</v>
      </c>
      <c r="Q192" s="6">
        <f t="shared" si="198"/>
        <v>8.3333333333333259E-2</v>
      </c>
      <c r="R192" s="6">
        <f t="shared" si="199"/>
        <v>0.95833333333333337</v>
      </c>
      <c r="S192" s="6">
        <f t="shared" si="177"/>
        <v>0.47916666666666674</v>
      </c>
      <c r="T192" s="7" t="str">
        <f t="shared" si="200"/>
        <v/>
      </c>
      <c r="U192" s="32" t="str">
        <f t="shared" si="193"/>
        <v/>
      </c>
    </row>
    <row r="193" spans="1:21" x14ac:dyDescent="0.25">
      <c r="A193" s="18">
        <f t="shared" ref="A193:A194" si="201">B193</f>
        <v>42542</v>
      </c>
      <c r="B193" s="21">
        <f t="shared" si="186"/>
        <v>42542</v>
      </c>
      <c r="C193" s="5"/>
      <c r="D193" s="5"/>
      <c r="E193" s="5"/>
      <c r="F193" s="5"/>
      <c r="G193" s="5">
        <v>0.625</v>
      </c>
      <c r="H193" s="8"/>
      <c r="I193" s="8"/>
      <c r="J193" s="5">
        <v>0.95833333333333337</v>
      </c>
      <c r="K193" s="28" t="str">
        <f t="shared" ref="K193:K194" si="202">IF(WEEKDAY(B193)=6,SUM(S189:S193),"")</f>
        <v/>
      </c>
      <c r="L193" s="6" t="b">
        <f t="shared" ref="L193:L194" ca="1" si="203">OR(B193&lt;=TODAY(),$A$1)</f>
        <v>1</v>
      </c>
      <c r="M193" s="6" t="str">
        <f>IFERROR(INDEX(Holidays!C:C,MATCH(B193,Holidays!A:A,0)),"")</f>
        <v/>
      </c>
      <c r="N193" s="6">
        <f t="shared" si="130"/>
        <v>0</v>
      </c>
      <c r="O193" s="6">
        <f t="shared" ref="O193:O194" si="204">IF(Is_Weekend,"",J193-G193)</f>
        <v>0.33333333333333337</v>
      </c>
      <c r="P193" s="6">
        <f t="shared" ref="P193:P194" si="205">IF(Is_Weekend,"",MIN(C193:J193))</f>
        <v>0.625</v>
      </c>
      <c r="Q193" s="6">
        <f t="shared" ref="Q193:Q194" si="206">IF(Is_Weekend,"",E193-D193+I193-H193+IF(AND(ISNUMBER(F193),ISNUMBER(G193)),G193-F193,0))</f>
        <v>0</v>
      </c>
      <c r="R193" s="6">
        <f t="shared" ref="R193:R194" si="207">IF(Is_Weekend,"",MAX(C193:J193))</f>
        <v>0.95833333333333337</v>
      </c>
      <c r="S193" s="6">
        <f t="shared" ref="S193:S194" si="208">IF(Is_Weekend,"",R193-P193-Q193)</f>
        <v>0.33333333333333337</v>
      </c>
      <c r="T193" s="7" t="str">
        <f t="shared" ref="T193:T194" si="209">IF(AND(SUM(C193:J193)=0,NOT(Is_Weekend)),FALSE,"")</f>
        <v/>
      </c>
      <c r="U193" s="32" t="str">
        <f t="shared" si="193"/>
        <v/>
      </c>
    </row>
    <row r="194" spans="1:21" x14ac:dyDescent="0.25">
      <c r="A194" s="18">
        <f t="shared" si="201"/>
        <v>42543</v>
      </c>
      <c r="B194" s="21">
        <f t="shared" si="186"/>
        <v>42543</v>
      </c>
      <c r="C194" s="5">
        <v>0.41666666666666669</v>
      </c>
      <c r="D194" s="5">
        <v>0.54166666666666663</v>
      </c>
      <c r="E194" s="5">
        <v>0.5625</v>
      </c>
      <c r="F194" s="5">
        <v>0.82291666666666663</v>
      </c>
      <c r="G194" s="5">
        <v>0.86458333333333337</v>
      </c>
      <c r="H194" s="8"/>
      <c r="I194" s="8"/>
      <c r="J194" s="5">
        <v>0.9375</v>
      </c>
      <c r="K194" s="28" t="str">
        <f t="shared" si="202"/>
        <v/>
      </c>
      <c r="L194" s="6" t="b">
        <f t="shared" ca="1" si="203"/>
        <v>1</v>
      </c>
      <c r="M194" s="6" t="str">
        <f>IFERROR(INDEX(Holidays!C:C,MATCH(B194,Holidays!A:A,0)),"")</f>
        <v/>
      </c>
      <c r="N194" s="6">
        <f t="shared" si="130"/>
        <v>0.40624999999999994</v>
      </c>
      <c r="O194" s="6">
        <f t="shared" si="204"/>
        <v>7.291666666666663E-2</v>
      </c>
      <c r="P194" s="6">
        <f t="shared" si="205"/>
        <v>0.41666666666666669</v>
      </c>
      <c r="Q194" s="6">
        <f t="shared" si="206"/>
        <v>6.2500000000000111E-2</v>
      </c>
      <c r="R194" s="6">
        <f t="shared" si="207"/>
        <v>0.9375</v>
      </c>
      <c r="S194" s="6">
        <f t="shared" si="208"/>
        <v>0.45833333333333315</v>
      </c>
      <c r="T194" s="7" t="str">
        <f t="shared" si="209"/>
        <v/>
      </c>
      <c r="U194" s="32" t="str">
        <f t="shared" si="193"/>
        <v/>
      </c>
    </row>
    <row r="195" spans="1:21" x14ac:dyDescent="0.25">
      <c r="A195" s="18">
        <f t="shared" ref="A195" si="210">B195</f>
        <v>42544</v>
      </c>
      <c r="B195" s="21">
        <f t="shared" si="186"/>
        <v>42544</v>
      </c>
      <c r="C195" s="5">
        <v>0.4375</v>
      </c>
      <c r="D195" s="5">
        <v>0.54166666666666663</v>
      </c>
      <c r="E195" s="5">
        <v>0.5625</v>
      </c>
      <c r="F195" s="5">
        <v>0.64583333333333337</v>
      </c>
      <c r="G195" s="5">
        <v>0.8125</v>
      </c>
      <c r="H195" s="8"/>
      <c r="I195" s="8"/>
      <c r="J195" s="5">
        <v>0.95833333333333337</v>
      </c>
      <c r="K195" s="28" t="str">
        <f t="shared" ref="K195" si="211">IF(WEEKDAY(B195)=6,SUM(S191:S195),"")</f>
        <v/>
      </c>
      <c r="L195" s="6" t="b">
        <f t="shared" ref="L195" ca="1" si="212">OR(B195&lt;=TODAY(),$A$1)</f>
        <v>1</v>
      </c>
      <c r="M195" s="6" t="str">
        <f>IFERROR(INDEX(Holidays!C:C,MATCH(B195,Holidays!A:A,0)),"")</f>
        <v/>
      </c>
      <c r="N195" s="6">
        <f t="shared" ref="N195" si="213">IF(Is_Weekend,"",F195-C195)</f>
        <v>0.20833333333333337</v>
      </c>
      <c r="O195" s="6">
        <f t="shared" ref="O195" si="214">IF(Is_Weekend,"",J195-G195)</f>
        <v>0.14583333333333337</v>
      </c>
      <c r="P195" s="6">
        <f t="shared" ref="P195" si="215">IF(Is_Weekend,"",MIN(C195:J195))</f>
        <v>0.4375</v>
      </c>
      <c r="Q195" s="6">
        <f t="shared" ref="Q195" si="216">IF(Is_Weekend,"",E195-D195+I195-H195+IF(AND(ISNUMBER(F195),ISNUMBER(G195)),G195-F195,0))</f>
        <v>0.1875</v>
      </c>
      <c r="R195" s="6">
        <f t="shared" ref="R195" si="217">IF(Is_Weekend,"",MAX(C195:J195))</f>
        <v>0.95833333333333337</v>
      </c>
      <c r="S195" s="6">
        <f t="shared" ref="S195" si="218">IF(Is_Weekend,"",R195-P195-Q195)</f>
        <v>0.33333333333333337</v>
      </c>
      <c r="T195" s="7" t="str">
        <f t="shared" ref="T195" si="219">IF(AND(SUM(C195:J195)=0,NOT(Is_Weekend)),FALSE,"")</f>
        <v/>
      </c>
      <c r="U195" s="32" t="str">
        <f t="shared" si="193"/>
        <v/>
      </c>
    </row>
    <row r="196" spans="1:21" x14ac:dyDescent="0.25">
      <c r="A196" s="18">
        <f t="shared" ref="A196" si="220">B196</f>
        <v>42545</v>
      </c>
      <c r="B196" s="21">
        <f t="shared" si="186"/>
        <v>42545</v>
      </c>
      <c r="C196" s="5">
        <v>0.41666666666666669</v>
      </c>
      <c r="D196" s="5">
        <v>0.54166666666666663</v>
      </c>
      <c r="E196" s="5">
        <v>0.58333333333333337</v>
      </c>
      <c r="F196" s="5">
        <v>0.8125</v>
      </c>
      <c r="G196" s="5">
        <v>0.86458333333333337</v>
      </c>
      <c r="H196" s="8"/>
      <c r="I196" s="8"/>
      <c r="J196" s="5">
        <v>0.95833333333333337</v>
      </c>
      <c r="K196" s="28">
        <f t="shared" ref="K196" si="221">IF(WEEKDAY(B196)=6,SUM(S192:S196),"")</f>
        <v>2.052083333333333</v>
      </c>
      <c r="L196" s="6" t="b">
        <f t="shared" ref="L196" ca="1" si="222">OR(B196&lt;=TODAY(),$A$1)</f>
        <v>1</v>
      </c>
      <c r="M196" s="6" t="str">
        <f>IFERROR(INDEX(Holidays!C:C,MATCH(B196,Holidays!A:A,0)),"")</f>
        <v/>
      </c>
      <c r="N196" s="6">
        <f t="shared" ref="N196" si="223">IF(Is_Weekend,"",F196-C196)</f>
        <v>0.39583333333333331</v>
      </c>
      <c r="O196" s="6">
        <f t="shared" ref="O196" si="224">IF(Is_Weekend,"",J196-G196)</f>
        <v>9.375E-2</v>
      </c>
      <c r="P196" s="6">
        <f t="shared" ref="P196" si="225">IF(Is_Weekend,"",MIN(C196:J196))</f>
        <v>0.41666666666666669</v>
      </c>
      <c r="Q196" s="6">
        <f t="shared" ref="Q196" si="226">IF(Is_Weekend,"",E196-D196+I196-H196+IF(AND(ISNUMBER(F196),ISNUMBER(G196)),G196-F196,0))</f>
        <v>9.3750000000000111E-2</v>
      </c>
      <c r="R196" s="6">
        <f t="shared" ref="R196" si="227">IF(Is_Weekend,"",MAX(C196:J196))</f>
        <v>0.95833333333333337</v>
      </c>
      <c r="S196" s="6">
        <f t="shared" ref="S196" si="228">IF(Is_Weekend,"",R196-P196-Q196)</f>
        <v>0.44791666666666663</v>
      </c>
      <c r="T196" s="7" t="str">
        <f t="shared" ref="T196" si="229">IF(AND(SUM(C196:J196)=0,NOT(Is_Weekend)),FALSE,"")</f>
        <v/>
      </c>
      <c r="U196" s="32" t="str">
        <f t="shared" si="193"/>
        <v/>
      </c>
    </row>
    <row r="197" spans="1:21" x14ac:dyDescent="0.25">
      <c r="A197" s="18">
        <f t="shared" ref="A197:A198" si="230">B197</f>
        <v>42546</v>
      </c>
      <c r="B197" s="21">
        <f t="shared" si="186"/>
        <v>42546</v>
      </c>
      <c r="C197" s="5"/>
      <c r="D197" s="5"/>
      <c r="E197" s="5"/>
      <c r="F197" s="5"/>
      <c r="G197" s="5"/>
      <c r="H197" s="8"/>
      <c r="I197" s="8"/>
      <c r="J197" s="5"/>
      <c r="K197" s="28" t="str">
        <f t="shared" ref="K197:K198" si="231">IF(WEEKDAY(B197)=6,SUM(S193:S197),"")</f>
        <v/>
      </c>
      <c r="L197" s="6" t="b">
        <f t="shared" ref="L197:L198" ca="1" si="232">OR(B197&lt;=TODAY(),$A$1)</f>
        <v>1</v>
      </c>
      <c r="M197" s="6" t="str">
        <f>IFERROR(INDEX(Holidays!C:C,MATCH(B197,Holidays!A:A,0)),"")</f>
        <v/>
      </c>
      <c r="N197" s="6" t="str">
        <f t="shared" ref="N197:N198" si="233">IF(Is_Weekend,"",F197-C197)</f>
        <v/>
      </c>
      <c r="O197" s="6" t="str">
        <f t="shared" ref="O197:O198" si="234">IF(Is_Weekend,"",J197-G197)</f>
        <v/>
      </c>
      <c r="P197" s="6" t="str">
        <f t="shared" ref="P197:P198" si="235">IF(Is_Weekend,"",MIN(C197:J197))</f>
        <v/>
      </c>
      <c r="Q197" s="6" t="str">
        <f t="shared" ref="Q197:Q198" si="236">IF(Is_Weekend,"",E197-D197+I197-H197+IF(AND(ISNUMBER(F197),ISNUMBER(G197)),G197-F197,0))</f>
        <v/>
      </c>
      <c r="R197" s="6" t="str">
        <f t="shared" ref="R197:R198" si="237">IF(Is_Weekend,"",MAX(C197:J197))</f>
        <v/>
      </c>
      <c r="S197" s="6" t="str">
        <f t="shared" ref="S197:S198" si="238">IF(Is_Weekend,"",R197-P197-Q197)</f>
        <v/>
      </c>
      <c r="T197" s="7" t="str">
        <f t="shared" ref="T197:T198" si="239">IF(AND(SUM(C197:J197)=0,NOT(Is_Weekend)),FALSE,"")</f>
        <v/>
      </c>
      <c r="U197" s="32" t="str">
        <f t="shared" si="193"/>
        <v/>
      </c>
    </row>
    <row r="198" spans="1:21" x14ac:dyDescent="0.25">
      <c r="A198" s="18">
        <f t="shared" si="230"/>
        <v>42547</v>
      </c>
      <c r="B198" s="21">
        <f t="shared" si="186"/>
        <v>42547</v>
      </c>
      <c r="C198" s="5"/>
      <c r="D198" s="5"/>
      <c r="E198" s="5"/>
      <c r="F198" s="5"/>
      <c r="G198" s="5"/>
      <c r="H198" s="8"/>
      <c r="I198" s="8"/>
      <c r="J198" s="5"/>
      <c r="K198" s="28" t="str">
        <f t="shared" si="231"/>
        <v/>
      </c>
      <c r="L198" s="6" t="b">
        <f t="shared" ca="1" si="232"/>
        <v>1</v>
      </c>
      <c r="M198" s="6" t="str">
        <f>IFERROR(INDEX(Holidays!C:C,MATCH(B198,Holidays!A:A,0)),"")</f>
        <v/>
      </c>
      <c r="N198" s="6" t="str">
        <f t="shared" si="233"/>
        <v/>
      </c>
      <c r="O198" s="6" t="str">
        <f t="shared" si="234"/>
        <v/>
      </c>
      <c r="P198" s="6" t="str">
        <f t="shared" si="235"/>
        <v/>
      </c>
      <c r="Q198" s="6" t="str">
        <f t="shared" si="236"/>
        <v/>
      </c>
      <c r="R198" s="6" t="str">
        <f t="shared" si="237"/>
        <v/>
      </c>
      <c r="S198" s="6" t="str">
        <f t="shared" si="238"/>
        <v/>
      </c>
      <c r="T198" s="7" t="str">
        <f t="shared" si="239"/>
        <v/>
      </c>
      <c r="U198" s="32">
        <f t="shared" si="193"/>
        <v>5</v>
      </c>
    </row>
    <row r="199" spans="1:21" x14ac:dyDescent="0.25">
      <c r="A199" s="18">
        <f t="shared" ref="A199:A216" si="240">B199</f>
        <v>42548</v>
      </c>
      <c r="B199" s="21">
        <f t="shared" si="186"/>
        <v>42548</v>
      </c>
      <c r="C199" s="5">
        <v>0.41666666666666669</v>
      </c>
      <c r="D199" s="5">
        <v>0.54166666666666663</v>
      </c>
      <c r="E199" s="5">
        <v>0.58333333333333337</v>
      </c>
      <c r="F199" s="5">
        <v>0.8125</v>
      </c>
      <c r="G199" s="5">
        <v>0.86458333333333337</v>
      </c>
      <c r="H199" s="8"/>
      <c r="I199" s="8"/>
      <c r="J199" s="5">
        <v>0.98958333333333337</v>
      </c>
      <c r="K199" s="28" t="str">
        <f t="shared" ref="K199:K216" si="241">IF(WEEKDAY(B199)=6,SUM(S195:S199),"")</f>
        <v/>
      </c>
      <c r="L199" s="6" t="b">
        <f t="shared" ref="L199:L216" ca="1" si="242">OR(B199&lt;=TODAY(),$A$1)</f>
        <v>1</v>
      </c>
      <c r="M199" s="6" t="str">
        <f>IFERROR(INDEX(Holidays!C:C,MATCH(B199,Holidays!A:A,0)),"")</f>
        <v/>
      </c>
      <c r="N199" s="6">
        <f t="shared" ref="N199:N216" si="243">IF(Is_Weekend,"",F199-C199)</f>
        <v>0.39583333333333331</v>
      </c>
      <c r="O199" s="6">
        <f t="shared" ref="O199:O216" si="244">IF(Is_Weekend,"",J199-G199)</f>
        <v>0.125</v>
      </c>
      <c r="P199" s="6">
        <f t="shared" ref="P199:P216" si="245">IF(Is_Weekend,"",MIN(C199:J199))</f>
        <v>0.41666666666666669</v>
      </c>
      <c r="Q199" s="6">
        <f t="shared" ref="Q199:Q216" si="246">IF(Is_Weekend,"",E199-D199+I199-H199+IF(AND(ISNUMBER(F199),ISNUMBER(G199)),G199-F199,0))</f>
        <v>9.3750000000000111E-2</v>
      </c>
      <c r="R199" s="6">
        <f t="shared" ref="R199:R216" si="247">IF(Is_Weekend,"",MAX(C199:J199))</f>
        <v>0.98958333333333337</v>
      </c>
      <c r="S199" s="6">
        <f t="shared" ref="S199:S216" si="248">IF(Is_Weekend,"",R199-P199-Q199)</f>
        <v>0.47916666666666663</v>
      </c>
      <c r="T199" s="7" t="str">
        <f t="shared" ref="T199:T216" si="249">IF(AND(SUM(C199:J199)=0,NOT(Is_Weekend)),FALSE,"")</f>
        <v/>
      </c>
      <c r="U199" s="32" t="str">
        <f t="shared" si="193"/>
        <v/>
      </c>
    </row>
    <row r="200" spans="1:21" x14ac:dyDescent="0.25">
      <c r="A200" s="18">
        <f t="shared" si="240"/>
        <v>42549</v>
      </c>
      <c r="B200" s="21">
        <f t="shared" si="186"/>
        <v>42549</v>
      </c>
      <c r="C200" s="5">
        <v>0.45833333333333331</v>
      </c>
      <c r="D200" s="5">
        <v>0.54166666666666663</v>
      </c>
      <c r="E200" s="5">
        <v>0.58333333333333337</v>
      </c>
      <c r="F200" s="5">
        <v>0.70833333333333337</v>
      </c>
      <c r="G200" s="5">
        <v>0.77083333333333337</v>
      </c>
      <c r="H200" s="8"/>
      <c r="I200" s="8"/>
      <c r="J200" s="5">
        <v>0.95833333333333337</v>
      </c>
      <c r="K200" s="28" t="str">
        <f t="shared" si="241"/>
        <v/>
      </c>
      <c r="L200" s="6" t="b">
        <f t="shared" ca="1" si="242"/>
        <v>1</v>
      </c>
      <c r="M200" s="6" t="str">
        <f>IFERROR(INDEX(Holidays!C:C,MATCH(B200,Holidays!A:A,0)),"")</f>
        <v/>
      </c>
      <c r="N200" s="6">
        <f t="shared" si="243"/>
        <v>0.25000000000000006</v>
      </c>
      <c r="O200" s="6">
        <f t="shared" si="244"/>
        <v>0.1875</v>
      </c>
      <c r="P200" s="6">
        <f t="shared" si="245"/>
        <v>0.45833333333333331</v>
      </c>
      <c r="Q200" s="6">
        <f t="shared" si="246"/>
        <v>0.10416666666666674</v>
      </c>
      <c r="R200" s="6">
        <f t="shared" si="247"/>
        <v>0.95833333333333337</v>
      </c>
      <c r="S200" s="6">
        <f t="shared" si="248"/>
        <v>0.39583333333333326</v>
      </c>
      <c r="T200" s="7" t="str">
        <f t="shared" si="249"/>
        <v/>
      </c>
      <c r="U200" s="32" t="str">
        <f t="shared" si="193"/>
        <v/>
      </c>
    </row>
    <row r="201" spans="1:21" x14ac:dyDescent="0.25">
      <c r="A201" s="18">
        <f t="shared" si="240"/>
        <v>42550</v>
      </c>
      <c r="B201" s="21">
        <f t="shared" si="186"/>
        <v>42550</v>
      </c>
      <c r="C201" s="5">
        <v>0.39583333333333331</v>
      </c>
      <c r="D201" s="5">
        <v>0.54166666666666663</v>
      </c>
      <c r="E201" s="5">
        <v>0.58333333333333337</v>
      </c>
      <c r="F201" s="5">
        <v>0.76041666666666663</v>
      </c>
      <c r="G201" s="5">
        <v>0.79166666666666663</v>
      </c>
      <c r="H201" s="8"/>
      <c r="I201" s="8"/>
      <c r="J201" s="5">
        <v>0.98958333333333337</v>
      </c>
      <c r="K201" s="28" t="str">
        <f t="shared" si="241"/>
        <v/>
      </c>
      <c r="L201" s="6" t="b">
        <f t="shared" ca="1" si="242"/>
        <v>1</v>
      </c>
      <c r="M201" s="6" t="str">
        <f>IFERROR(INDEX(Holidays!C:C,MATCH(B201,Holidays!A:A,0)),"")</f>
        <v/>
      </c>
      <c r="N201" s="6">
        <f t="shared" si="243"/>
        <v>0.36458333333333331</v>
      </c>
      <c r="O201" s="6">
        <f t="shared" si="244"/>
        <v>0.19791666666666674</v>
      </c>
      <c r="P201" s="6">
        <f t="shared" si="245"/>
        <v>0.39583333333333331</v>
      </c>
      <c r="Q201" s="6">
        <f t="shared" si="246"/>
        <v>7.2916666666666741E-2</v>
      </c>
      <c r="R201" s="6">
        <f t="shared" si="247"/>
        <v>0.98958333333333337</v>
      </c>
      <c r="S201" s="6">
        <f t="shared" si="248"/>
        <v>0.52083333333333326</v>
      </c>
      <c r="T201" s="7" t="str">
        <f t="shared" si="249"/>
        <v/>
      </c>
      <c r="U201" s="32" t="str">
        <f t="shared" si="193"/>
        <v/>
      </c>
    </row>
    <row r="202" spans="1:21" x14ac:dyDescent="0.25">
      <c r="A202" s="18">
        <f t="shared" si="240"/>
        <v>42551</v>
      </c>
      <c r="B202" s="21">
        <f t="shared" si="186"/>
        <v>42551</v>
      </c>
      <c r="C202" s="5"/>
      <c r="D202" s="5"/>
      <c r="E202" s="5"/>
      <c r="F202" s="5"/>
      <c r="G202" s="5">
        <v>0.58333333333333337</v>
      </c>
      <c r="H202" s="8"/>
      <c r="I202" s="8"/>
      <c r="J202" s="5">
        <v>0.95833333333333337</v>
      </c>
      <c r="K202" s="28" t="str">
        <f t="shared" si="241"/>
        <v/>
      </c>
      <c r="L202" s="6" t="b">
        <f t="shared" ca="1" si="242"/>
        <v>1</v>
      </c>
      <c r="M202" s="6" t="str">
        <f>IFERROR(INDEX(Holidays!C:C,MATCH(B202,Holidays!A:A,0)),"")</f>
        <v/>
      </c>
      <c r="N202" s="6">
        <f t="shared" si="243"/>
        <v>0</v>
      </c>
      <c r="O202" s="6">
        <f t="shared" si="244"/>
        <v>0.375</v>
      </c>
      <c r="P202" s="6">
        <f t="shared" si="245"/>
        <v>0.58333333333333337</v>
      </c>
      <c r="Q202" s="6">
        <f t="shared" si="246"/>
        <v>0</v>
      </c>
      <c r="R202" s="6">
        <f t="shared" si="247"/>
        <v>0.95833333333333337</v>
      </c>
      <c r="S202" s="6">
        <f t="shared" si="248"/>
        <v>0.375</v>
      </c>
      <c r="T202" s="7" t="str">
        <f t="shared" si="249"/>
        <v/>
      </c>
      <c r="U202" s="32" t="str">
        <f t="shared" si="193"/>
        <v/>
      </c>
    </row>
    <row r="203" spans="1:21" x14ac:dyDescent="0.25">
      <c r="A203" s="18">
        <f t="shared" si="240"/>
        <v>42552</v>
      </c>
      <c r="B203" s="21">
        <f t="shared" si="186"/>
        <v>42552</v>
      </c>
      <c r="C203" s="5">
        <v>0.33333333333333331</v>
      </c>
      <c r="D203" s="5">
        <v>0.375</v>
      </c>
      <c r="E203" s="5">
        <v>0.5</v>
      </c>
      <c r="F203" s="5">
        <v>0.75</v>
      </c>
      <c r="G203" s="5">
        <v>0.80208333333333337</v>
      </c>
      <c r="H203" s="8"/>
      <c r="I203" s="8"/>
      <c r="J203" s="5">
        <v>0.96875</v>
      </c>
      <c r="K203" s="28">
        <f t="shared" si="241"/>
        <v>2.2291666666666665</v>
      </c>
      <c r="L203" s="6" t="b">
        <f t="shared" ca="1" si="242"/>
        <v>1</v>
      </c>
      <c r="M203" s="6" t="str">
        <f>IFERROR(INDEX(Holidays!C:C,MATCH(B203,Holidays!A:A,0)),"")</f>
        <v/>
      </c>
      <c r="N203" s="6">
        <f t="shared" si="243"/>
        <v>0.41666666666666669</v>
      </c>
      <c r="O203" s="6">
        <f t="shared" si="244"/>
        <v>0.16666666666666663</v>
      </c>
      <c r="P203" s="6">
        <f t="shared" si="245"/>
        <v>0.33333333333333331</v>
      </c>
      <c r="Q203" s="6">
        <f t="shared" si="246"/>
        <v>0.17708333333333337</v>
      </c>
      <c r="R203" s="6">
        <f t="shared" si="247"/>
        <v>0.96875</v>
      </c>
      <c r="S203" s="6">
        <f t="shared" si="248"/>
        <v>0.45833333333333337</v>
      </c>
      <c r="T203" s="7" t="str">
        <f t="shared" si="249"/>
        <v/>
      </c>
      <c r="U203" s="32" t="str">
        <f t="shared" si="193"/>
        <v/>
      </c>
    </row>
    <row r="204" spans="1:21" x14ac:dyDescent="0.25">
      <c r="A204" s="18">
        <f t="shared" si="240"/>
        <v>42553</v>
      </c>
      <c r="B204" s="21">
        <f t="shared" si="186"/>
        <v>42553</v>
      </c>
      <c r="C204" s="5"/>
      <c r="D204" s="5"/>
      <c r="E204" s="5"/>
      <c r="F204" s="5"/>
      <c r="G204" s="5"/>
      <c r="H204" s="8"/>
      <c r="I204" s="8"/>
      <c r="J204" s="5"/>
      <c r="K204" s="28" t="str">
        <f t="shared" si="241"/>
        <v/>
      </c>
      <c r="L204" s="6" t="b">
        <f t="shared" ca="1" si="242"/>
        <v>1</v>
      </c>
      <c r="M204" s="6" t="str">
        <f>IFERROR(INDEX(Holidays!C:C,MATCH(B204,Holidays!A:A,0)),"")</f>
        <v/>
      </c>
      <c r="N204" s="6" t="str">
        <f t="shared" si="243"/>
        <v/>
      </c>
      <c r="O204" s="6" t="str">
        <f t="shared" si="244"/>
        <v/>
      </c>
      <c r="P204" s="6" t="str">
        <f t="shared" si="245"/>
        <v/>
      </c>
      <c r="Q204" s="6" t="str">
        <f t="shared" si="246"/>
        <v/>
      </c>
      <c r="R204" s="6" t="str">
        <f t="shared" si="247"/>
        <v/>
      </c>
      <c r="S204" s="6" t="str">
        <f t="shared" si="248"/>
        <v/>
      </c>
      <c r="T204" s="7" t="str">
        <f t="shared" si="249"/>
        <v/>
      </c>
      <c r="U204" s="32" t="str">
        <f t="shared" si="193"/>
        <v/>
      </c>
    </row>
    <row r="205" spans="1:21" x14ac:dyDescent="0.25">
      <c r="A205" s="18">
        <f t="shared" si="240"/>
        <v>42554</v>
      </c>
      <c r="B205" s="21">
        <f t="shared" si="186"/>
        <v>42554</v>
      </c>
      <c r="C205" s="5"/>
      <c r="D205" s="5"/>
      <c r="E205" s="5"/>
      <c r="F205" s="5"/>
      <c r="G205" s="5"/>
      <c r="H205" s="8"/>
      <c r="I205" s="8"/>
      <c r="J205" s="5"/>
      <c r="K205" s="28" t="str">
        <f t="shared" si="241"/>
        <v/>
      </c>
      <c r="L205" s="6" t="b">
        <f t="shared" ca="1" si="242"/>
        <v>1</v>
      </c>
      <c r="M205" s="6" t="str">
        <f>IFERROR(INDEX(Holidays!C:C,MATCH(B205,Holidays!A:A,0)),"")</f>
        <v/>
      </c>
      <c r="N205" s="6" t="str">
        <f t="shared" si="243"/>
        <v/>
      </c>
      <c r="O205" s="6" t="str">
        <f t="shared" si="244"/>
        <v/>
      </c>
      <c r="P205" s="6" t="str">
        <f t="shared" si="245"/>
        <v/>
      </c>
      <c r="Q205" s="6" t="str">
        <f t="shared" si="246"/>
        <v/>
      </c>
      <c r="R205" s="6" t="str">
        <f t="shared" si="247"/>
        <v/>
      </c>
      <c r="S205" s="6" t="str">
        <f t="shared" si="248"/>
        <v/>
      </c>
      <c r="T205" s="7" t="str">
        <f t="shared" si="249"/>
        <v/>
      </c>
      <c r="U205" s="32">
        <f t="shared" si="193"/>
        <v>5</v>
      </c>
    </row>
    <row r="206" spans="1:21" x14ac:dyDescent="0.25">
      <c r="A206" s="18">
        <f t="shared" si="240"/>
        <v>42555</v>
      </c>
      <c r="B206" s="21">
        <f t="shared" si="186"/>
        <v>42555</v>
      </c>
      <c r="C206" s="5">
        <v>0.51041666666666663</v>
      </c>
      <c r="D206" s="5"/>
      <c r="E206" s="5"/>
      <c r="F206" s="5">
        <v>0.70833333333333337</v>
      </c>
      <c r="G206" s="5">
        <v>0.79166666666666663</v>
      </c>
      <c r="H206" s="8"/>
      <c r="I206" s="8"/>
      <c r="J206" s="5">
        <v>0.98958333333333337</v>
      </c>
      <c r="K206" s="28" t="str">
        <f t="shared" si="241"/>
        <v/>
      </c>
      <c r="L206" s="6" t="b">
        <f t="shared" ca="1" si="242"/>
        <v>1</v>
      </c>
      <c r="M206" s="6" t="str">
        <f>IFERROR(INDEX(Holidays!C:C,MATCH(B206,Holidays!A:A,0)),"")</f>
        <v/>
      </c>
      <c r="N206" s="6">
        <f t="shared" si="243"/>
        <v>0.19791666666666674</v>
      </c>
      <c r="O206" s="6">
        <f t="shared" si="244"/>
        <v>0.19791666666666674</v>
      </c>
      <c r="P206" s="6">
        <f t="shared" si="245"/>
        <v>0.51041666666666663</v>
      </c>
      <c r="Q206" s="6">
        <f t="shared" si="246"/>
        <v>8.3333333333333259E-2</v>
      </c>
      <c r="R206" s="6">
        <f t="shared" si="247"/>
        <v>0.98958333333333337</v>
      </c>
      <c r="S206" s="6">
        <f t="shared" si="248"/>
        <v>0.39583333333333348</v>
      </c>
      <c r="T206" s="7" t="str">
        <f t="shared" si="249"/>
        <v/>
      </c>
      <c r="U206" s="32" t="str">
        <f t="shared" si="193"/>
        <v/>
      </c>
    </row>
    <row r="207" spans="1:21" x14ac:dyDescent="0.25">
      <c r="A207" s="18">
        <f t="shared" si="240"/>
        <v>42556</v>
      </c>
      <c r="B207" s="21">
        <f t="shared" si="186"/>
        <v>42556</v>
      </c>
      <c r="C207" s="5">
        <v>0.375</v>
      </c>
      <c r="D207" s="5">
        <v>0.54166666666666663</v>
      </c>
      <c r="E207" s="5">
        <v>0.58333333333333337</v>
      </c>
      <c r="F207" s="5">
        <v>0.70833333333333337</v>
      </c>
      <c r="G207" s="5">
        <v>0.77083333333333337</v>
      </c>
      <c r="H207" s="8"/>
      <c r="I207" s="8"/>
      <c r="J207" s="5">
        <v>0.9375</v>
      </c>
      <c r="K207" s="28" t="str">
        <f t="shared" si="241"/>
        <v/>
      </c>
      <c r="L207" s="6" t="b">
        <f t="shared" ca="1" si="242"/>
        <v>1</v>
      </c>
      <c r="M207" s="6" t="str">
        <f>IFERROR(INDEX(Holidays!C:C,MATCH(B207,Holidays!A:A,0)),"")</f>
        <v/>
      </c>
      <c r="N207" s="6">
        <f t="shared" si="243"/>
        <v>0.33333333333333337</v>
      </c>
      <c r="O207" s="6">
        <f t="shared" si="244"/>
        <v>0.16666666666666663</v>
      </c>
      <c r="P207" s="6">
        <f t="shared" si="245"/>
        <v>0.375</v>
      </c>
      <c r="Q207" s="6">
        <f t="shared" si="246"/>
        <v>0.10416666666666674</v>
      </c>
      <c r="R207" s="6">
        <f t="shared" si="247"/>
        <v>0.9375</v>
      </c>
      <c r="S207" s="6">
        <f t="shared" si="248"/>
        <v>0.45833333333333326</v>
      </c>
      <c r="T207" s="7" t="str">
        <f t="shared" si="249"/>
        <v/>
      </c>
      <c r="U207" s="32" t="str">
        <f t="shared" si="193"/>
        <v/>
      </c>
    </row>
    <row r="208" spans="1:21" x14ac:dyDescent="0.25">
      <c r="A208" s="18">
        <f t="shared" si="240"/>
        <v>42557</v>
      </c>
      <c r="B208" s="21">
        <f t="shared" si="186"/>
        <v>42557</v>
      </c>
      <c r="C208" s="5">
        <v>0.4375</v>
      </c>
      <c r="D208" s="5">
        <v>0.54166666666666663</v>
      </c>
      <c r="E208" s="5">
        <v>0.58333333333333337</v>
      </c>
      <c r="F208" s="5">
        <v>0.75</v>
      </c>
      <c r="G208" s="5">
        <v>0.79166666666666663</v>
      </c>
      <c r="H208" s="8"/>
      <c r="I208" s="8"/>
      <c r="J208" s="5">
        <v>0.95833333333333337</v>
      </c>
      <c r="K208" s="28" t="str">
        <f t="shared" si="241"/>
        <v/>
      </c>
      <c r="L208" s="6" t="b">
        <f t="shared" ca="1" si="242"/>
        <v>1</v>
      </c>
      <c r="M208" s="6" t="str">
        <f>IFERROR(INDEX(Holidays!C:C,MATCH(B208,Holidays!A:A,0)),"")</f>
        <v/>
      </c>
      <c r="N208" s="6">
        <f t="shared" si="243"/>
        <v>0.3125</v>
      </c>
      <c r="O208" s="6">
        <f t="shared" si="244"/>
        <v>0.16666666666666674</v>
      </c>
      <c r="P208" s="6">
        <f t="shared" si="245"/>
        <v>0.4375</v>
      </c>
      <c r="Q208" s="6">
        <f t="shared" si="246"/>
        <v>8.333333333333337E-2</v>
      </c>
      <c r="R208" s="6">
        <f t="shared" si="247"/>
        <v>0.95833333333333337</v>
      </c>
      <c r="S208" s="6">
        <f t="shared" si="248"/>
        <v>0.4375</v>
      </c>
      <c r="T208" s="7" t="str">
        <f t="shared" si="249"/>
        <v/>
      </c>
      <c r="U208" s="32" t="str">
        <f t="shared" si="193"/>
        <v/>
      </c>
    </row>
    <row r="209" spans="1:21" x14ac:dyDescent="0.25">
      <c r="A209" s="18">
        <f t="shared" si="240"/>
        <v>42558</v>
      </c>
      <c r="B209" s="21">
        <f t="shared" si="186"/>
        <v>42558</v>
      </c>
      <c r="C209" s="5">
        <v>0.45833333333333331</v>
      </c>
      <c r="D209" s="5">
        <v>0.54166666666666663</v>
      </c>
      <c r="E209" s="5">
        <v>0.58333333333333337</v>
      </c>
      <c r="F209" s="5">
        <v>0.75</v>
      </c>
      <c r="G209" s="5">
        <v>0.79166666666666663</v>
      </c>
      <c r="H209" s="8"/>
      <c r="I209" s="8"/>
      <c r="J209" s="5">
        <v>0.95833333333333337</v>
      </c>
      <c r="K209" s="28" t="str">
        <f t="shared" si="241"/>
        <v/>
      </c>
      <c r="L209" s="6" t="b">
        <f t="shared" ca="1" si="242"/>
        <v>1</v>
      </c>
      <c r="M209" s="6" t="str">
        <f>IFERROR(INDEX(Holidays!C:C,MATCH(B209,Holidays!A:A,0)),"")</f>
        <v/>
      </c>
      <c r="N209" s="6">
        <f t="shared" si="243"/>
        <v>0.29166666666666669</v>
      </c>
      <c r="O209" s="6">
        <f t="shared" si="244"/>
        <v>0.16666666666666674</v>
      </c>
      <c r="P209" s="6">
        <f t="shared" si="245"/>
        <v>0.45833333333333331</v>
      </c>
      <c r="Q209" s="6">
        <f t="shared" si="246"/>
        <v>8.333333333333337E-2</v>
      </c>
      <c r="R209" s="6">
        <f t="shared" si="247"/>
        <v>0.95833333333333337</v>
      </c>
      <c r="S209" s="6">
        <f t="shared" si="248"/>
        <v>0.41666666666666663</v>
      </c>
      <c r="T209" s="7" t="str">
        <f t="shared" si="249"/>
        <v/>
      </c>
      <c r="U209" s="32" t="str">
        <f t="shared" si="193"/>
        <v/>
      </c>
    </row>
    <row r="210" spans="1:21" x14ac:dyDescent="0.25">
      <c r="A210" s="18">
        <f t="shared" si="240"/>
        <v>42559</v>
      </c>
      <c r="B210" s="21">
        <f t="shared" si="186"/>
        <v>42559</v>
      </c>
      <c r="C210" s="5">
        <v>0.45833333333333331</v>
      </c>
      <c r="D210" s="5">
        <v>0.54166666666666663</v>
      </c>
      <c r="E210" s="5">
        <v>0.58333333333333337</v>
      </c>
      <c r="F210" s="5">
        <v>0.75</v>
      </c>
      <c r="G210" s="5">
        <v>0.79166666666666663</v>
      </c>
      <c r="H210" s="8"/>
      <c r="I210" s="8"/>
      <c r="J210" s="5">
        <v>0.98958333333333337</v>
      </c>
      <c r="K210" s="28">
        <f t="shared" si="241"/>
        <v>2.15625</v>
      </c>
      <c r="L210" s="6" t="b">
        <f t="shared" ca="1" si="242"/>
        <v>1</v>
      </c>
      <c r="M210" s="6" t="str">
        <f>IFERROR(INDEX(Holidays!C:C,MATCH(B210,Holidays!A:A,0)),"")</f>
        <v/>
      </c>
      <c r="N210" s="6">
        <f t="shared" si="243"/>
        <v>0.29166666666666669</v>
      </c>
      <c r="O210" s="6">
        <f t="shared" si="244"/>
        <v>0.19791666666666674</v>
      </c>
      <c r="P210" s="6">
        <f t="shared" si="245"/>
        <v>0.45833333333333331</v>
      </c>
      <c r="Q210" s="6">
        <f t="shared" si="246"/>
        <v>8.333333333333337E-2</v>
      </c>
      <c r="R210" s="6">
        <f t="shared" si="247"/>
        <v>0.98958333333333337</v>
      </c>
      <c r="S210" s="6">
        <f t="shared" si="248"/>
        <v>0.44791666666666663</v>
      </c>
      <c r="T210" s="7" t="str">
        <f t="shared" si="249"/>
        <v/>
      </c>
      <c r="U210" s="32" t="str">
        <f t="shared" si="193"/>
        <v/>
      </c>
    </row>
    <row r="211" spans="1:21" x14ac:dyDescent="0.25">
      <c r="A211" s="18">
        <f t="shared" si="240"/>
        <v>42560</v>
      </c>
      <c r="B211" s="21">
        <f t="shared" si="186"/>
        <v>42560</v>
      </c>
      <c r="C211" s="5"/>
      <c r="D211" s="5"/>
      <c r="E211" s="5"/>
      <c r="F211" s="5"/>
      <c r="G211" s="5"/>
      <c r="H211" s="8"/>
      <c r="I211" s="8"/>
      <c r="J211" s="5"/>
      <c r="K211" s="28" t="str">
        <f t="shared" si="241"/>
        <v/>
      </c>
      <c r="L211" s="6" t="b">
        <f t="shared" ca="1" si="242"/>
        <v>1</v>
      </c>
      <c r="M211" s="6" t="str">
        <f>IFERROR(INDEX(Holidays!C:C,MATCH(B211,Holidays!A:A,0)),"")</f>
        <v/>
      </c>
      <c r="N211" s="6" t="str">
        <f t="shared" si="243"/>
        <v/>
      </c>
      <c r="O211" s="6" t="str">
        <f t="shared" si="244"/>
        <v/>
      </c>
      <c r="P211" s="6" t="str">
        <f t="shared" si="245"/>
        <v/>
      </c>
      <c r="Q211" s="6" t="str">
        <f t="shared" si="246"/>
        <v/>
      </c>
      <c r="R211" s="6" t="str">
        <f t="shared" si="247"/>
        <v/>
      </c>
      <c r="S211" s="6" t="str">
        <f t="shared" si="248"/>
        <v/>
      </c>
      <c r="T211" s="7" t="str">
        <f t="shared" si="249"/>
        <v/>
      </c>
      <c r="U211" s="32" t="str">
        <f t="shared" si="193"/>
        <v/>
      </c>
    </row>
    <row r="212" spans="1:21" x14ac:dyDescent="0.25">
      <c r="A212" s="18">
        <f t="shared" si="240"/>
        <v>42561</v>
      </c>
      <c r="B212" s="21">
        <f t="shared" si="186"/>
        <v>42561</v>
      </c>
      <c r="C212" s="5"/>
      <c r="D212" s="5"/>
      <c r="E212" s="5"/>
      <c r="F212" s="5"/>
      <c r="G212" s="5"/>
      <c r="H212" s="8"/>
      <c r="I212" s="8"/>
      <c r="J212" s="5"/>
      <c r="K212" s="28" t="str">
        <f t="shared" si="241"/>
        <v/>
      </c>
      <c r="L212" s="6" t="b">
        <f t="shared" ca="1" si="242"/>
        <v>1</v>
      </c>
      <c r="M212" s="6" t="str">
        <f>IFERROR(INDEX(Holidays!C:C,MATCH(B212,Holidays!A:A,0)),"")</f>
        <v/>
      </c>
      <c r="N212" s="6" t="str">
        <f t="shared" si="243"/>
        <v/>
      </c>
      <c r="O212" s="6" t="str">
        <f t="shared" si="244"/>
        <v/>
      </c>
      <c r="P212" s="6" t="str">
        <f t="shared" si="245"/>
        <v/>
      </c>
      <c r="Q212" s="6" t="str">
        <f t="shared" si="246"/>
        <v/>
      </c>
      <c r="R212" s="6" t="str">
        <f t="shared" si="247"/>
        <v/>
      </c>
      <c r="S212" s="6" t="str">
        <f t="shared" si="248"/>
        <v/>
      </c>
      <c r="T212" s="7" t="str">
        <f t="shared" si="249"/>
        <v/>
      </c>
      <c r="U212" s="32">
        <f t="shared" si="193"/>
        <v>5</v>
      </c>
    </row>
    <row r="213" spans="1:21" x14ac:dyDescent="0.25">
      <c r="A213" s="18">
        <f t="shared" si="240"/>
        <v>42562</v>
      </c>
      <c r="B213" s="21">
        <f t="shared" si="186"/>
        <v>42562</v>
      </c>
      <c r="C213" s="5">
        <v>0.41666666666666669</v>
      </c>
      <c r="D213" s="5">
        <v>0.54166666666666663</v>
      </c>
      <c r="E213" s="5">
        <v>0.58333333333333337</v>
      </c>
      <c r="F213" s="5">
        <v>0.75</v>
      </c>
      <c r="G213" s="5">
        <v>0.79166666666666663</v>
      </c>
      <c r="H213" s="8"/>
      <c r="I213" s="8"/>
      <c r="J213" s="5">
        <v>0.98958333333333337</v>
      </c>
      <c r="K213" s="28" t="str">
        <f t="shared" si="241"/>
        <v/>
      </c>
      <c r="L213" s="6" t="b">
        <f t="shared" ca="1" si="242"/>
        <v>1</v>
      </c>
      <c r="M213" s="6" t="str">
        <f>IFERROR(INDEX(Holidays!C:C,MATCH(B213,Holidays!A:A,0)),"")</f>
        <v/>
      </c>
      <c r="N213" s="6">
        <f t="shared" si="243"/>
        <v>0.33333333333333331</v>
      </c>
      <c r="O213" s="6">
        <f t="shared" si="244"/>
        <v>0.19791666666666674</v>
      </c>
      <c r="P213" s="6">
        <f t="shared" si="245"/>
        <v>0.41666666666666669</v>
      </c>
      <c r="Q213" s="6">
        <f t="shared" si="246"/>
        <v>8.333333333333337E-2</v>
      </c>
      <c r="R213" s="6">
        <f t="shared" si="247"/>
        <v>0.98958333333333337</v>
      </c>
      <c r="S213" s="6">
        <f t="shared" si="248"/>
        <v>0.48958333333333337</v>
      </c>
      <c r="T213" s="7" t="str">
        <f t="shared" si="249"/>
        <v/>
      </c>
      <c r="U213" s="32" t="str">
        <f t="shared" si="193"/>
        <v/>
      </c>
    </row>
    <row r="214" spans="1:21" x14ac:dyDescent="0.25">
      <c r="A214" s="18">
        <f t="shared" si="240"/>
        <v>42563</v>
      </c>
      <c r="B214" s="21">
        <f t="shared" si="186"/>
        <v>42563</v>
      </c>
      <c r="C214" s="5"/>
      <c r="D214" s="5"/>
      <c r="E214" s="5"/>
      <c r="F214" s="5"/>
      <c r="G214" s="5">
        <v>0.58333333333333337</v>
      </c>
      <c r="H214" s="8"/>
      <c r="I214" s="8"/>
      <c r="J214" s="5">
        <v>0.98958333333333337</v>
      </c>
      <c r="K214" s="28" t="str">
        <f t="shared" si="241"/>
        <v/>
      </c>
      <c r="L214" s="6" t="b">
        <f t="shared" ca="1" si="242"/>
        <v>1</v>
      </c>
      <c r="M214" s="6" t="str">
        <f>IFERROR(INDEX(Holidays!C:C,MATCH(B214,Holidays!A:A,0)),"")</f>
        <v/>
      </c>
      <c r="N214" s="6">
        <f t="shared" si="243"/>
        <v>0</v>
      </c>
      <c r="O214" s="6">
        <f t="shared" si="244"/>
        <v>0.40625</v>
      </c>
      <c r="P214" s="6">
        <f t="shared" si="245"/>
        <v>0.58333333333333337</v>
      </c>
      <c r="Q214" s="6">
        <f t="shared" si="246"/>
        <v>0</v>
      </c>
      <c r="R214" s="6">
        <f t="shared" si="247"/>
        <v>0.98958333333333337</v>
      </c>
      <c r="S214" s="6">
        <f t="shared" si="248"/>
        <v>0.40625</v>
      </c>
      <c r="T214" s="7" t="str">
        <f t="shared" si="249"/>
        <v/>
      </c>
      <c r="U214" s="32" t="str">
        <f t="shared" si="193"/>
        <v/>
      </c>
    </row>
    <row r="215" spans="1:21" x14ac:dyDescent="0.25">
      <c r="A215" s="18">
        <f t="shared" si="240"/>
        <v>42564</v>
      </c>
      <c r="B215" s="21">
        <f t="shared" si="186"/>
        <v>42564</v>
      </c>
      <c r="C215" s="5">
        <v>0.41666666666666669</v>
      </c>
      <c r="D215" s="5">
        <v>0.54166666666666663</v>
      </c>
      <c r="E215" s="5">
        <v>0.58333333333333337</v>
      </c>
      <c r="F215" s="5">
        <v>0.70833333333333337</v>
      </c>
      <c r="G215" s="5">
        <v>0.78125</v>
      </c>
      <c r="H215" s="8"/>
      <c r="I215" s="8"/>
      <c r="J215" s="5">
        <v>0.98958333333333337</v>
      </c>
      <c r="K215" s="28" t="str">
        <f t="shared" si="241"/>
        <v/>
      </c>
      <c r="L215" s="6" t="b">
        <f t="shared" ca="1" si="242"/>
        <v>1</v>
      </c>
      <c r="M215" s="6" t="str">
        <f>IFERROR(INDEX(Holidays!C:C,MATCH(B215,Holidays!A:A,0)),"")</f>
        <v/>
      </c>
      <c r="N215" s="6">
        <f t="shared" si="243"/>
        <v>0.29166666666666669</v>
      </c>
      <c r="O215" s="6">
        <f t="shared" si="244"/>
        <v>0.20833333333333337</v>
      </c>
      <c r="P215" s="6">
        <f t="shared" si="245"/>
        <v>0.41666666666666669</v>
      </c>
      <c r="Q215" s="6">
        <f t="shared" si="246"/>
        <v>0.11458333333333337</v>
      </c>
      <c r="R215" s="6">
        <f t="shared" si="247"/>
        <v>0.98958333333333337</v>
      </c>
      <c r="S215" s="6">
        <f t="shared" si="248"/>
        <v>0.45833333333333337</v>
      </c>
      <c r="T215" s="7" t="str">
        <f t="shared" si="249"/>
        <v/>
      </c>
      <c r="U215" s="32" t="str">
        <f t="shared" si="193"/>
        <v/>
      </c>
    </row>
    <row r="216" spans="1:21" x14ac:dyDescent="0.25">
      <c r="A216" s="18">
        <f t="shared" si="240"/>
        <v>42565</v>
      </c>
      <c r="B216" s="21">
        <f t="shared" si="186"/>
        <v>42565</v>
      </c>
      <c r="C216" s="5">
        <v>0.41666666666666669</v>
      </c>
      <c r="D216" s="5">
        <v>0.54166666666666663</v>
      </c>
      <c r="E216" s="5">
        <v>0.58333333333333337</v>
      </c>
      <c r="F216" s="5">
        <v>0.70833333333333337</v>
      </c>
      <c r="G216" s="5">
        <v>0.77083333333333337</v>
      </c>
      <c r="H216" s="8"/>
      <c r="I216" s="8"/>
      <c r="J216" s="5">
        <v>0.97916666666666663</v>
      </c>
      <c r="K216" s="28" t="str">
        <f t="shared" si="241"/>
        <v/>
      </c>
      <c r="L216" s="6" t="b">
        <f t="shared" ca="1" si="242"/>
        <v>1</v>
      </c>
      <c r="M216" s="6" t="str">
        <f>IFERROR(INDEX(Holidays!C:C,MATCH(B216,Holidays!A:A,0)),"")</f>
        <v/>
      </c>
      <c r="N216" s="6">
        <f t="shared" si="243"/>
        <v>0.29166666666666669</v>
      </c>
      <c r="O216" s="6">
        <f t="shared" si="244"/>
        <v>0.20833333333333326</v>
      </c>
      <c r="P216" s="6">
        <f t="shared" si="245"/>
        <v>0.41666666666666669</v>
      </c>
      <c r="Q216" s="6">
        <f t="shared" si="246"/>
        <v>0.10416666666666674</v>
      </c>
      <c r="R216" s="6">
        <f t="shared" si="247"/>
        <v>0.97916666666666663</v>
      </c>
      <c r="S216" s="6">
        <f t="shared" si="248"/>
        <v>0.45833333333333326</v>
      </c>
      <c r="T216" s="7" t="str">
        <f t="shared" si="249"/>
        <v/>
      </c>
      <c r="U216" s="32" t="str">
        <f t="shared" si="193"/>
        <v/>
      </c>
    </row>
    <row r="217" spans="1:21" x14ac:dyDescent="0.25">
      <c r="A217" s="18">
        <f t="shared" ref="A217" si="250">B217</f>
        <v>42566</v>
      </c>
      <c r="B217" s="21">
        <f t="shared" si="186"/>
        <v>42566</v>
      </c>
      <c r="C217" s="5">
        <v>0.4375</v>
      </c>
      <c r="D217" s="5">
        <v>0.54166666666666663</v>
      </c>
      <c r="E217" s="5">
        <v>0.58333333333333337</v>
      </c>
      <c r="F217" s="5">
        <v>0.70833333333333337</v>
      </c>
      <c r="G217" s="5">
        <v>0.79166666666666663</v>
      </c>
      <c r="H217" s="8"/>
      <c r="I217" s="8"/>
      <c r="J217" s="5">
        <v>0.98958333333333337</v>
      </c>
      <c r="K217" s="28">
        <f t="shared" ref="K217" si="251">IF(WEEKDAY(B217)=6,SUM(S213:S217),"")</f>
        <v>2.2395833333333335</v>
      </c>
      <c r="L217" s="6" t="b">
        <f t="shared" ref="L217" ca="1" si="252">OR(B217&lt;=TODAY(),$A$1)</f>
        <v>1</v>
      </c>
      <c r="M217" s="6" t="str">
        <f>IFERROR(INDEX(Holidays!C:C,MATCH(B217,Holidays!A:A,0)),"")</f>
        <v/>
      </c>
      <c r="N217" s="6">
        <f t="shared" ref="N217" si="253">IF(Is_Weekend,"",F217-C217)</f>
        <v>0.27083333333333337</v>
      </c>
      <c r="O217" s="6">
        <f t="shared" ref="O217" si="254">IF(Is_Weekend,"",J217-G217)</f>
        <v>0.19791666666666674</v>
      </c>
      <c r="P217" s="6">
        <f t="shared" ref="P217" si="255">IF(Is_Weekend,"",MIN(C217:J217))</f>
        <v>0.4375</v>
      </c>
      <c r="Q217" s="6">
        <f t="shared" ref="Q217" si="256">IF(Is_Weekend,"",E217-D217+I217-H217+IF(AND(ISNUMBER(F217),ISNUMBER(G217)),G217-F217,0))</f>
        <v>0.125</v>
      </c>
      <c r="R217" s="6">
        <f t="shared" ref="R217" si="257">IF(Is_Weekend,"",MAX(C217:J217))</f>
        <v>0.98958333333333337</v>
      </c>
      <c r="S217" s="6">
        <f t="shared" ref="S217" si="258">IF(Is_Weekend,"",R217-P217-Q217)</f>
        <v>0.42708333333333337</v>
      </c>
      <c r="T217" s="7" t="str">
        <f t="shared" ref="T217" si="259">IF(AND(SUM(C217:J217)=0,NOT(Is_Weekend)),FALSE,"")</f>
        <v/>
      </c>
      <c r="U217" s="32" t="str">
        <f t="shared" si="193"/>
        <v/>
      </c>
    </row>
    <row r="218" spans="1:21" x14ac:dyDescent="0.25">
      <c r="A218" s="18">
        <f t="shared" ref="A218:A270" si="260">B218</f>
        <v>42567</v>
      </c>
      <c r="B218" s="21">
        <f t="shared" si="186"/>
        <v>42567</v>
      </c>
      <c r="C218" s="5"/>
      <c r="D218" s="5"/>
      <c r="E218" s="5"/>
      <c r="F218" s="5"/>
      <c r="G218" s="5"/>
      <c r="H218" s="8"/>
      <c r="I218" s="8"/>
      <c r="J218" s="5"/>
      <c r="K218" s="28" t="str">
        <f t="shared" ref="K218:K270" si="261">IF(WEEKDAY(B218)=6,SUM(S214:S218),"")</f>
        <v/>
      </c>
      <c r="L218" s="6" t="b">
        <f t="shared" ref="L218:L270" ca="1" si="262">OR(B218&lt;=TODAY(),$A$1)</f>
        <v>1</v>
      </c>
      <c r="M218" s="6" t="str">
        <f>IFERROR(INDEX(Holidays!C:C,MATCH(B218,Holidays!A:A,0)),"")</f>
        <v/>
      </c>
      <c r="N218" s="6" t="str">
        <f t="shared" ref="N218:N270" si="263">IF(Is_Weekend,"",F218-C218)</f>
        <v/>
      </c>
      <c r="O218" s="6" t="str">
        <f t="shared" ref="O218:O270" si="264">IF(Is_Weekend,"",J218-G218)</f>
        <v/>
      </c>
      <c r="P218" s="6" t="str">
        <f t="shared" ref="P218:P270" si="265">IF(Is_Weekend,"",MIN(C218:J218))</f>
        <v/>
      </c>
      <c r="Q218" s="6" t="str">
        <f t="shared" ref="Q218:Q270" si="266">IF(Is_Weekend,"",E218-D218+I218-H218+IF(AND(ISNUMBER(F218),ISNUMBER(G218)),G218-F218,0))</f>
        <v/>
      </c>
      <c r="R218" s="6" t="str">
        <f t="shared" ref="R218:R270" si="267">IF(Is_Weekend,"",MAX(C218:J218))</f>
        <v/>
      </c>
      <c r="S218" s="6" t="str">
        <f t="shared" ref="S218:S270" si="268">IF(Is_Weekend,"",R218-P218-Q218)</f>
        <v/>
      </c>
      <c r="T218" s="7" t="str">
        <f t="shared" ref="T218:T270" si="269">IF(AND(SUM(C218:J218)=0,NOT(Is_Weekend)),FALSE,"")</f>
        <v/>
      </c>
      <c r="U218" s="32" t="str">
        <f t="shared" si="193"/>
        <v/>
      </c>
    </row>
    <row r="219" spans="1:21" x14ac:dyDescent="0.25">
      <c r="A219" s="18">
        <f t="shared" si="260"/>
        <v>42568</v>
      </c>
      <c r="B219" s="21">
        <f t="shared" si="186"/>
        <v>42568</v>
      </c>
      <c r="C219" s="5"/>
      <c r="D219" s="5"/>
      <c r="E219" s="5"/>
      <c r="F219" s="5"/>
      <c r="G219" s="5"/>
      <c r="H219" s="8"/>
      <c r="I219" s="8"/>
      <c r="J219" s="5"/>
      <c r="K219" s="28" t="str">
        <f t="shared" si="261"/>
        <v/>
      </c>
      <c r="L219" s="6" t="b">
        <f t="shared" ca="1" si="262"/>
        <v>1</v>
      </c>
      <c r="M219" s="6" t="str">
        <f>IFERROR(INDEX(Holidays!C:C,MATCH(B219,Holidays!A:A,0)),"")</f>
        <v/>
      </c>
      <c r="N219" s="6" t="str">
        <f t="shared" si="263"/>
        <v/>
      </c>
      <c r="O219" s="6" t="str">
        <f t="shared" si="264"/>
        <v/>
      </c>
      <c r="P219" s="6" t="str">
        <f t="shared" si="265"/>
        <v/>
      </c>
      <c r="Q219" s="6" t="str">
        <f t="shared" si="266"/>
        <v/>
      </c>
      <c r="R219" s="6" t="str">
        <f t="shared" si="267"/>
        <v/>
      </c>
      <c r="S219" s="6" t="str">
        <f t="shared" si="268"/>
        <v/>
      </c>
      <c r="T219" s="7" t="str">
        <f t="shared" si="269"/>
        <v/>
      </c>
      <c r="U219" s="32">
        <f t="shared" si="193"/>
        <v>5</v>
      </c>
    </row>
    <row r="220" spans="1:21" x14ac:dyDescent="0.25">
      <c r="A220" s="18">
        <f t="shared" si="260"/>
        <v>42569</v>
      </c>
      <c r="B220" s="21">
        <f t="shared" si="186"/>
        <v>42569</v>
      </c>
      <c r="C220" s="5">
        <v>0.4375</v>
      </c>
      <c r="D220" s="5">
        <v>0.54166666666666663</v>
      </c>
      <c r="E220" s="5">
        <v>0.58333333333333337</v>
      </c>
      <c r="F220" s="5">
        <v>0.70833333333333337</v>
      </c>
      <c r="G220" s="5">
        <v>0.79166666666666663</v>
      </c>
      <c r="H220" s="8"/>
      <c r="I220" s="8"/>
      <c r="J220" s="5">
        <v>0.97916666666666663</v>
      </c>
      <c r="K220" s="28" t="str">
        <f t="shared" si="261"/>
        <v/>
      </c>
      <c r="L220" s="6" t="b">
        <f t="shared" ca="1" si="262"/>
        <v>1</v>
      </c>
      <c r="M220" s="6" t="str">
        <f>IFERROR(INDEX(Holidays!C:C,MATCH(B220,Holidays!A:A,0)),"")</f>
        <v/>
      </c>
      <c r="N220" s="6">
        <f t="shared" si="263"/>
        <v>0.27083333333333337</v>
      </c>
      <c r="O220" s="6">
        <f t="shared" si="264"/>
        <v>0.1875</v>
      </c>
      <c r="P220" s="6">
        <f t="shared" si="265"/>
        <v>0.4375</v>
      </c>
      <c r="Q220" s="6">
        <f t="shared" si="266"/>
        <v>0.125</v>
      </c>
      <c r="R220" s="6">
        <f t="shared" si="267"/>
        <v>0.97916666666666663</v>
      </c>
      <c r="S220" s="6">
        <f t="shared" si="268"/>
        <v>0.41666666666666663</v>
      </c>
      <c r="T220" s="7" t="str">
        <f t="shared" si="269"/>
        <v/>
      </c>
      <c r="U220" s="32" t="str">
        <f t="shared" si="193"/>
        <v/>
      </c>
    </row>
    <row r="221" spans="1:21" x14ac:dyDescent="0.25">
      <c r="A221" s="18">
        <f t="shared" si="260"/>
        <v>42570</v>
      </c>
      <c r="B221" s="21">
        <f t="shared" si="186"/>
        <v>42570</v>
      </c>
      <c r="C221" s="5">
        <v>0.5</v>
      </c>
      <c r="D221" s="5"/>
      <c r="E221" s="5"/>
      <c r="F221" s="5">
        <v>0.70833333333333337</v>
      </c>
      <c r="G221" s="5">
        <v>0.79166666666666663</v>
      </c>
      <c r="H221" s="8"/>
      <c r="I221" s="8"/>
      <c r="J221" s="5">
        <v>0.92708333333333337</v>
      </c>
      <c r="K221" s="28" t="str">
        <f t="shared" si="261"/>
        <v/>
      </c>
      <c r="L221" s="6" t="b">
        <f t="shared" ca="1" si="262"/>
        <v>1</v>
      </c>
      <c r="M221" s="6" t="str">
        <f>IFERROR(INDEX(Holidays!C:C,MATCH(B221,Holidays!A:A,0)),"")</f>
        <v/>
      </c>
      <c r="N221" s="6">
        <f t="shared" si="263"/>
        <v>0.20833333333333337</v>
      </c>
      <c r="O221" s="6">
        <f t="shared" si="264"/>
        <v>0.13541666666666674</v>
      </c>
      <c r="P221" s="6">
        <f t="shared" si="265"/>
        <v>0.5</v>
      </c>
      <c r="Q221" s="6">
        <f t="shared" si="266"/>
        <v>8.3333333333333259E-2</v>
      </c>
      <c r="R221" s="6">
        <f t="shared" si="267"/>
        <v>0.92708333333333337</v>
      </c>
      <c r="S221" s="6">
        <f t="shared" si="268"/>
        <v>0.34375000000000011</v>
      </c>
      <c r="T221" s="7" t="str">
        <f t="shared" si="269"/>
        <v/>
      </c>
      <c r="U221" s="32" t="str">
        <f t="shared" si="193"/>
        <v/>
      </c>
    </row>
    <row r="222" spans="1:21" x14ac:dyDescent="0.25">
      <c r="A222" s="18">
        <f t="shared" si="260"/>
        <v>42571</v>
      </c>
      <c r="B222" s="21">
        <f t="shared" si="186"/>
        <v>42571</v>
      </c>
      <c r="C222" s="5">
        <v>0.4375</v>
      </c>
      <c r="D222" s="5">
        <v>0.54166666666666663</v>
      </c>
      <c r="E222" s="5">
        <v>0.58333333333333337</v>
      </c>
      <c r="F222" s="5">
        <v>0.70833333333333337</v>
      </c>
      <c r="G222" s="5">
        <v>0.79166666666666663</v>
      </c>
      <c r="H222" s="8"/>
      <c r="I222" s="8"/>
      <c r="J222" s="5">
        <v>0.97916666666666663</v>
      </c>
      <c r="K222" s="28" t="str">
        <f t="shared" si="261"/>
        <v/>
      </c>
      <c r="L222" s="6" t="b">
        <f t="shared" ca="1" si="262"/>
        <v>1</v>
      </c>
      <c r="M222" s="6" t="str">
        <f>IFERROR(INDEX(Holidays!C:C,MATCH(B222,Holidays!A:A,0)),"")</f>
        <v/>
      </c>
      <c r="N222" s="6">
        <f t="shared" si="263"/>
        <v>0.27083333333333337</v>
      </c>
      <c r="O222" s="6">
        <f t="shared" si="264"/>
        <v>0.1875</v>
      </c>
      <c r="P222" s="6">
        <f t="shared" si="265"/>
        <v>0.4375</v>
      </c>
      <c r="Q222" s="6">
        <f t="shared" si="266"/>
        <v>0.125</v>
      </c>
      <c r="R222" s="6">
        <f t="shared" si="267"/>
        <v>0.97916666666666663</v>
      </c>
      <c r="S222" s="6">
        <f t="shared" si="268"/>
        <v>0.41666666666666663</v>
      </c>
      <c r="T222" s="7" t="str">
        <f t="shared" si="269"/>
        <v/>
      </c>
      <c r="U222" s="32" t="str">
        <f t="shared" si="193"/>
        <v/>
      </c>
    </row>
    <row r="223" spans="1:21" x14ac:dyDescent="0.25">
      <c r="A223" s="18">
        <f t="shared" si="260"/>
        <v>42572</v>
      </c>
      <c r="B223" s="21">
        <f t="shared" si="186"/>
        <v>42572</v>
      </c>
      <c r="C223" s="5">
        <v>0.4375</v>
      </c>
      <c r="D223" s="5">
        <v>0.54166666666666663</v>
      </c>
      <c r="E223" s="5">
        <v>0.58333333333333337</v>
      </c>
      <c r="F223" s="5">
        <v>0.70833333333333337</v>
      </c>
      <c r="G223" s="5">
        <v>0.79166666666666663</v>
      </c>
      <c r="H223" s="8"/>
      <c r="I223" s="8"/>
      <c r="J223" s="5">
        <v>0.97916666666666663</v>
      </c>
      <c r="K223" s="28" t="str">
        <f t="shared" si="261"/>
        <v/>
      </c>
      <c r="L223" s="6" t="b">
        <f t="shared" ca="1" si="262"/>
        <v>1</v>
      </c>
      <c r="M223" s="6" t="str">
        <f>IFERROR(INDEX(Holidays!C:C,MATCH(B223,Holidays!A:A,0)),"")</f>
        <v/>
      </c>
      <c r="N223" s="6">
        <f t="shared" si="263"/>
        <v>0.27083333333333337</v>
      </c>
      <c r="O223" s="6">
        <f t="shared" si="264"/>
        <v>0.1875</v>
      </c>
      <c r="P223" s="6">
        <f t="shared" si="265"/>
        <v>0.4375</v>
      </c>
      <c r="Q223" s="6">
        <f t="shared" si="266"/>
        <v>0.125</v>
      </c>
      <c r="R223" s="6">
        <f t="shared" si="267"/>
        <v>0.97916666666666663</v>
      </c>
      <c r="S223" s="6">
        <f t="shared" si="268"/>
        <v>0.41666666666666663</v>
      </c>
      <c r="T223" s="7" t="str">
        <f t="shared" si="269"/>
        <v/>
      </c>
      <c r="U223" s="32" t="str">
        <f t="shared" si="193"/>
        <v/>
      </c>
    </row>
    <row r="224" spans="1:21" x14ac:dyDescent="0.25">
      <c r="A224" s="18">
        <f t="shared" si="260"/>
        <v>42573</v>
      </c>
      <c r="B224" s="21">
        <f t="shared" si="186"/>
        <v>42573</v>
      </c>
      <c r="C224" s="5"/>
      <c r="D224" s="5"/>
      <c r="E224" s="5"/>
      <c r="F224" s="5"/>
      <c r="G224" s="5">
        <v>0.625</v>
      </c>
      <c r="H224" s="8"/>
      <c r="I224" s="8"/>
      <c r="J224" s="5">
        <v>0.94791666666666663</v>
      </c>
      <c r="K224" s="28">
        <f t="shared" si="261"/>
        <v>1.9166666666666665</v>
      </c>
      <c r="L224" s="6" t="b">
        <f t="shared" ca="1" si="262"/>
        <v>1</v>
      </c>
      <c r="M224" s="6" t="str">
        <f>IFERROR(INDEX(Holidays!C:C,MATCH(B224,Holidays!A:A,0)),"")</f>
        <v/>
      </c>
      <c r="N224" s="6">
        <f t="shared" si="263"/>
        <v>0</v>
      </c>
      <c r="O224" s="6">
        <f t="shared" si="264"/>
        <v>0.32291666666666663</v>
      </c>
      <c r="P224" s="6">
        <f t="shared" si="265"/>
        <v>0.625</v>
      </c>
      <c r="Q224" s="6">
        <f t="shared" si="266"/>
        <v>0</v>
      </c>
      <c r="R224" s="6">
        <f t="shared" si="267"/>
        <v>0.94791666666666663</v>
      </c>
      <c r="S224" s="6">
        <f t="shared" si="268"/>
        <v>0.32291666666666663</v>
      </c>
      <c r="T224" s="7" t="str">
        <f t="shared" si="269"/>
        <v/>
      </c>
      <c r="U224" s="32" t="str">
        <f t="shared" si="193"/>
        <v/>
      </c>
    </row>
    <row r="225" spans="1:21" x14ac:dyDescent="0.25">
      <c r="A225" s="18">
        <f t="shared" si="260"/>
        <v>42574</v>
      </c>
      <c r="B225" s="21">
        <f t="shared" si="186"/>
        <v>42574</v>
      </c>
      <c r="C225" s="5"/>
      <c r="D225" s="5"/>
      <c r="E225" s="5"/>
      <c r="F225" s="5"/>
      <c r="G225" s="5"/>
      <c r="H225" s="8"/>
      <c r="I225" s="8"/>
      <c r="J225" s="5"/>
      <c r="K225" s="28" t="str">
        <f t="shared" si="261"/>
        <v/>
      </c>
      <c r="L225" s="6" t="b">
        <f t="shared" ca="1" si="262"/>
        <v>1</v>
      </c>
      <c r="M225" s="6" t="str">
        <f>IFERROR(INDEX(Holidays!C:C,MATCH(B225,Holidays!A:A,0)),"")</f>
        <v/>
      </c>
      <c r="N225" s="6" t="str">
        <f t="shared" si="263"/>
        <v/>
      </c>
      <c r="O225" s="6" t="str">
        <f t="shared" si="264"/>
        <v/>
      </c>
      <c r="P225" s="6" t="str">
        <f t="shared" si="265"/>
        <v/>
      </c>
      <c r="Q225" s="6" t="str">
        <f t="shared" si="266"/>
        <v/>
      </c>
      <c r="R225" s="6" t="str">
        <f t="shared" si="267"/>
        <v/>
      </c>
      <c r="S225" s="6" t="str">
        <f t="shared" si="268"/>
        <v/>
      </c>
      <c r="T225" s="7" t="str">
        <f t="shared" si="269"/>
        <v/>
      </c>
      <c r="U225" s="32" t="str">
        <f t="shared" si="193"/>
        <v/>
      </c>
    </row>
    <row r="226" spans="1:21" x14ac:dyDescent="0.25">
      <c r="A226" s="18">
        <f t="shared" si="260"/>
        <v>42575</v>
      </c>
      <c r="B226" s="21">
        <f t="shared" si="186"/>
        <v>42575</v>
      </c>
      <c r="C226" s="5"/>
      <c r="D226" s="5"/>
      <c r="E226" s="5"/>
      <c r="F226" s="5"/>
      <c r="G226" s="5"/>
      <c r="H226" s="8"/>
      <c r="I226" s="8"/>
      <c r="J226" s="5"/>
      <c r="K226" s="28" t="str">
        <f t="shared" si="261"/>
        <v/>
      </c>
      <c r="L226" s="6" t="b">
        <f t="shared" ca="1" si="262"/>
        <v>1</v>
      </c>
      <c r="M226" s="6" t="str">
        <f>IFERROR(INDEX(Holidays!C:C,MATCH(B226,Holidays!A:A,0)),"")</f>
        <v/>
      </c>
      <c r="N226" s="6" t="str">
        <f t="shared" si="263"/>
        <v/>
      </c>
      <c r="O226" s="6" t="str">
        <f t="shared" si="264"/>
        <v/>
      </c>
      <c r="P226" s="6" t="str">
        <f t="shared" si="265"/>
        <v/>
      </c>
      <c r="Q226" s="6" t="str">
        <f t="shared" si="266"/>
        <v/>
      </c>
      <c r="R226" s="6" t="str">
        <f t="shared" si="267"/>
        <v/>
      </c>
      <c r="S226" s="6" t="str">
        <f t="shared" si="268"/>
        <v/>
      </c>
      <c r="T226" s="7" t="str">
        <f t="shared" si="269"/>
        <v/>
      </c>
      <c r="U226" s="32">
        <f t="shared" si="193"/>
        <v>5</v>
      </c>
    </row>
    <row r="227" spans="1:21" x14ac:dyDescent="0.25">
      <c r="A227" s="18">
        <f t="shared" si="260"/>
        <v>42576</v>
      </c>
      <c r="B227" s="21">
        <f t="shared" si="186"/>
        <v>42576</v>
      </c>
      <c r="C227" s="5">
        <v>0.4375</v>
      </c>
      <c r="D227" s="5">
        <v>0.54166666666666663</v>
      </c>
      <c r="E227" s="5">
        <v>0.58333333333333337</v>
      </c>
      <c r="F227" s="5">
        <v>0.70833333333333337</v>
      </c>
      <c r="G227" s="5">
        <v>0.79166666666666663</v>
      </c>
      <c r="H227" s="8"/>
      <c r="I227" s="8"/>
      <c r="J227" s="5">
        <v>0.94791666666666663</v>
      </c>
      <c r="K227" s="28" t="str">
        <f t="shared" si="261"/>
        <v/>
      </c>
      <c r="L227" s="6" t="b">
        <f t="shared" ca="1" si="262"/>
        <v>1</v>
      </c>
      <c r="M227" s="6" t="str">
        <f>IFERROR(INDEX(Holidays!C:C,MATCH(B227,Holidays!A:A,0)),"")</f>
        <v/>
      </c>
      <c r="N227" s="6">
        <f t="shared" si="263"/>
        <v>0.27083333333333337</v>
      </c>
      <c r="O227" s="6">
        <f t="shared" si="264"/>
        <v>0.15625</v>
      </c>
      <c r="P227" s="6">
        <f t="shared" si="265"/>
        <v>0.4375</v>
      </c>
      <c r="Q227" s="6">
        <f t="shared" si="266"/>
        <v>0.125</v>
      </c>
      <c r="R227" s="6">
        <f t="shared" si="267"/>
        <v>0.94791666666666663</v>
      </c>
      <c r="S227" s="6">
        <f t="shared" si="268"/>
        <v>0.38541666666666663</v>
      </c>
      <c r="T227" s="7" t="str">
        <f t="shared" si="269"/>
        <v/>
      </c>
      <c r="U227" s="32" t="str">
        <f t="shared" si="193"/>
        <v/>
      </c>
    </row>
    <row r="228" spans="1:21" x14ac:dyDescent="0.25">
      <c r="A228" s="18">
        <f t="shared" si="260"/>
        <v>42577</v>
      </c>
      <c r="B228" s="21">
        <f t="shared" si="186"/>
        <v>42577</v>
      </c>
      <c r="C228" s="5">
        <v>0.45833333333333331</v>
      </c>
      <c r="D228" s="5">
        <v>0.54166666666666663</v>
      </c>
      <c r="E228" s="5">
        <v>0.58333333333333337</v>
      </c>
      <c r="F228" s="5">
        <v>0.70833333333333337</v>
      </c>
      <c r="G228" s="5">
        <v>0.79166666666666663</v>
      </c>
      <c r="H228" s="8"/>
      <c r="I228" s="8"/>
      <c r="J228" s="5">
        <v>0.95833333333333337</v>
      </c>
      <c r="K228" s="28" t="str">
        <f t="shared" si="261"/>
        <v/>
      </c>
      <c r="L228" s="6" t="b">
        <f t="shared" ca="1" si="262"/>
        <v>1</v>
      </c>
      <c r="M228" s="6" t="str">
        <f>IFERROR(INDEX(Holidays!C:C,MATCH(B228,Holidays!A:A,0)),"")</f>
        <v/>
      </c>
      <c r="N228" s="6">
        <f t="shared" si="263"/>
        <v>0.25000000000000006</v>
      </c>
      <c r="O228" s="6">
        <f t="shared" si="264"/>
        <v>0.16666666666666674</v>
      </c>
      <c r="P228" s="6">
        <f t="shared" si="265"/>
        <v>0.45833333333333331</v>
      </c>
      <c r="Q228" s="6">
        <f t="shared" si="266"/>
        <v>0.125</v>
      </c>
      <c r="R228" s="6">
        <f t="shared" si="267"/>
        <v>0.95833333333333337</v>
      </c>
      <c r="S228" s="6">
        <f t="shared" si="268"/>
        <v>0.375</v>
      </c>
      <c r="T228" s="7" t="str">
        <f t="shared" si="269"/>
        <v/>
      </c>
      <c r="U228" s="32" t="str">
        <f t="shared" si="193"/>
        <v/>
      </c>
    </row>
    <row r="229" spans="1:21" x14ac:dyDescent="0.25">
      <c r="A229" s="18">
        <f t="shared" si="260"/>
        <v>42578</v>
      </c>
      <c r="B229" s="21">
        <f t="shared" si="186"/>
        <v>42578</v>
      </c>
      <c r="C229" s="5">
        <v>0.4375</v>
      </c>
      <c r="D229" s="5">
        <v>0.54166666666666663</v>
      </c>
      <c r="E229" s="5">
        <v>0.58333333333333337</v>
      </c>
      <c r="F229" s="5">
        <v>0.70833333333333337</v>
      </c>
      <c r="G229" s="5">
        <v>0.79166666666666663</v>
      </c>
      <c r="H229" s="8"/>
      <c r="I229" s="8"/>
      <c r="J229" s="5">
        <v>0.9375</v>
      </c>
      <c r="K229" s="28" t="str">
        <f t="shared" si="261"/>
        <v/>
      </c>
      <c r="L229" s="6" t="b">
        <f t="shared" ca="1" si="262"/>
        <v>1</v>
      </c>
      <c r="M229" s="6" t="str">
        <f>IFERROR(INDEX(Holidays!C:C,MATCH(B229,Holidays!A:A,0)),"")</f>
        <v/>
      </c>
      <c r="N229" s="6">
        <f t="shared" si="263"/>
        <v>0.27083333333333337</v>
      </c>
      <c r="O229" s="6">
        <f t="shared" si="264"/>
        <v>0.14583333333333337</v>
      </c>
      <c r="P229" s="6">
        <f t="shared" si="265"/>
        <v>0.4375</v>
      </c>
      <c r="Q229" s="6">
        <f t="shared" si="266"/>
        <v>0.125</v>
      </c>
      <c r="R229" s="6">
        <f t="shared" si="267"/>
        <v>0.9375</v>
      </c>
      <c r="S229" s="6">
        <f t="shared" si="268"/>
        <v>0.375</v>
      </c>
      <c r="T229" s="7" t="str">
        <f t="shared" si="269"/>
        <v/>
      </c>
      <c r="U229" s="32" t="str">
        <f t="shared" si="193"/>
        <v/>
      </c>
    </row>
    <row r="230" spans="1:21" x14ac:dyDescent="0.25">
      <c r="A230" s="18">
        <f t="shared" si="260"/>
        <v>42579</v>
      </c>
      <c r="B230" s="21">
        <f t="shared" si="186"/>
        <v>42579</v>
      </c>
      <c r="C230" s="5">
        <v>0.47916666666666669</v>
      </c>
      <c r="D230" s="5">
        <v>0.54166666666666663</v>
      </c>
      <c r="E230" s="5">
        <v>0.58333333333333337</v>
      </c>
      <c r="F230" s="5">
        <v>0.70833333333333337</v>
      </c>
      <c r="G230" s="5">
        <v>0.79166666666666663</v>
      </c>
      <c r="H230" s="8"/>
      <c r="I230" s="8"/>
      <c r="J230" s="5">
        <v>0.9375</v>
      </c>
      <c r="K230" s="28" t="str">
        <f t="shared" si="261"/>
        <v/>
      </c>
      <c r="L230" s="6" t="b">
        <f t="shared" ca="1" si="262"/>
        <v>1</v>
      </c>
      <c r="M230" s="6" t="str">
        <f>IFERROR(INDEX(Holidays!C:C,MATCH(B230,Holidays!A:A,0)),"")</f>
        <v/>
      </c>
      <c r="N230" s="6">
        <f t="shared" si="263"/>
        <v>0.22916666666666669</v>
      </c>
      <c r="O230" s="6">
        <f t="shared" si="264"/>
        <v>0.14583333333333337</v>
      </c>
      <c r="P230" s="6">
        <f t="shared" si="265"/>
        <v>0.47916666666666669</v>
      </c>
      <c r="Q230" s="6">
        <f t="shared" si="266"/>
        <v>0.125</v>
      </c>
      <c r="R230" s="6">
        <f t="shared" si="267"/>
        <v>0.9375</v>
      </c>
      <c r="S230" s="6">
        <f t="shared" si="268"/>
        <v>0.33333333333333331</v>
      </c>
      <c r="T230" s="7" t="str">
        <f t="shared" si="269"/>
        <v/>
      </c>
      <c r="U230" s="32" t="str">
        <f t="shared" si="193"/>
        <v/>
      </c>
    </row>
    <row r="231" spans="1:21" x14ac:dyDescent="0.25">
      <c r="A231" s="18">
        <f t="shared" si="260"/>
        <v>42580</v>
      </c>
      <c r="B231" s="21">
        <f t="shared" si="186"/>
        <v>42580</v>
      </c>
      <c r="C231" s="5">
        <v>0.4375</v>
      </c>
      <c r="D231" s="5">
        <v>0.54166666666666663</v>
      </c>
      <c r="E231" s="5">
        <v>0.58333333333333337</v>
      </c>
      <c r="F231" s="5">
        <v>0.70833333333333337</v>
      </c>
      <c r="G231" s="5">
        <v>0.79166666666666663</v>
      </c>
      <c r="H231" s="8"/>
      <c r="I231" s="8"/>
      <c r="J231" s="5">
        <v>0.98958333333333337</v>
      </c>
      <c r="K231" s="28">
        <f t="shared" si="261"/>
        <v>1.895833333333333</v>
      </c>
      <c r="L231" s="6" t="b">
        <f t="shared" ca="1" si="262"/>
        <v>1</v>
      </c>
      <c r="M231" s="6" t="str">
        <f>IFERROR(INDEX(Holidays!C:C,MATCH(B231,Holidays!A:A,0)),"")</f>
        <v/>
      </c>
      <c r="N231" s="6">
        <f t="shared" si="263"/>
        <v>0.27083333333333337</v>
      </c>
      <c r="O231" s="6">
        <f t="shared" si="264"/>
        <v>0.19791666666666674</v>
      </c>
      <c r="P231" s="6">
        <f t="shared" si="265"/>
        <v>0.4375</v>
      </c>
      <c r="Q231" s="6">
        <f t="shared" si="266"/>
        <v>0.125</v>
      </c>
      <c r="R231" s="6">
        <f t="shared" si="267"/>
        <v>0.98958333333333337</v>
      </c>
      <c r="S231" s="6">
        <f t="shared" si="268"/>
        <v>0.42708333333333337</v>
      </c>
      <c r="T231" s="7" t="str">
        <f t="shared" si="269"/>
        <v/>
      </c>
      <c r="U231" s="32" t="str">
        <f t="shared" si="193"/>
        <v/>
      </c>
    </row>
    <row r="232" spans="1:21" x14ac:dyDescent="0.25">
      <c r="A232" s="18">
        <f t="shared" si="260"/>
        <v>42581</v>
      </c>
      <c r="B232" s="21">
        <f t="shared" si="186"/>
        <v>42581</v>
      </c>
      <c r="C232" s="5"/>
      <c r="D232" s="5"/>
      <c r="E232" s="5"/>
      <c r="F232" s="5"/>
      <c r="G232" s="5"/>
      <c r="H232" s="8"/>
      <c r="I232" s="8"/>
      <c r="J232" s="5"/>
      <c r="K232" s="28" t="str">
        <f t="shared" si="261"/>
        <v/>
      </c>
      <c r="L232" s="6" t="b">
        <f t="shared" ca="1" si="262"/>
        <v>0</v>
      </c>
      <c r="M232" s="6" t="str">
        <f>IFERROR(INDEX(Holidays!C:C,MATCH(B232,Holidays!A:A,0)),"")</f>
        <v/>
      </c>
      <c r="N232" s="6" t="str">
        <f t="shared" si="263"/>
        <v/>
      </c>
      <c r="O232" s="6" t="str">
        <f t="shared" si="264"/>
        <v/>
      </c>
      <c r="P232" s="6" t="str">
        <f t="shared" si="265"/>
        <v/>
      </c>
      <c r="Q232" s="6" t="str">
        <f t="shared" si="266"/>
        <v/>
      </c>
      <c r="R232" s="6" t="str">
        <f t="shared" si="267"/>
        <v/>
      </c>
      <c r="S232" s="6" t="str">
        <f t="shared" si="268"/>
        <v/>
      </c>
      <c r="T232" s="7" t="str">
        <f t="shared" si="269"/>
        <v/>
      </c>
      <c r="U232" s="5"/>
    </row>
    <row r="233" spans="1:21" x14ac:dyDescent="0.25">
      <c r="A233" s="18">
        <f t="shared" si="260"/>
        <v>42582</v>
      </c>
      <c r="B233" s="21">
        <f t="shared" si="186"/>
        <v>42582</v>
      </c>
      <c r="C233" s="5"/>
      <c r="D233" s="5"/>
      <c r="E233" s="5"/>
      <c r="F233" s="5"/>
      <c r="G233" s="5"/>
      <c r="H233" s="8"/>
      <c r="I233" s="8"/>
      <c r="J233" s="5"/>
      <c r="K233" s="28" t="str">
        <f t="shared" si="261"/>
        <v/>
      </c>
      <c r="L233" s="6" t="b">
        <f t="shared" ca="1" si="262"/>
        <v>0</v>
      </c>
      <c r="M233" s="6" t="str">
        <f>IFERROR(INDEX(Holidays!C:C,MATCH(B233,Holidays!A:A,0)),"")</f>
        <v/>
      </c>
      <c r="N233" s="6" t="str">
        <f t="shared" si="263"/>
        <v/>
      </c>
      <c r="O233" s="6" t="str">
        <f t="shared" si="264"/>
        <v/>
      </c>
      <c r="P233" s="6" t="str">
        <f t="shared" si="265"/>
        <v/>
      </c>
      <c r="Q233" s="6" t="str">
        <f t="shared" si="266"/>
        <v/>
      </c>
      <c r="R233" s="6" t="str">
        <f t="shared" si="267"/>
        <v/>
      </c>
      <c r="S233" s="6" t="str">
        <f t="shared" si="268"/>
        <v/>
      </c>
      <c r="T233" s="7" t="str">
        <f t="shared" si="269"/>
        <v/>
      </c>
      <c r="U233" s="5"/>
    </row>
    <row r="234" spans="1:21" x14ac:dyDescent="0.25">
      <c r="A234" s="18">
        <f t="shared" si="260"/>
        <v>42583</v>
      </c>
      <c r="B234" s="21">
        <f t="shared" ref="B234:B270" si="270">B233+1</f>
        <v>42583</v>
      </c>
      <c r="C234" s="5"/>
      <c r="D234" s="5"/>
      <c r="E234" s="5"/>
      <c r="F234" s="5"/>
      <c r="G234" s="5"/>
      <c r="H234" s="8"/>
      <c r="I234" s="8"/>
      <c r="J234" s="5"/>
      <c r="K234" s="28" t="str">
        <f t="shared" si="261"/>
        <v/>
      </c>
      <c r="L234" s="6" t="b">
        <f t="shared" ca="1" si="262"/>
        <v>0</v>
      </c>
      <c r="M234" s="6" t="str">
        <f>IFERROR(INDEX(Holidays!C:C,MATCH(B234,Holidays!A:A,0)),"")</f>
        <v/>
      </c>
      <c r="N234" s="6">
        <f t="shared" si="263"/>
        <v>0</v>
      </c>
      <c r="O234" s="6">
        <f t="shared" si="264"/>
        <v>0</v>
      </c>
      <c r="P234" s="6">
        <f t="shared" si="265"/>
        <v>0</v>
      </c>
      <c r="Q234" s="6">
        <f t="shared" si="266"/>
        <v>0</v>
      </c>
      <c r="R234" s="6">
        <f t="shared" si="267"/>
        <v>0</v>
      </c>
      <c r="S234" s="6">
        <f t="shared" si="268"/>
        <v>0</v>
      </c>
      <c r="T234" s="7" t="b">
        <f t="shared" si="269"/>
        <v>0</v>
      </c>
      <c r="U234" s="5"/>
    </row>
    <row r="235" spans="1:21" x14ac:dyDescent="0.25">
      <c r="A235" s="18">
        <f t="shared" si="260"/>
        <v>42584</v>
      </c>
      <c r="B235" s="21">
        <f t="shared" si="270"/>
        <v>42584</v>
      </c>
      <c r="C235" s="5"/>
      <c r="D235" s="5"/>
      <c r="E235" s="5"/>
      <c r="F235" s="5"/>
      <c r="G235" s="5"/>
      <c r="H235" s="8"/>
      <c r="I235" s="8"/>
      <c r="J235" s="5"/>
      <c r="K235" s="28" t="str">
        <f t="shared" si="261"/>
        <v/>
      </c>
      <c r="L235" s="6" t="b">
        <f t="shared" ca="1" si="262"/>
        <v>0</v>
      </c>
      <c r="M235" s="6" t="str">
        <f>IFERROR(INDEX(Holidays!C:C,MATCH(B235,Holidays!A:A,0)),"")</f>
        <v/>
      </c>
      <c r="N235" s="6">
        <f t="shared" si="263"/>
        <v>0</v>
      </c>
      <c r="O235" s="6">
        <f t="shared" si="264"/>
        <v>0</v>
      </c>
      <c r="P235" s="6">
        <f t="shared" si="265"/>
        <v>0</v>
      </c>
      <c r="Q235" s="6">
        <f t="shared" si="266"/>
        <v>0</v>
      </c>
      <c r="R235" s="6">
        <f t="shared" si="267"/>
        <v>0</v>
      </c>
      <c r="S235" s="6">
        <f t="shared" si="268"/>
        <v>0</v>
      </c>
      <c r="T235" s="7" t="b">
        <f t="shared" si="269"/>
        <v>0</v>
      </c>
      <c r="U235" s="5"/>
    </row>
    <row r="236" spans="1:21" x14ac:dyDescent="0.25">
      <c r="A236" s="18">
        <f t="shared" si="260"/>
        <v>42585</v>
      </c>
      <c r="B236" s="21">
        <f t="shared" si="270"/>
        <v>42585</v>
      </c>
      <c r="C236" s="5"/>
      <c r="D236" s="5"/>
      <c r="E236" s="5"/>
      <c r="F236" s="5"/>
      <c r="G236" s="5"/>
      <c r="H236" s="8"/>
      <c r="I236" s="8"/>
      <c r="J236" s="5"/>
      <c r="K236" s="28" t="str">
        <f t="shared" si="261"/>
        <v/>
      </c>
      <c r="L236" s="6" t="b">
        <f t="shared" ca="1" si="262"/>
        <v>0</v>
      </c>
      <c r="M236" s="6" t="str">
        <f>IFERROR(INDEX(Holidays!C:C,MATCH(B236,Holidays!A:A,0)),"")</f>
        <v/>
      </c>
      <c r="N236" s="6">
        <f t="shared" si="263"/>
        <v>0</v>
      </c>
      <c r="O236" s="6">
        <f t="shared" si="264"/>
        <v>0</v>
      </c>
      <c r="P236" s="6">
        <f t="shared" si="265"/>
        <v>0</v>
      </c>
      <c r="Q236" s="6">
        <f t="shared" si="266"/>
        <v>0</v>
      </c>
      <c r="R236" s="6">
        <f t="shared" si="267"/>
        <v>0</v>
      </c>
      <c r="S236" s="6">
        <f t="shared" si="268"/>
        <v>0</v>
      </c>
      <c r="T236" s="7" t="b">
        <f t="shared" si="269"/>
        <v>0</v>
      </c>
      <c r="U236" s="5"/>
    </row>
    <row r="237" spans="1:21" x14ac:dyDescent="0.25">
      <c r="A237" s="18">
        <f t="shared" si="260"/>
        <v>42586</v>
      </c>
      <c r="B237" s="21">
        <f t="shared" si="270"/>
        <v>42586</v>
      </c>
      <c r="C237" s="5"/>
      <c r="D237" s="5"/>
      <c r="E237" s="5"/>
      <c r="F237" s="5"/>
      <c r="G237" s="5"/>
      <c r="H237" s="8"/>
      <c r="I237" s="8"/>
      <c r="J237" s="5"/>
      <c r="K237" s="28" t="str">
        <f t="shared" si="261"/>
        <v/>
      </c>
      <c r="L237" s="6" t="b">
        <f t="shared" ca="1" si="262"/>
        <v>0</v>
      </c>
      <c r="M237" s="6" t="str">
        <f>IFERROR(INDEX(Holidays!C:C,MATCH(B237,Holidays!A:A,0)),"")</f>
        <v/>
      </c>
      <c r="N237" s="6">
        <f t="shared" si="263"/>
        <v>0</v>
      </c>
      <c r="O237" s="6">
        <f t="shared" si="264"/>
        <v>0</v>
      </c>
      <c r="P237" s="6">
        <f t="shared" si="265"/>
        <v>0</v>
      </c>
      <c r="Q237" s="6">
        <f t="shared" si="266"/>
        <v>0</v>
      </c>
      <c r="R237" s="6">
        <f t="shared" si="267"/>
        <v>0</v>
      </c>
      <c r="S237" s="6">
        <f t="shared" si="268"/>
        <v>0</v>
      </c>
      <c r="T237" s="7" t="b">
        <f t="shared" si="269"/>
        <v>0</v>
      </c>
      <c r="U237" s="5"/>
    </row>
    <row r="238" spans="1:21" x14ac:dyDescent="0.25">
      <c r="A238" s="18">
        <f t="shared" si="260"/>
        <v>42587</v>
      </c>
      <c r="B238" s="21">
        <f t="shared" si="270"/>
        <v>42587</v>
      </c>
      <c r="C238" s="5"/>
      <c r="D238" s="5"/>
      <c r="E238" s="5"/>
      <c r="F238" s="5"/>
      <c r="G238" s="5"/>
      <c r="H238" s="8"/>
      <c r="I238" s="8"/>
      <c r="J238" s="5"/>
      <c r="K238" s="28">
        <f t="shared" si="261"/>
        <v>0</v>
      </c>
      <c r="L238" s="6" t="b">
        <f t="shared" ca="1" si="262"/>
        <v>0</v>
      </c>
      <c r="M238" s="6" t="str">
        <f>IFERROR(INDEX(Holidays!C:C,MATCH(B238,Holidays!A:A,0)),"")</f>
        <v/>
      </c>
      <c r="N238" s="6">
        <f t="shared" si="263"/>
        <v>0</v>
      </c>
      <c r="O238" s="6">
        <f t="shared" si="264"/>
        <v>0</v>
      </c>
      <c r="P238" s="6">
        <f t="shared" si="265"/>
        <v>0</v>
      </c>
      <c r="Q238" s="6">
        <f t="shared" si="266"/>
        <v>0</v>
      </c>
      <c r="R238" s="6">
        <f t="shared" si="267"/>
        <v>0</v>
      </c>
      <c r="S238" s="6">
        <f t="shared" si="268"/>
        <v>0</v>
      </c>
      <c r="T238" s="7" t="b">
        <f t="shared" si="269"/>
        <v>0</v>
      </c>
      <c r="U238" s="5"/>
    </row>
    <row r="239" spans="1:21" x14ac:dyDescent="0.25">
      <c r="A239" s="18">
        <f t="shared" si="260"/>
        <v>42588</v>
      </c>
      <c r="B239" s="21">
        <f t="shared" si="270"/>
        <v>42588</v>
      </c>
      <c r="C239" s="5"/>
      <c r="D239" s="5"/>
      <c r="E239" s="5"/>
      <c r="F239" s="5"/>
      <c r="G239" s="5"/>
      <c r="H239" s="8"/>
      <c r="I239" s="8"/>
      <c r="J239" s="5"/>
      <c r="K239" s="28" t="str">
        <f t="shared" si="261"/>
        <v/>
      </c>
      <c r="L239" s="6" t="b">
        <f t="shared" ca="1" si="262"/>
        <v>0</v>
      </c>
      <c r="M239" s="6" t="str">
        <f>IFERROR(INDEX(Holidays!C:C,MATCH(B239,Holidays!A:A,0)),"")</f>
        <v/>
      </c>
      <c r="N239" s="6" t="str">
        <f t="shared" si="263"/>
        <v/>
      </c>
      <c r="O239" s="6" t="str">
        <f t="shared" si="264"/>
        <v/>
      </c>
      <c r="P239" s="6" t="str">
        <f t="shared" si="265"/>
        <v/>
      </c>
      <c r="Q239" s="6" t="str">
        <f t="shared" si="266"/>
        <v/>
      </c>
      <c r="R239" s="6" t="str">
        <f t="shared" si="267"/>
        <v/>
      </c>
      <c r="S239" s="6" t="str">
        <f t="shared" si="268"/>
        <v/>
      </c>
      <c r="T239" s="7" t="str">
        <f t="shared" si="269"/>
        <v/>
      </c>
      <c r="U239" s="5"/>
    </row>
    <row r="240" spans="1:21" x14ac:dyDescent="0.25">
      <c r="A240" s="18">
        <f t="shared" si="260"/>
        <v>42589</v>
      </c>
      <c r="B240" s="21">
        <f t="shared" si="270"/>
        <v>42589</v>
      </c>
      <c r="C240" s="5"/>
      <c r="D240" s="5"/>
      <c r="E240" s="5"/>
      <c r="F240" s="5"/>
      <c r="G240" s="5"/>
      <c r="H240" s="8"/>
      <c r="I240" s="8"/>
      <c r="J240" s="5"/>
      <c r="K240" s="28" t="str">
        <f t="shared" si="261"/>
        <v/>
      </c>
      <c r="L240" s="6" t="b">
        <f t="shared" ca="1" si="262"/>
        <v>0</v>
      </c>
      <c r="M240" s="6" t="str">
        <f>IFERROR(INDEX(Holidays!C:C,MATCH(B240,Holidays!A:A,0)),"")</f>
        <v/>
      </c>
      <c r="N240" s="6" t="str">
        <f t="shared" si="263"/>
        <v/>
      </c>
      <c r="O240" s="6" t="str">
        <f t="shared" si="264"/>
        <v/>
      </c>
      <c r="P240" s="6" t="str">
        <f t="shared" si="265"/>
        <v/>
      </c>
      <c r="Q240" s="6" t="str">
        <f t="shared" si="266"/>
        <v/>
      </c>
      <c r="R240" s="6" t="str">
        <f t="shared" si="267"/>
        <v/>
      </c>
      <c r="S240" s="6" t="str">
        <f t="shared" si="268"/>
        <v/>
      </c>
      <c r="T240" s="7" t="str">
        <f t="shared" si="269"/>
        <v/>
      </c>
      <c r="U240" s="5"/>
    </row>
    <row r="241" spans="1:21" x14ac:dyDescent="0.25">
      <c r="A241" s="18">
        <f t="shared" si="260"/>
        <v>42590</v>
      </c>
      <c r="B241" s="21">
        <f t="shared" si="270"/>
        <v>42590</v>
      </c>
      <c r="C241" s="5"/>
      <c r="D241" s="5"/>
      <c r="E241" s="5"/>
      <c r="F241" s="5"/>
      <c r="G241" s="5"/>
      <c r="H241" s="8"/>
      <c r="I241" s="8"/>
      <c r="J241" s="5"/>
      <c r="K241" s="28" t="str">
        <f t="shared" si="261"/>
        <v/>
      </c>
      <c r="L241" s="6" t="b">
        <f t="shared" ca="1" si="262"/>
        <v>0</v>
      </c>
      <c r="M241" s="6" t="str">
        <f>IFERROR(INDEX(Holidays!C:C,MATCH(B241,Holidays!A:A,0)),"")</f>
        <v/>
      </c>
      <c r="N241" s="6">
        <f t="shared" si="263"/>
        <v>0</v>
      </c>
      <c r="O241" s="6">
        <f t="shared" si="264"/>
        <v>0</v>
      </c>
      <c r="P241" s="6">
        <f t="shared" si="265"/>
        <v>0</v>
      </c>
      <c r="Q241" s="6">
        <f t="shared" si="266"/>
        <v>0</v>
      </c>
      <c r="R241" s="6">
        <f t="shared" si="267"/>
        <v>0</v>
      </c>
      <c r="S241" s="6">
        <f t="shared" si="268"/>
        <v>0</v>
      </c>
      <c r="T241" s="7" t="b">
        <f t="shared" si="269"/>
        <v>0</v>
      </c>
      <c r="U241" s="5"/>
    </row>
    <row r="242" spans="1:21" x14ac:dyDescent="0.25">
      <c r="A242" s="18">
        <f t="shared" si="260"/>
        <v>42591</v>
      </c>
      <c r="B242" s="21">
        <f t="shared" si="270"/>
        <v>42591</v>
      </c>
      <c r="C242" s="5"/>
      <c r="D242" s="5"/>
      <c r="E242" s="5"/>
      <c r="F242" s="5"/>
      <c r="G242" s="5"/>
      <c r="H242" s="8"/>
      <c r="I242" s="8"/>
      <c r="J242" s="5"/>
      <c r="K242" s="28" t="str">
        <f t="shared" si="261"/>
        <v/>
      </c>
      <c r="L242" s="6" t="b">
        <f t="shared" ca="1" si="262"/>
        <v>0</v>
      </c>
      <c r="M242" s="6" t="str">
        <f>IFERROR(INDEX(Holidays!C:C,MATCH(B242,Holidays!A:A,0)),"")</f>
        <v/>
      </c>
      <c r="N242" s="6">
        <f t="shared" si="263"/>
        <v>0</v>
      </c>
      <c r="O242" s="6">
        <f t="shared" si="264"/>
        <v>0</v>
      </c>
      <c r="P242" s="6">
        <f t="shared" si="265"/>
        <v>0</v>
      </c>
      <c r="Q242" s="6">
        <f t="shared" si="266"/>
        <v>0</v>
      </c>
      <c r="R242" s="6">
        <f t="shared" si="267"/>
        <v>0</v>
      </c>
      <c r="S242" s="6">
        <f t="shared" si="268"/>
        <v>0</v>
      </c>
      <c r="T242" s="7" t="b">
        <f t="shared" si="269"/>
        <v>0</v>
      </c>
      <c r="U242" s="5"/>
    </row>
    <row r="243" spans="1:21" x14ac:dyDescent="0.25">
      <c r="A243" s="18">
        <f t="shared" si="260"/>
        <v>42592</v>
      </c>
      <c r="B243" s="21">
        <f t="shared" si="270"/>
        <v>42592</v>
      </c>
      <c r="C243" s="5"/>
      <c r="D243" s="5"/>
      <c r="E243" s="5"/>
      <c r="F243" s="5"/>
      <c r="G243" s="5"/>
      <c r="H243" s="8"/>
      <c r="I243" s="8"/>
      <c r="J243" s="5"/>
      <c r="K243" s="28" t="str">
        <f t="shared" si="261"/>
        <v/>
      </c>
      <c r="L243" s="6" t="b">
        <f t="shared" ca="1" si="262"/>
        <v>0</v>
      </c>
      <c r="M243" s="6" t="str">
        <f>IFERROR(INDEX(Holidays!C:C,MATCH(B243,Holidays!A:A,0)),"")</f>
        <v/>
      </c>
      <c r="N243" s="6">
        <f t="shared" si="263"/>
        <v>0</v>
      </c>
      <c r="O243" s="6">
        <f t="shared" si="264"/>
        <v>0</v>
      </c>
      <c r="P243" s="6">
        <f t="shared" si="265"/>
        <v>0</v>
      </c>
      <c r="Q243" s="6">
        <f t="shared" si="266"/>
        <v>0</v>
      </c>
      <c r="R243" s="6">
        <f t="shared" si="267"/>
        <v>0</v>
      </c>
      <c r="S243" s="6">
        <f t="shared" si="268"/>
        <v>0</v>
      </c>
      <c r="T243" s="7" t="b">
        <f t="shared" si="269"/>
        <v>0</v>
      </c>
      <c r="U243" s="5"/>
    </row>
    <row r="244" spans="1:21" x14ac:dyDescent="0.25">
      <c r="A244" s="18">
        <f t="shared" si="260"/>
        <v>42593</v>
      </c>
      <c r="B244" s="21">
        <f t="shared" si="270"/>
        <v>42593</v>
      </c>
      <c r="C244" s="5"/>
      <c r="D244" s="5"/>
      <c r="E244" s="5"/>
      <c r="F244" s="5"/>
      <c r="G244" s="5"/>
      <c r="H244" s="8"/>
      <c r="I244" s="8"/>
      <c r="J244" s="5"/>
      <c r="K244" s="28" t="str">
        <f t="shared" si="261"/>
        <v/>
      </c>
      <c r="L244" s="6" t="b">
        <f t="shared" ca="1" si="262"/>
        <v>0</v>
      </c>
      <c r="M244" s="6" t="str">
        <f>IFERROR(INDEX(Holidays!C:C,MATCH(B244,Holidays!A:A,0)),"")</f>
        <v/>
      </c>
      <c r="N244" s="6">
        <f t="shared" si="263"/>
        <v>0</v>
      </c>
      <c r="O244" s="6">
        <f t="shared" si="264"/>
        <v>0</v>
      </c>
      <c r="P244" s="6">
        <f t="shared" si="265"/>
        <v>0</v>
      </c>
      <c r="Q244" s="6">
        <f t="shared" si="266"/>
        <v>0</v>
      </c>
      <c r="R244" s="6">
        <f t="shared" si="267"/>
        <v>0</v>
      </c>
      <c r="S244" s="6">
        <f t="shared" si="268"/>
        <v>0</v>
      </c>
      <c r="T244" s="7" t="b">
        <f t="shared" si="269"/>
        <v>0</v>
      </c>
      <c r="U244" s="5"/>
    </row>
    <row r="245" spans="1:21" x14ac:dyDescent="0.25">
      <c r="A245" s="18">
        <f t="shared" si="260"/>
        <v>42594</v>
      </c>
      <c r="B245" s="21">
        <f t="shared" si="270"/>
        <v>42594</v>
      </c>
      <c r="C245" s="5"/>
      <c r="D245" s="5"/>
      <c r="E245" s="5"/>
      <c r="F245" s="5"/>
      <c r="G245" s="5"/>
      <c r="H245" s="8"/>
      <c r="I245" s="8"/>
      <c r="J245" s="5"/>
      <c r="K245" s="28">
        <f t="shared" si="261"/>
        <v>0</v>
      </c>
      <c r="L245" s="6" t="b">
        <f t="shared" ca="1" si="262"/>
        <v>0</v>
      </c>
      <c r="M245" s="6" t="str">
        <f>IFERROR(INDEX(Holidays!C:C,MATCH(B245,Holidays!A:A,0)),"")</f>
        <v/>
      </c>
      <c r="N245" s="6">
        <f t="shared" si="263"/>
        <v>0</v>
      </c>
      <c r="O245" s="6">
        <f t="shared" si="264"/>
        <v>0</v>
      </c>
      <c r="P245" s="6">
        <f t="shared" si="265"/>
        <v>0</v>
      </c>
      <c r="Q245" s="6">
        <f t="shared" si="266"/>
        <v>0</v>
      </c>
      <c r="R245" s="6">
        <f t="shared" si="267"/>
        <v>0</v>
      </c>
      <c r="S245" s="6">
        <f t="shared" si="268"/>
        <v>0</v>
      </c>
      <c r="T245" s="7" t="b">
        <f t="shared" si="269"/>
        <v>0</v>
      </c>
      <c r="U245" s="5"/>
    </row>
    <row r="246" spans="1:21" x14ac:dyDescent="0.25">
      <c r="A246" s="18">
        <f t="shared" si="260"/>
        <v>42595</v>
      </c>
      <c r="B246" s="21">
        <f t="shared" si="270"/>
        <v>42595</v>
      </c>
      <c r="C246" s="5"/>
      <c r="D246" s="5"/>
      <c r="E246" s="5"/>
      <c r="F246" s="5"/>
      <c r="G246" s="5"/>
      <c r="H246" s="8"/>
      <c r="I246" s="8"/>
      <c r="J246" s="5"/>
      <c r="K246" s="28" t="str">
        <f t="shared" si="261"/>
        <v/>
      </c>
      <c r="L246" s="6" t="b">
        <f t="shared" ca="1" si="262"/>
        <v>0</v>
      </c>
      <c r="M246" s="6" t="str">
        <f>IFERROR(INDEX(Holidays!C:C,MATCH(B246,Holidays!A:A,0)),"")</f>
        <v/>
      </c>
      <c r="N246" s="6" t="str">
        <f t="shared" si="263"/>
        <v/>
      </c>
      <c r="O246" s="6" t="str">
        <f t="shared" si="264"/>
        <v/>
      </c>
      <c r="P246" s="6" t="str">
        <f t="shared" si="265"/>
        <v/>
      </c>
      <c r="Q246" s="6" t="str">
        <f t="shared" si="266"/>
        <v/>
      </c>
      <c r="R246" s="6" t="str">
        <f t="shared" si="267"/>
        <v/>
      </c>
      <c r="S246" s="6" t="str">
        <f t="shared" si="268"/>
        <v/>
      </c>
      <c r="T246" s="7" t="str">
        <f t="shared" si="269"/>
        <v/>
      </c>
      <c r="U246" s="5"/>
    </row>
    <row r="247" spans="1:21" x14ac:dyDescent="0.25">
      <c r="A247" s="18">
        <f t="shared" si="260"/>
        <v>42596</v>
      </c>
      <c r="B247" s="21">
        <f t="shared" si="270"/>
        <v>42596</v>
      </c>
      <c r="C247" s="5"/>
      <c r="D247" s="5"/>
      <c r="E247" s="5"/>
      <c r="F247" s="5"/>
      <c r="G247" s="5"/>
      <c r="H247" s="8"/>
      <c r="I247" s="8"/>
      <c r="J247" s="5"/>
      <c r="K247" s="28" t="str">
        <f t="shared" si="261"/>
        <v/>
      </c>
      <c r="L247" s="6" t="b">
        <f t="shared" ca="1" si="262"/>
        <v>0</v>
      </c>
      <c r="M247" s="6" t="str">
        <f>IFERROR(INDEX(Holidays!C:C,MATCH(B247,Holidays!A:A,0)),"")</f>
        <v/>
      </c>
      <c r="N247" s="6" t="str">
        <f t="shared" si="263"/>
        <v/>
      </c>
      <c r="O247" s="6" t="str">
        <f t="shared" si="264"/>
        <v/>
      </c>
      <c r="P247" s="6" t="str">
        <f t="shared" si="265"/>
        <v/>
      </c>
      <c r="Q247" s="6" t="str">
        <f t="shared" si="266"/>
        <v/>
      </c>
      <c r="R247" s="6" t="str">
        <f t="shared" si="267"/>
        <v/>
      </c>
      <c r="S247" s="6" t="str">
        <f t="shared" si="268"/>
        <v/>
      </c>
      <c r="T247" s="7" t="str">
        <f t="shared" si="269"/>
        <v/>
      </c>
      <c r="U247" s="5"/>
    </row>
    <row r="248" spans="1:21" x14ac:dyDescent="0.25">
      <c r="A248" s="18">
        <f t="shared" si="260"/>
        <v>42597</v>
      </c>
      <c r="B248" s="21">
        <f t="shared" si="270"/>
        <v>42597</v>
      </c>
      <c r="C248" s="5"/>
      <c r="D248" s="5"/>
      <c r="E248" s="5"/>
      <c r="F248" s="5"/>
      <c r="G248" s="5"/>
      <c r="H248" s="8"/>
      <c r="I248" s="8"/>
      <c r="J248" s="5"/>
      <c r="K248" s="28" t="str">
        <f t="shared" si="261"/>
        <v/>
      </c>
      <c r="L248" s="6" t="b">
        <f t="shared" ca="1" si="262"/>
        <v>0</v>
      </c>
      <c r="M248" s="6" t="str">
        <f>IFERROR(INDEX(Holidays!C:C,MATCH(B248,Holidays!A:A,0)),"")</f>
        <v/>
      </c>
      <c r="N248" s="6">
        <f t="shared" si="263"/>
        <v>0</v>
      </c>
      <c r="O248" s="6">
        <f t="shared" si="264"/>
        <v>0</v>
      </c>
      <c r="P248" s="6">
        <f t="shared" si="265"/>
        <v>0</v>
      </c>
      <c r="Q248" s="6">
        <f t="shared" si="266"/>
        <v>0</v>
      </c>
      <c r="R248" s="6">
        <f t="shared" si="267"/>
        <v>0</v>
      </c>
      <c r="S248" s="6">
        <f t="shared" si="268"/>
        <v>0</v>
      </c>
      <c r="T248" s="7" t="b">
        <f t="shared" si="269"/>
        <v>0</v>
      </c>
      <c r="U248" s="5"/>
    </row>
    <row r="249" spans="1:21" x14ac:dyDescent="0.25">
      <c r="A249" s="18">
        <f t="shared" si="260"/>
        <v>42598</v>
      </c>
      <c r="B249" s="21">
        <f t="shared" si="270"/>
        <v>42598</v>
      </c>
      <c r="C249" s="5"/>
      <c r="D249" s="5"/>
      <c r="E249" s="5"/>
      <c r="F249" s="5"/>
      <c r="G249" s="5"/>
      <c r="H249" s="8"/>
      <c r="I249" s="8"/>
      <c r="J249" s="5"/>
      <c r="K249" s="28" t="str">
        <f t="shared" si="261"/>
        <v/>
      </c>
      <c r="L249" s="6" t="b">
        <f t="shared" ca="1" si="262"/>
        <v>0</v>
      </c>
      <c r="M249" s="6" t="str">
        <f>IFERROR(INDEX(Holidays!C:C,MATCH(B249,Holidays!A:A,0)),"")</f>
        <v/>
      </c>
      <c r="N249" s="6">
        <f t="shared" si="263"/>
        <v>0</v>
      </c>
      <c r="O249" s="6">
        <f t="shared" si="264"/>
        <v>0</v>
      </c>
      <c r="P249" s="6">
        <f t="shared" si="265"/>
        <v>0</v>
      </c>
      <c r="Q249" s="6">
        <f t="shared" si="266"/>
        <v>0</v>
      </c>
      <c r="R249" s="6">
        <f t="shared" si="267"/>
        <v>0</v>
      </c>
      <c r="S249" s="6">
        <f t="shared" si="268"/>
        <v>0</v>
      </c>
      <c r="T249" s="7" t="b">
        <f t="shared" si="269"/>
        <v>0</v>
      </c>
      <c r="U249" s="5"/>
    </row>
    <row r="250" spans="1:21" x14ac:dyDescent="0.25">
      <c r="A250" s="18">
        <f t="shared" si="260"/>
        <v>42599</v>
      </c>
      <c r="B250" s="21">
        <f t="shared" si="270"/>
        <v>42599</v>
      </c>
      <c r="C250" s="5"/>
      <c r="D250" s="5"/>
      <c r="E250" s="5"/>
      <c r="F250" s="5"/>
      <c r="G250" s="5"/>
      <c r="H250" s="8"/>
      <c r="I250" s="8"/>
      <c r="J250" s="5"/>
      <c r="K250" s="28" t="str">
        <f t="shared" si="261"/>
        <v/>
      </c>
      <c r="L250" s="6" t="b">
        <f t="shared" ca="1" si="262"/>
        <v>0</v>
      </c>
      <c r="M250" s="6" t="str">
        <f>IFERROR(INDEX(Holidays!C:C,MATCH(B250,Holidays!A:A,0)),"")</f>
        <v/>
      </c>
      <c r="N250" s="6">
        <f t="shared" si="263"/>
        <v>0</v>
      </c>
      <c r="O250" s="6">
        <f t="shared" si="264"/>
        <v>0</v>
      </c>
      <c r="P250" s="6">
        <f t="shared" si="265"/>
        <v>0</v>
      </c>
      <c r="Q250" s="6">
        <f t="shared" si="266"/>
        <v>0</v>
      </c>
      <c r="R250" s="6">
        <f t="shared" si="267"/>
        <v>0</v>
      </c>
      <c r="S250" s="6">
        <f t="shared" si="268"/>
        <v>0</v>
      </c>
      <c r="T250" s="7" t="b">
        <f t="shared" si="269"/>
        <v>0</v>
      </c>
      <c r="U250" s="5"/>
    </row>
    <row r="251" spans="1:21" x14ac:dyDescent="0.25">
      <c r="A251" s="18">
        <f t="shared" si="260"/>
        <v>42600</v>
      </c>
      <c r="B251" s="21">
        <f t="shared" si="270"/>
        <v>42600</v>
      </c>
      <c r="C251" s="5"/>
      <c r="D251" s="5"/>
      <c r="E251" s="5"/>
      <c r="F251" s="5"/>
      <c r="G251" s="5"/>
      <c r="H251" s="8"/>
      <c r="I251" s="8"/>
      <c r="J251" s="5"/>
      <c r="K251" s="28" t="str">
        <f t="shared" si="261"/>
        <v/>
      </c>
      <c r="L251" s="6" t="b">
        <f t="shared" ca="1" si="262"/>
        <v>0</v>
      </c>
      <c r="M251" s="6" t="str">
        <f>IFERROR(INDEX(Holidays!C:C,MATCH(B251,Holidays!A:A,0)),"")</f>
        <v/>
      </c>
      <c r="N251" s="6">
        <f t="shared" si="263"/>
        <v>0</v>
      </c>
      <c r="O251" s="6">
        <f t="shared" si="264"/>
        <v>0</v>
      </c>
      <c r="P251" s="6">
        <f t="shared" si="265"/>
        <v>0</v>
      </c>
      <c r="Q251" s="6">
        <f t="shared" si="266"/>
        <v>0</v>
      </c>
      <c r="R251" s="6">
        <f t="shared" si="267"/>
        <v>0</v>
      </c>
      <c r="S251" s="6">
        <f t="shared" si="268"/>
        <v>0</v>
      </c>
      <c r="T251" s="7" t="b">
        <f t="shared" si="269"/>
        <v>0</v>
      </c>
      <c r="U251" s="5"/>
    </row>
    <row r="252" spans="1:21" x14ac:dyDescent="0.25">
      <c r="A252" s="18">
        <f t="shared" si="260"/>
        <v>42601</v>
      </c>
      <c r="B252" s="21">
        <f t="shared" si="270"/>
        <v>42601</v>
      </c>
      <c r="C252" s="5"/>
      <c r="D252" s="5"/>
      <c r="E252" s="5"/>
      <c r="F252" s="5"/>
      <c r="G252" s="5"/>
      <c r="H252" s="8"/>
      <c r="I252" s="8"/>
      <c r="J252" s="5"/>
      <c r="K252" s="28">
        <f t="shared" si="261"/>
        <v>0</v>
      </c>
      <c r="L252" s="6" t="b">
        <f t="shared" ca="1" si="262"/>
        <v>0</v>
      </c>
      <c r="M252" s="6" t="str">
        <f>IFERROR(INDEX(Holidays!C:C,MATCH(B252,Holidays!A:A,0)),"")</f>
        <v/>
      </c>
      <c r="N252" s="6">
        <f t="shared" si="263"/>
        <v>0</v>
      </c>
      <c r="O252" s="6">
        <f t="shared" si="264"/>
        <v>0</v>
      </c>
      <c r="P252" s="6">
        <f t="shared" si="265"/>
        <v>0</v>
      </c>
      <c r="Q252" s="6">
        <f t="shared" si="266"/>
        <v>0</v>
      </c>
      <c r="R252" s="6">
        <f t="shared" si="267"/>
        <v>0</v>
      </c>
      <c r="S252" s="6">
        <f t="shared" si="268"/>
        <v>0</v>
      </c>
      <c r="T252" s="7" t="b">
        <f t="shared" si="269"/>
        <v>0</v>
      </c>
      <c r="U252" s="5"/>
    </row>
    <row r="253" spans="1:21" x14ac:dyDescent="0.25">
      <c r="A253" s="18">
        <f t="shared" si="260"/>
        <v>42602</v>
      </c>
      <c r="B253" s="21">
        <f t="shared" si="270"/>
        <v>42602</v>
      </c>
      <c r="C253" s="5"/>
      <c r="D253" s="5"/>
      <c r="E253" s="5"/>
      <c r="F253" s="5"/>
      <c r="G253" s="5"/>
      <c r="H253" s="8"/>
      <c r="I253" s="8"/>
      <c r="J253" s="5"/>
      <c r="K253" s="28" t="str">
        <f t="shared" si="261"/>
        <v/>
      </c>
      <c r="L253" s="6" t="b">
        <f t="shared" ca="1" si="262"/>
        <v>0</v>
      </c>
      <c r="M253" s="6" t="str">
        <f>IFERROR(INDEX(Holidays!C:C,MATCH(B253,Holidays!A:A,0)),"")</f>
        <v/>
      </c>
      <c r="N253" s="6" t="str">
        <f t="shared" si="263"/>
        <v/>
      </c>
      <c r="O253" s="6" t="str">
        <f t="shared" si="264"/>
        <v/>
      </c>
      <c r="P253" s="6" t="str">
        <f t="shared" si="265"/>
        <v/>
      </c>
      <c r="Q253" s="6" t="str">
        <f t="shared" si="266"/>
        <v/>
      </c>
      <c r="R253" s="6" t="str">
        <f t="shared" si="267"/>
        <v/>
      </c>
      <c r="S253" s="6" t="str">
        <f t="shared" si="268"/>
        <v/>
      </c>
      <c r="T253" s="7" t="str">
        <f t="shared" si="269"/>
        <v/>
      </c>
      <c r="U253" s="5"/>
    </row>
    <row r="254" spans="1:21" x14ac:dyDescent="0.25">
      <c r="A254" s="18">
        <f t="shared" si="260"/>
        <v>42603</v>
      </c>
      <c r="B254" s="21">
        <f t="shared" si="270"/>
        <v>42603</v>
      </c>
      <c r="C254" s="5"/>
      <c r="D254" s="5"/>
      <c r="E254" s="5"/>
      <c r="F254" s="5"/>
      <c r="G254" s="5"/>
      <c r="H254" s="8"/>
      <c r="I254" s="8"/>
      <c r="J254" s="5"/>
      <c r="K254" s="28" t="str">
        <f t="shared" si="261"/>
        <v/>
      </c>
      <c r="L254" s="6" t="b">
        <f t="shared" ca="1" si="262"/>
        <v>0</v>
      </c>
      <c r="M254" s="6" t="str">
        <f>IFERROR(INDEX(Holidays!C:C,MATCH(B254,Holidays!A:A,0)),"")</f>
        <v/>
      </c>
      <c r="N254" s="6" t="str">
        <f t="shared" si="263"/>
        <v/>
      </c>
      <c r="O254" s="6" t="str">
        <f t="shared" si="264"/>
        <v/>
      </c>
      <c r="P254" s="6" t="str">
        <f t="shared" si="265"/>
        <v/>
      </c>
      <c r="Q254" s="6" t="str">
        <f t="shared" si="266"/>
        <v/>
      </c>
      <c r="R254" s="6" t="str">
        <f t="shared" si="267"/>
        <v/>
      </c>
      <c r="S254" s="6" t="str">
        <f t="shared" si="268"/>
        <v/>
      </c>
      <c r="T254" s="7" t="str">
        <f t="shared" si="269"/>
        <v/>
      </c>
      <c r="U254" s="5"/>
    </row>
    <row r="255" spans="1:21" x14ac:dyDescent="0.25">
      <c r="A255" s="18">
        <f t="shared" si="260"/>
        <v>42604</v>
      </c>
      <c r="B255" s="21">
        <f t="shared" si="270"/>
        <v>42604</v>
      </c>
      <c r="C255" s="5"/>
      <c r="D255" s="5"/>
      <c r="E255" s="5"/>
      <c r="F255" s="5"/>
      <c r="G255" s="5"/>
      <c r="H255" s="8"/>
      <c r="I255" s="8"/>
      <c r="J255" s="5"/>
      <c r="K255" s="28" t="str">
        <f t="shared" si="261"/>
        <v/>
      </c>
      <c r="L255" s="6" t="b">
        <f t="shared" ca="1" si="262"/>
        <v>0</v>
      </c>
      <c r="M255" s="6" t="str">
        <f>IFERROR(INDEX(Holidays!C:C,MATCH(B255,Holidays!A:A,0)),"")</f>
        <v/>
      </c>
      <c r="N255" s="6">
        <f t="shared" si="263"/>
        <v>0</v>
      </c>
      <c r="O255" s="6">
        <f t="shared" si="264"/>
        <v>0</v>
      </c>
      <c r="P255" s="6">
        <f t="shared" si="265"/>
        <v>0</v>
      </c>
      <c r="Q255" s="6">
        <f t="shared" si="266"/>
        <v>0</v>
      </c>
      <c r="R255" s="6">
        <f t="shared" si="267"/>
        <v>0</v>
      </c>
      <c r="S255" s="6">
        <f t="shared" si="268"/>
        <v>0</v>
      </c>
      <c r="T255" s="7" t="b">
        <f t="shared" si="269"/>
        <v>0</v>
      </c>
      <c r="U255" s="5"/>
    </row>
    <row r="256" spans="1:21" x14ac:dyDescent="0.25">
      <c r="A256" s="18">
        <f t="shared" si="260"/>
        <v>42605</v>
      </c>
      <c r="B256" s="21">
        <f t="shared" si="270"/>
        <v>42605</v>
      </c>
      <c r="C256" s="5"/>
      <c r="D256" s="5"/>
      <c r="E256" s="5"/>
      <c r="F256" s="5"/>
      <c r="G256" s="5"/>
      <c r="H256" s="8"/>
      <c r="I256" s="8"/>
      <c r="J256" s="5"/>
      <c r="K256" s="28" t="str">
        <f t="shared" si="261"/>
        <v/>
      </c>
      <c r="L256" s="6" t="b">
        <f t="shared" ca="1" si="262"/>
        <v>0</v>
      </c>
      <c r="M256" s="6" t="str">
        <f>IFERROR(INDEX(Holidays!C:C,MATCH(B256,Holidays!A:A,0)),"")</f>
        <v/>
      </c>
      <c r="N256" s="6">
        <f t="shared" si="263"/>
        <v>0</v>
      </c>
      <c r="O256" s="6">
        <f t="shared" si="264"/>
        <v>0</v>
      </c>
      <c r="P256" s="6">
        <f t="shared" si="265"/>
        <v>0</v>
      </c>
      <c r="Q256" s="6">
        <f t="shared" si="266"/>
        <v>0</v>
      </c>
      <c r="R256" s="6">
        <f t="shared" si="267"/>
        <v>0</v>
      </c>
      <c r="S256" s="6">
        <f t="shared" si="268"/>
        <v>0</v>
      </c>
      <c r="T256" s="7" t="b">
        <f t="shared" si="269"/>
        <v>0</v>
      </c>
      <c r="U256" s="5"/>
    </row>
    <row r="257" spans="1:21" x14ac:dyDescent="0.25">
      <c r="A257" s="18">
        <f t="shared" si="260"/>
        <v>42606</v>
      </c>
      <c r="B257" s="21">
        <f t="shared" si="270"/>
        <v>42606</v>
      </c>
      <c r="C257" s="5"/>
      <c r="D257" s="5"/>
      <c r="E257" s="5"/>
      <c r="F257" s="5"/>
      <c r="G257" s="5"/>
      <c r="H257" s="8"/>
      <c r="I257" s="8"/>
      <c r="J257" s="5"/>
      <c r="K257" s="28" t="str">
        <f t="shared" si="261"/>
        <v/>
      </c>
      <c r="L257" s="6" t="b">
        <f t="shared" ca="1" si="262"/>
        <v>0</v>
      </c>
      <c r="M257" s="6" t="str">
        <f>IFERROR(INDEX(Holidays!C:C,MATCH(B257,Holidays!A:A,0)),"")</f>
        <v/>
      </c>
      <c r="N257" s="6">
        <f t="shared" si="263"/>
        <v>0</v>
      </c>
      <c r="O257" s="6">
        <f t="shared" si="264"/>
        <v>0</v>
      </c>
      <c r="P257" s="6">
        <f t="shared" si="265"/>
        <v>0</v>
      </c>
      <c r="Q257" s="6">
        <f t="shared" si="266"/>
        <v>0</v>
      </c>
      <c r="R257" s="6">
        <f t="shared" si="267"/>
        <v>0</v>
      </c>
      <c r="S257" s="6">
        <f t="shared" si="268"/>
        <v>0</v>
      </c>
      <c r="T257" s="7" t="b">
        <f t="shared" si="269"/>
        <v>0</v>
      </c>
      <c r="U257" s="5"/>
    </row>
    <row r="258" spans="1:21" x14ac:dyDescent="0.25">
      <c r="A258" s="18">
        <f t="shared" si="260"/>
        <v>42607</v>
      </c>
      <c r="B258" s="21">
        <f t="shared" si="270"/>
        <v>42607</v>
      </c>
      <c r="C258" s="5"/>
      <c r="D258" s="5"/>
      <c r="E258" s="5"/>
      <c r="F258" s="5"/>
      <c r="G258" s="5"/>
      <c r="H258" s="8"/>
      <c r="I258" s="8"/>
      <c r="J258" s="5"/>
      <c r="K258" s="28" t="str">
        <f t="shared" si="261"/>
        <v/>
      </c>
      <c r="L258" s="6" t="b">
        <f t="shared" ca="1" si="262"/>
        <v>0</v>
      </c>
      <c r="M258" s="6" t="str">
        <f>IFERROR(INDEX(Holidays!C:C,MATCH(B258,Holidays!A:A,0)),"")</f>
        <v/>
      </c>
      <c r="N258" s="6">
        <f t="shared" si="263"/>
        <v>0</v>
      </c>
      <c r="O258" s="6">
        <f t="shared" si="264"/>
        <v>0</v>
      </c>
      <c r="P258" s="6">
        <f t="shared" si="265"/>
        <v>0</v>
      </c>
      <c r="Q258" s="6">
        <f t="shared" si="266"/>
        <v>0</v>
      </c>
      <c r="R258" s="6">
        <f t="shared" si="267"/>
        <v>0</v>
      </c>
      <c r="S258" s="6">
        <f t="shared" si="268"/>
        <v>0</v>
      </c>
      <c r="T258" s="7" t="b">
        <f t="shared" si="269"/>
        <v>0</v>
      </c>
      <c r="U258" s="5"/>
    </row>
    <row r="259" spans="1:21" x14ac:dyDescent="0.25">
      <c r="A259" s="18">
        <f t="shared" si="260"/>
        <v>42608</v>
      </c>
      <c r="B259" s="21">
        <f t="shared" si="270"/>
        <v>42608</v>
      </c>
      <c r="C259" s="5"/>
      <c r="D259" s="5"/>
      <c r="E259" s="5"/>
      <c r="F259" s="5"/>
      <c r="G259" s="5"/>
      <c r="H259" s="8"/>
      <c r="I259" s="8"/>
      <c r="J259" s="5"/>
      <c r="K259" s="28">
        <f t="shared" si="261"/>
        <v>0</v>
      </c>
      <c r="L259" s="6" t="b">
        <f t="shared" ca="1" si="262"/>
        <v>0</v>
      </c>
      <c r="M259" s="6" t="str">
        <f>IFERROR(INDEX(Holidays!C:C,MATCH(B259,Holidays!A:A,0)),"")</f>
        <v/>
      </c>
      <c r="N259" s="6">
        <f t="shared" si="263"/>
        <v>0</v>
      </c>
      <c r="O259" s="6">
        <f t="shared" si="264"/>
        <v>0</v>
      </c>
      <c r="P259" s="6">
        <f t="shared" si="265"/>
        <v>0</v>
      </c>
      <c r="Q259" s="6">
        <f t="shared" si="266"/>
        <v>0</v>
      </c>
      <c r="R259" s="6">
        <f t="shared" si="267"/>
        <v>0</v>
      </c>
      <c r="S259" s="6">
        <f t="shared" si="268"/>
        <v>0</v>
      </c>
      <c r="T259" s="7" t="b">
        <f t="shared" si="269"/>
        <v>0</v>
      </c>
      <c r="U259" s="5"/>
    </row>
    <row r="260" spans="1:21" x14ac:dyDescent="0.25">
      <c r="A260" s="18">
        <f t="shared" si="260"/>
        <v>42609</v>
      </c>
      <c r="B260" s="21">
        <f t="shared" si="270"/>
        <v>42609</v>
      </c>
      <c r="C260" s="5"/>
      <c r="D260" s="5"/>
      <c r="E260" s="5"/>
      <c r="F260" s="5"/>
      <c r="G260" s="5"/>
      <c r="H260" s="8"/>
      <c r="I260" s="8"/>
      <c r="J260" s="5"/>
      <c r="K260" s="28" t="str">
        <f t="shared" si="261"/>
        <v/>
      </c>
      <c r="L260" s="6" t="b">
        <f t="shared" ca="1" si="262"/>
        <v>0</v>
      </c>
      <c r="M260" s="6" t="str">
        <f>IFERROR(INDEX(Holidays!C:C,MATCH(B260,Holidays!A:A,0)),"")</f>
        <v/>
      </c>
      <c r="N260" s="6" t="str">
        <f t="shared" si="263"/>
        <v/>
      </c>
      <c r="O260" s="6" t="str">
        <f t="shared" si="264"/>
        <v/>
      </c>
      <c r="P260" s="6" t="str">
        <f t="shared" si="265"/>
        <v/>
      </c>
      <c r="Q260" s="6" t="str">
        <f t="shared" si="266"/>
        <v/>
      </c>
      <c r="R260" s="6" t="str">
        <f t="shared" si="267"/>
        <v/>
      </c>
      <c r="S260" s="6" t="str">
        <f t="shared" si="268"/>
        <v/>
      </c>
      <c r="T260" s="7" t="str">
        <f t="shared" si="269"/>
        <v/>
      </c>
      <c r="U260" s="5"/>
    </row>
    <row r="261" spans="1:21" x14ac:dyDescent="0.25">
      <c r="A261" s="18">
        <f t="shared" si="260"/>
        <v>42610</v>
      </c>
      <c r="B261" s="21">
        <f t="shared" si="270"/>
        <v>42610</v>
      </c>
      <c r="C261" s="5"/>
      <c r="D261" s="5"/>
      <c r="E261" s="5"/>
      <c r="F261" s="5"/>
      <c r="G261" s="5"/>
      <c r="H261" s="8"/>
      <c r="I261" s="8"/>
      <c r="J261" s="5"/>
      <c r="K261" s="28" t="str">
        <f t="shared" si="261"/>
        <v/>
      </c>
      <c r="L261" s="6" t="b">
        <f t="shared" ca="1" si="262"/>
        <v>0</v>
      </c>
      <c r="M261" s="6" t="str">
        <f>IFERROR(INDEX(Holidays!C:C,MATCH(B261,Holidays!A:A,0)),"")</f>
        <v/>
      </c>
      <c r="N261" s="6" t="str">
        <f t="shared" si="263"/>
        <v/>
      </c>
      <c r="O261" s="6" t="str">
        <f t="shared" si="264"/>
        <v/>
      </c>
      <c r="P261" s="6" t="str">
        <f t="shared" si="265"/>
        <v/>
      </c>
      <c r="Q261" s="6" t="str">
        <f t="shared" si="266"/>
        <v/>
      </c>
      <c r="R261" s="6" t="str">
        <f t="shared" si="267"/>
        <v/>
      </c>
      <c r="S261" s="6" t="str">
        <f t="shared" si="268"/>
        <v/>
      </c>
      <c r="T261" s="7" t="str">
        <f t="shared" si="269"/>
        <v/>
      </c>
      <c r="U261" s="5"/>
    </row>
    <row r="262" spans="1:21" x14ac:dyDescent="0.25">
      <c r="A262" s="18">
        <f t="shared" si="260"/>
        <v>42611</v>
      </c>
      <c r="B262" s="21">
        <f t="shared" si="270"/>
        <v>42611</v>
      </c>
      <c r="C262" s="5"/>
      <c r="D262" s="5"/>
      <c r="E262" s="5"/>
      <c r="F262" s="5"/>
      <c r="G262" s="5"/>
      <c r="H262" s="8"/>
      <c r="I262" s="8"/>
      <c r="J262" s="5"/>
      <c r="K262" s="28" t="str">
        <f t="shared" si="261"/>
        <v/>
      </c>
      <c r="L262" s="6" t="b">
        <f t="shared" ca="1" si="262"/>
        <v>0</v>
      </c>
      <c r="M262" s="6" t="str">
        <f>IFERROR(INDEX(Holidays!C:C,MATCH(B262,Holidays!A:A,0)),"")</f>
        <v>Summer bank holiday</v>
      </c>
      <c r="N262" s="6">
        <f t="shared" si="263"/>
        <v>0</v>
      </c>
      <c r="O262" s="6">
        <f t="shared" si="264"/>
        <v>0</v>
      </c>
      <c r="P262" s="6">
        <f t="shared" si="265"/>
        <v>0</v>
      </c>
      <c r="Q262" s="6">
        <f t="shared" si="266"/>
        <v>0</v>
      </c>
      <c r="R262" s="6">
        <f t="shared" si="267"/>
        <v>0</v>
      </c>
      <c r="S262" s="6">
        <f t="shared" si="268"/>
        <v>0</v>
      </c>
      <c r="T262" s="7" t="b">
        <f t="shared" si="269"/>
        <v>0</v>
      </c>
      <c r="U262" s="5"/>
    </row>
    <row r="263" spans="1:21" x14ac:dyDescent="0.25">
      <c r="A263" s="18">
        <f t="shared" si="260"/>
        <v>42612</v>
      </c>
      <c r="B263" s="21">
        <f t="shared" si="270"/>
        <v>42612</v>
      </c>
      <c r="C263" s="5"/>
      <c r="D263" s="5"/>
      <c r="E263" s="5"/>
      <c r="F263" s="5"/>
      <c r="G263" s="5"/>
      <c r="H263" s="8"/>
      <c r="I263" s="8"/>
      <c r="J263" s="5"/>
      <c r="K263" s="28" t="str">
        <f t="shared" si="261"/>
        <v/>
      </c>
      <c r="L263" s="6" t="b">
        <f t="shared" ca="1" si="262"/>
        <v>0</v>
      </c>
      <c r="M263" s="6" t="str">
        <f>IFERROR(INDEX(Holidays!C:C,MATCH(B263,Holidays!A:A,0)),"")</f>
        <v/>
      </c>
      <c r="N263" s="6">
        <f t="shared" si="263"/>
        <v>0</v>
      </c>
      <c r="O263" s="6">
        <f t="shared" si="264"/>
        <v>0</v>
      </c>
      <c r="P263" s="6">
        <f t="shared" si="265"/>
        <v>0</v>
      </c>
      <c r="Q263" s="6">
        <f t="shared" si="266"/>
        <v>0</v>
      </c>
      <c r="R263" s="6">
        <f t="shared" si="267"/>
        <v>0</v>
      </c>
      <c r="S263" s="6">
        <f t="shared" si="268"/>
        <v>0</v>
      </c>
      <c r="T263" s="7" t="b">
        <f t="shared" si="269"/>
        <v>0</v>
      </c>
      <c r="U263" s="5"/>
    </row>
    <row r="264" spans="1:21" x14ac:dyDescent="0.25">
      <c r="A264" s="18">
        <f t="shared" si="260"/>
        <v>42613</v>
      </c>
      <c r="B264" s="21">
        <f t="shared" si="270"/>
        <v>42613</v>
      </c>
      <c r="C264" s="5"/>
      <c r="D264" s="5"/>
      <c r="E264" s="5"/>
      <c r="F264" s="5"/>
      <c r="G264" s="5"/>
      <c r="H264" s="8"/>
      <c r="I264" s="8"/>
      <c r="J264" s="5"/>
      <c r="K264" s="28" t="str">
        <f t="shared" si="261"/>
        <v/>
      </c>
      <c r="L264" s="6" t="b">
        <f t="shared" ca="1" si="262"/>
        <v>0</v>
      </c>
      <c r="M264" s="6" t="str">
        <f>IFERROR(INDEX(Holidays!C:C,MATCH(B264,Holidays!A:A,0)),"")</f>
        <v/>
      </c>
      <c r="N264" s="6">
        <f t="shared" si="263"/>
        <v>0</v>
      </c>
      <c r="O264" s="6">
        <f t="shared" si="264"/>
        <v>0</v>
      </c>
      <c r="P264" s="6">
        <f t="shared" si="265"/>
        <v>0</v>
      </c>
      <c r="Q264" s="6">
        <f t="shared" si="266"/>
        <v>0</v>
      </c>
      <c r="R264" s="6">
        <f t="shared" si="267"/>
        <v>0</v>
      </c>
      <c r="S264" s="6">
        <f t="shared" si="268"/>
        <v>0</v>
      </c>
      <c r="T264" s="7" t="b">
        <f t="shared" si="269"/>
        <v>0</v>
      </c>
      <c r="U264" s="5"/>
    </row>
    <row r="265" spans="1:21" x14ac:dyDescent="0.25">
      <c r="A265" s="18">
        <f t="shared" si="260"/>
        <v>42614</v>
      </c>
      <c r="B265" s="21">
        <f t="shared" si="270"/>
        <v>42614</v>
      </c>
      <c r="C265" s="5"/>
      <c r="D265" s="5"/>
      <c r="E265" s="5"/>
      <c r="F265" s="5"/>
      <c r="G265" s="5"/>
      <c r="H265" s="8"/>
      <c r="I265" s="8"/>
      <c r="J265" s="5"/>
      <c r="K265" s="28" t="str">
        <f t="shared" si="261"/>
        <v/>
      </c>
      <c r="L265" s="6" t="b">
        <f t="shared" ca="1" si="262"/>
        <v>0</v>
      </c>
      <c r="M265" s="6" t="str">
        <f>IFERROR(INDEX(Holidays!C:C,MATCH(B265,Holidays!A:A,0)),"")</f>
        <v/>
      </c>
      <c r="N265" s="6">
        <f t="shared" si="263"/>
        <v>0</v>
      </c>
      <c r="O265" s="6">
        <f t="shared" si="264"/>
        <v>0</v>
      </c>
      <c r="P265" s="6">
        <f t="shared" si="265"/>
        <v>0</v>
      </c>
      <c r="Q265" s="6">
        <f t="shared" si="266"/>
        <v>0</v>
      </c>
      <c r="R265" s="6">
        <f t="shared" si="267"/>
        <v>0</v>
      </c>
      <c r="S265" s="6">
        <f t="shared" si="268"/>
        <v>0</v>
      </c>
      <c r="T265" s="7" t="b">
        <f t="shared" si="269"/>
        <v>0</v>
      </c>
      <c r="U265" s="5"/>
    </row>
    <row r="266" spans="1:21" x14ac:dyDescent="0.25">
      <c r="A266" s="18">
        <f t="shared" si="260"/>
        <v>42615</v>
      </c>
      <c r="B266" s="21">
        <f t="shared" si="270"/>
        <v>42615</v>
      </c>
      <c r="C266" s="5"/>
      <c r="D266" s="5"/>
      <c r="E266" s="5"/>
      <c r="F266" s="5"/>
      <c r="G266" s="5"/>
      <c r="H266" s="8"/>
      <c r="I266" s="8"/>
      <c r="J266" s="5"/>
      <c r="K266" s="28">
        <f t="shared" si="261"/>
        <v>0</v>
      </c>
      <c r="L266" s="6" t="b">
        <f t="shared" ca="1" si="262"/>
        <v>0</v>
      </c>
      <c r="M266" s="6" t="str">
        <f>IFERROR(INDEX(Holidays!C:C,MATCH(B266,Holidays!A:A,0)),"")</f>
        <v/>
      </c>
      <c r="N266" s="6">
        <f t="shared" si="263"/>
        <v>0</v>
      </c>
      <c r="O266" s="6">
        <f t="shared" si="264"/>
        <v>0</v>
      </c>
      <c r="P266" s="6">
        <f t="shared" si="265"/>
        <v>0</v>
      </c>
      <c r="Q266" s="6">
        <f t="shared" si="266"/>
        <v>0</v>
      </c>
      <c r="R266" s="6">
        <f t="shared" si="267"/>
        <v>0</v>
      </c>
      <c r="S266" s="6">
        <f t="shared" si="268"/>
        <v>0</v>
      </c>
      <c r="T266" s="7" t="b">
        <f t="shared" si="269"/>
        <v>0</v>
      </c>
      <c r="U266" s="5"/>
    </row>
    <row r="267" spans="1:21" x14ac:dyDescent="0.25">
      <c r="A267" s="18">
        <f t="shared" si="260"/>
        <v>42616</v>
      </c>
      <c r="B267" s="21">
        <f t="shared" si="270"/>
        <v>42616</v>
      </c>
      <c r="C267" s="5"/>
      <c r="D267" s="5"/>
      <c r="E267" s="5"/>
      <c r="F267" s="5"/>
      <c r="G267" s="5"/>
      <c r="H267" s="8"/>
      <c r="I267" s="8"/>
      <c r="J267" s="5"/>
      <c r="K267" s="28" t="str">
        <f t="shared" si="261"/>
        <v/>
      </c>
      <c r="L267" s="6" t="b">
        <f t="shared" ca="1" si="262"/>
        <v>0</v>
      </c>
      <c r="M267" s="6" t="str">
        <f>IFERROR(INDEX(Holidays!C:C,MATCH(B267,Holidays!A:A,0)),"")</f>
        <v/>
      </c>
      <c r="N267" s="6" t="str">
        <f t="shared" si="263"/>
        <v/>
      </c>
      <c r="O267" s="6" t="str">
        <f t="shared" si="264"/>
        <v/>
      </c>
      <c r="P267" s="6" t="str">
        <f t="shared" si="265"/>
        <v/>
      </c>
      <c r="Q267" s="6" t="str">
        <f t="shared" si="266"/>
        <v/>
      </c>
      <c r="R267" s="6" t="str">
        <f t="shared" si="267"/>
        <v/>
      </c>
      <c r="S267" s="6" t="str">
        <f t="shared" si="268"/>
        <v/>
      </c>
      <c r="T267" s="7" t="str">
        <f t="shared" si="269"/>
        <v/>
      </c>
      <c r="U267" s="5"/>
    </row>
    <row r="268" spans="1:21" x14ac:dyDescent="0.25">
      <c r="A268" s="18">
        <f t="shared" si="260"/>
        <v>42617</v>
      </c>
      <c r="B268" s="21">
        <f t="shared" si="270"/>
        <v>42617</v>
      </c>
      <c r="C268" s="5"/>
      <c r="D268" s="5"/>
      <c r="E268" s="5"/>
      <c r="F268" s="5"/>
      <c r="G268" s="5"/>
      <c r="H268" s="8"/>
      <c r="I268" s="8"/>
      <c r="J268" s="5"/>
      <c r="K268" s="28" t="str">
        <f t="shared" si="261"/>
        <v/>
      </c>
      <c r="L268" s="6" t="b">
        <f t="shared" ca="1" si="262"/>
        <v>0</v>
      </c>
      <c r="M268" s="6" t="str">
        <f>IFERROR(INDEX(Holidays!C:C,MATCH(B268,Holidays!A:A,0)),"")</f>
        <v/>
      </c>
      <c r="N268" s="6" t="str">
        <f t="shared" si="263"/>
        <v/>
      </c>
      <c r="O268" s="6" t="str">
        <f t="shared" si="264"/>
        <v/>
      </c>
      <c r="P268" s="6" t="str">
        <f t="shared" si="265"/>
        <v/>
      </c>
      <c r="Q268" s="6" t="str">
        <f t="shared" si="266"/>
        <v/>
      </c>
      <c r="R268" s="6" t="str">
        <f t="shared" si="267"/>
        <v/>
      </c>
      <c r="S268" s="6" t="str">
        <f t="shared" si="268"/>
        <v/>
      </c>
      <c r="T268" s="7" t="str">
        <f t="shared" si="269"/>
        <v/>
      </c>
      <c r="U268" s="5"/>
    </row>
    <row r="269" spans="1:21" x14ac:dyDescent="0.25">
      <c r="A269" s="18">
        <f t="shared" si="260"/>
        <v>42618</v>
      </c>
      <c r="B269" s="21">
        <f t="shared" si="270"/>
        <v>42618</v>
      </c>
      <c r="C269" s="5"/>
      <c r="D269" s="5"/>
      <c r="E269" s="5"/>
      <c r="F269" s="5"/>
      <c r="G269" s="5"/>
      <c r="H269" s="8"/>
      <c r="I269" s="8"/>
      <c r="J269" s="5"/>
      <c r="K269" s="28" t="str">
        <f t="shared" si="261"/>
        <v/>
      </c>
      <c r="L269" s="6" t="b">
        <f t="shared" ca="1" si="262"/>
        <v>0</v>
      </c>
      <c r="M269" s="6" t="str">
        <f>IFERROR(INDEX(Holidays!C:C,MATCH(B269,Holidays!A:A,0)),"")</f>
        <v/>
      </c>
      <c r="N269" s="6">
        <f t="shared" si="263"/>
        <v>0</v>
      </c>
      <c r="O269" s="6">
        <f t="shared" si="264"/>
        <v>0</v>
      </c>
      <c r="P269" s="6">
        <f t="shared" si="265"/>
        <v>0</v>
      </c>
      <c r="Q269" s="6">
        <f t="shared" si="266"/>
        <v>0</v>
      </c>
      <c r="R269" s="6">
        <f t="shared" si="267"/>
        <v>0</v>
      </c>
      <c r="S269" s="6">
        <f t="shared" si="268"/>
        <v>0</v>
      </c>
      <c r="T269" s="7" t="b">
        <f t="shared" si="269"/>
        <v>0</v>
      </c>
      <c r="U269" s="5"/>
    </row>
    <row r="270" spans="1:21" x14ac:dyDescent="0.25">
      <c r="A270" s="18">
        <f t="shared" si="260"/>
        <v>42619</v>
      </c>
      <c r="B270" s="21">
        <f t="shared" si="270"/>
        <v>42619</v>
      </c>
      <c r="C270" s="5"/>
      <c r="D270" s="5"/>
      <c r="E270" s="5"/>
      <c r="F270" s="5"/>
      <c r="G270" s="5"/>
      <c r="H270" s="8"/>
      <c r="I270" s="8"/>
      <c r="J270" s="5"/>
      <c r="K270" s="28" t="str">
        <f t="shared" si="261"/>
        <v/>
      </c>
      <c r="L270" s="6" t="b">
        <f t="shared" ca="1" si="262"/>
        <v>0</v>
      </c>
      <c r="M270" s="6" t="str">
        <f>IFERROR(INDEX(Holidays!C:C,MATCH(B270,Holidays!A:A,0)),"")</f>
        <v/>
      </c>
      <c r="N270" s="6">
        <f t="shared" si="263"/>
        <v>0</v>
      </c>
      <c r="O270" s="6">
        <f t="shared" si="264"/>
        <v>0</v>
      </c>
      <c r="P270" s="6">
        <f t="shared" si="265"/>
        <v>0</v>
      </c>
      <c r="Q270" s="6">
        <f t="shared" si="266"/>
        <v>0</v>
      </c>
      <c r="R270" s="6">
        <f t="shared" si="267"/>
        <v>0</v>
      </c>
      <c r="S270" s="6">
        <f t="shared" si="268"/>
        <v>0</v>
      </c>
      <c r="T270" s="7" t="b">
        <f t="shared" si="269"/>
        <v>0</v>
      </c>
      <c r="U270" s="5"/>
    </row>
    <row r="271" spans="1:21" x14ac:dyDescent="0.25">
      <c r="A271" s="18">
        <f t="shared" ref="A271:A289" si="271">B271</f>
        <v>42620</v>
      </c>
      <c r="B271" s="21">
        <f t="shared" ref="B271:B297" si="272">B270+1</f>
        <v>42620</v>
      </c>
      <c r="C271" s="5"/>
      <c r="D271" s="5"/>
      <c r="E271" s="5"/>
      <c r="F271" s="5"/>
      <c r="G271" s="5"/>
      <c r="H271" s="8"/>
      <c r="I271" s="8"/>
      <c r="J271" s="5"/>
      <c r="K271" s="28" t="str">
        <f t="shared" ref="K271:K289" si="273">IF(WEEKDAY(B271)=6,SUM(S267:S271),"")</f>
        <v/>
      </c>
      <c r="L271" s="6" t="b">
        <f t="shared" ref="L271:L289" ca="1" si="274">OR(B271&lt;=TODAY(),$A$1)</f>
        <v>0</v>
      </c>
      <c r="M271" s="6" t="str">
        <f>IFERROR(INDEX(Holidays!C:C,MATCH(B271,Holidays!A:A,0)),"")</f>
        <v/>
      </c>
      <c r="N271" s="6">
        <f t="shared" ref="N271:N322" si="275">IF(Is_Weekend,"",F271-C271)</f>
        <v>0</v>
      </c>
      <c r="O271" s="6">
        <f t="shared" ref="O271:O289" si="276">IF(Is_Weekend,"",J271-G271)</f>
        <v>0</v>
      </c>
      <c r="P271" s="6">
        <f t="shared" ref="P271:P289" si="277">IF(Is_Weekend,"",MIN(C271:J271))</f>
        <v>0</v>
      </c>
      <c r="Q271" s="6">
        <f t="shared" ref="Q271:Q289" si="278">IF(Is_Weekend,"",E271-D271+I271-H271+IF(AND(ISNUMBER(F271),ISNUMBER(G271)),G271-F271,0))</f>
        <v>0</v>
      </c>
      <c r="R271" s="6">
        <f t="shared" ref="R271:R289" si="279">IF(Is_Weekend,"",MAX(C271:J271))</f>
        <v>0</v>
      </c>
      <c r="S271" s="6">
        <f t="shared" ref="S271:S289" si="280">IF(Is_Weekend,"",R271-P271-Q271)</f>
        <v>0</v>
      </c>
      <c r="T271" s="7" t="b">
        <f t="shared" ref="T271:T289" si="281">IF(AND(SUM(C271:J271)=0,NOT(Is_Weekend)),FALSE,"")</f>
        <v>0</v>
      </c>
      <c r="U271" s="5"/>
    </row>
    <row r="272" spans="1:21" x14ac:dyDescent="0.25">
      <c r="A272" s="18">
        <f t="shared" si="271"/>
        <v>42621</v>
      </c>
      <c r="B272" s="21">
        <f t="shared" si="272"/>
        <v>42621</v>
      </c>
      <c r="C272" s="5"/>
      <c r="D272" s="5"/>
      <c r="E272" s="5"/>
      <c r="F272" s="5"/>
      <c r="G272" s="5"/>
      <c r="H272" s="8"/>
      <c r="I272" s="8"/>
      <c r="J272" s="5"/>
      <c r="K272" s="28" t="str">
        <f t="shared" si="273"/>
        <v/>
      </c>
      <c r="L272" s="6" t="b">
        <f t="shared" ca="1" si="274"/>
        <v>0</v>
      </c>
      <c r="M272" s="6" t="str">
        <f>IFERROR(INDEX(Holidays!C:C,MATCH(B272,Holidays!A:A,0)),"")</f>
        <v/>
      </c>
      <c r="N272" s="6">
        <f t="shared" si="275"/>
        <v>0</v>
      </c>
      <c r="O272" s="6">
        <f t="shared" si="276"/>
        <v>0</v>
      </c>
      <c r="P272" s="6">
        <f t="shared" si="277"/>
        <v>0</v>
      </c>
      <c r="Q272" s="6">
        <f t="shared" si="278"/>
        <v>0</v>
      </c>
      <c r="R272" s="6">
        <f t="shared" si="279"/>
        <v>0</v>
      </c>
      <c r="S272" s="6">
        <f t="shared" si="280"/>
        <v>0</v>
      </c>
      <c r="T272" s="7" t="b">
        <f t="shared" si="281"/>
        <v>0</v>
      </c>
      <c r="U272" s="5"/>
    </row>
    <row r="273" spans="1:21" x14ac:dyDescent="0.25">
      <c r="A273" s="18">
        <f t="shared" si="271"/>
        <v>42622</v>
      </c>
      <c r="B273" s="21">
        <f t="shared" si="272"/>
        <v>42622</v>
      </c>
      <c r="C273" s="5"/>
      <c r="D273" s="5"/>
      <c r="E273" s="5"/>
      <c r="F273" s="5"/>
      <c r="G273" s="5"/>
      <c r="H273" s="8"/>
      <c r="I273" s="8"/>
      <c r="J273" s="5"/>
      <c r="K273" s="28">
        <f t="shared" si="273"/>
        <v>0</v>
      </c>
      <c r="L273" s="6" t="b">
        <f t="shared" ca="1" si="274"/>
        <v>0</v>
      </c>
      <c r="M273" s="6" t="str">
        <f>IFERROR(INDEX(Holidays!C:C,MATCH(B273,Holidays!A:A,0)),"")</f>
        <v/>
      </c>
      <c r="N273" s="6">
        <f t="shared" si="275"/>
        <v>0</v>
      </c>
      <c r="O273" s="6">
        <f t="shared" si="276"/>
        <v>0</v>
      </c>
      <c r="P273" s="6">
        <f t="shared" si="277"/>
        <v>0</v>
      </c>
      <c r="Q273" s="6">
        <f t="shared" si="278"/>
        <v>0</v>
      </c>
      <c r="R273" s="6">
        <f t="shared" si="279"/>
        <v>0</v>
      </c>
      <c r="S273" s="6">
        <f t="shared" si="280"/>
        <v>0</v>
      </c>
      <c r="T273" s="7" t="b">
        <f t="shared" si="281"/>
        <v>0</v>
      </c>
      <c r="U273" s="5"/>
    </row>
    <row r="274" spans="1:21" x14ac:dyDescent="0.25">
      <c r="A274" s="18">
        <f t="shared" si="271"/>
        <v>42623</v>
      </c>
      <c r="B274" s="21">
        <f t="shared" si="272"/>
        <v>42623</v>
      </c>
      <c r="C274" s="5"/>
      <c r="D274" s="5"/>
      <c r="E274" s="5"/>
      <c r="F274" s="5"/>
      <c r="G274" s="5"/>
      <c r="H274" s="8"/>
      <c r="I274" s="8"/>
      <c r="J274" s="5"/>
      <c r="K274" s="28" t="str">
        <f t="shared" si="273"/>
        <v/>
      </c>
      <c r="L274" s="6" t="b">
        <f t="shared" ca="1" si="274"/>
        <v>0</v>
      </c>
      <c r="M274" s="6" t="str">
        <f>IFERROR(INDEX(Holidays!C:C,MATCH(B274,Holidays!A:A,0)),"")</f>
        <v/>
      </c>
      <c r="N274" s="6" t="str">
        <f t="shared" si="275"/>
        <v/>
      </c>
      <c r="O274" s="6" t="str">
        <f t="shared" si="276"/>
        <v/>
      </c>
      <c r="P274" s="6" t="str">
        <f t="shared" si="277"/>
        <v/>
      </c>
      <c r="Q274" s="6" t="str">
        <f t="shared" si="278"/>
        <v/>
      </c>
      <c r="R274" s="6" t="str">
        <f t="shared" si="279"/>
        <v/>
      </c>
      <c r="S274" s="6" t="str">
        <f t="shared" si="280"/>
        <v/>
      </c>
      <c r="T274" s="7" t="str">
        <f t="shared" si="281"/>
        <v/>
      </c>
      <c r="U274" s="5"/>
    </row>
    <row r="275" spans="1:21" x14ac:dyDescent="0.25">
      <c r="A275" s="18">
        <f t="shared" si="271"/>
        <v>42624</v>
      </c>
      <c r="B275" s="21">
        <f t="shared" si="272"/>
        <v>42624</v>
      </c>
      <c r="C275" s="5"/>
      <c r="D275" s="5"/>
      <c r="E275" s="5"/>
      <c r="F275" s="5"/>
      <c r="G275" s="5"/>
      <c r="H275" s="8"/>
      <c r="I275" s="8"/>
      <c r="J275" s="5"/>
      <c r="K275" s="28" t="str">
        <f t="shared" si="273"/>
        <v/>
      </c>
      <c r="L275" s="6" t="b">
        <f t="shared" ca="1" si="274"/>
        <v>0</v>
      </c>
      <c r="M275" s="6" t="str">
        <f>IFERROR(INDEX(Holidays!C:C,MATCH(B275,Holidays!A:A,0)),"")</f>
        <v/>
      </c>
      <c r="N275" s="6" t="str">
        <f t="shared" si="275"/>
        <v/>
      </c>
      <c r="O275" s="6" t="str">
        <f t="shared" si="276"/>
        <v/>
      </c>
      <c r="P275" s="6" t="str">
        <f t="shared" si="277"/>
        <v/>
      </c>
      <c r="Q275" s="6" t="str">
        <f t="shared" si="278"/>
        <v/>
      </c>
      <c r="R275" s="6" t="str">
        <f t="shared" si="279"/>
        <v/>
      </c>
      <c r="S275" s="6" t="str">
        <f t="shared" si="280"/>
        <v/>
      </c>
      <c r="T275" s="7" t="str">
        <f t="shared" si="281"/>
        <v/>
      </c>
      <c r="U275" s="5"/>
    </row>
    <row r="276" spans="1:21" x14ac:dyDescent="0.25">
      <c r="A276" s="18">
        <f t="shared" si="271"/>
        <v>42625</v>
      </c>
      <c r="B276" s="21">
        <f t="shared" si="272"/>
        <v>42625</v>
      </c>
      <c r="C276" s="5"/>
      <c r="D276" s="5"/>
      <c r="E276" s="5"/>
      <c r="F276" s="5"/>
      <c r="G276" s="5"/>
      <c r="H276" s="8"/>
      <c r="I276" s="8"/>
      <c r="J276" s="5"/>
      <c r="K276" s="28" t="str">
        <f t="shared" si="273"/>
        <v/>
      </c>
      <c r="L276" s="6" t="b">
        <f t="shared" ca="1" si="274"/>
        <v>0</v>
      </c>
      <c r="M276" s="6" t="str">
        <f>IFERROR(INDEX(Holidays!C:C,MATCH(B276,Holidays!A:A,0)),"")</f>
        <v/>
      </c>
      <c r="N276" s="6">
        <f t="shared" si="275"/>
        <v>0</v>
      </c>
      <c r="O276" s="6">
        <f t="shared" si="276"/>
        <v>0</v>
      </c>
      <c r="P276" s="6">
        <f t="shared" si="277"/>
        <v>0</v>
      </c>
      <c r="Q276" s="6">
        <f t="shared" si="278"/>
        <v>0</v>
      </c>
      <c r="R276" s="6">
        <f t="shared" si="279"/>
        <v>0</v>
      </c>
      <c r="S276" s="6">
        <f t="shared" si="280"/>
        <v>0</v>
      </c>
      <c r="T276" s="7" t="b">
        <f t="shared" si="281"/>
        <v>0</v>
      </c>
      <c r="U276" s="5"/>
    </row>
    <row r="277" spans="1:21" x14ac:dyDescent="0.25">
      <c r="A277" s="18">
        <f t="shared" si="271"/>
        <v>42626</v>
      </c>
      <c r="B277" s="21">
        <f t="shared" si="272"/>
        <v>42626</v>
      </c>
      <c r="C277" s="5"/>
      <c r="D277" s="5"/>
      <c r="E277" s="5"/>
      <c r="F277" s="5"/>
      <c r="G277" s="5"/>
      <c r="H277" s="8"/>
      <c r="I277" s="8"/>
      <c r="J277" s="5"/>
      <c r="K277" s="28" t="str">
        <f t="shared" si="273"/>
        <v/>
      </c>
      <c r="L277" s="6" t="b">
        <f t="shared" ca="1" si="274"/>
        <v>0</v>
      </c>
      <c r="M277" s="6" t="str">
        <f>IFERROR(INDEX(Holidays!C:C,MATCH(B277,Holidays!A:A,0)),"")</f>
        <v/>
      </c>
      <c r="N277" s="6">
        <f t="shared" si="275"/>
        <v>0</v>
      </c>
      <c r="O277" s="6">
        <f t="shared" si="276"/>
        <v>0</v>
      </c>
      <c r="P277" s="6">
        <f t="shared" si="277"/>
        <v>0</v>
      </c>
      <c r="Q277" s="6">
        <f t="shared" si="278"/>
        <v>0</v>
      </c>
      <c r="R277" s="6">
        <f t="shared" si="279"/>
        <v>0</v>
      </c>
      <c r="S277" s="6">
        <f t="shared" si="280"/>
        <v>0</v>
      </c>
      <c r="T277" s="7" t="b">
        <f t="shared" si="281"/>
        <v>0</v>
      </c>
      <c r="U277" s="5"/>
    </row>
    <row r="278" spans="1:21" x14ac:dyDescent="0.25">
      <c r="A278" s="18">
        <f t="shared" si="271"/>
        <v>42627</v>
      </c>
      <c r="B278" s="21">
        <f t="shared" si="272"/>
        <v>42627</v>
      </c>
      <c r="C278" s="5"/>
      <c r="D278" s="5"/>
      <c r="E278" s="5"/>
      <c r="F278" s="5"/>
      <c r="G278" s="5"/>
      <c r="H278" s="8"/>
      <c r="I278" s="8"/>
      <c r="J278" s="5"/>
      <c r="K278" s="28" t="str">
        <f t="shared" si="273"/>
        <v/>
      </c>
      <c r="L278" s="6" t="b">
        <f t="shared" ca="1" si="274"/>
        <v>0</v>
      </c>
      <c r="M278" s="6" t="str">
        <f>IFERROR(INDEX(Holidays!C:C,MATCH(B278,Holidays!A:A,0)),"")</f>
        <v/>
      </c>
      <c r="N278" s="6">
        <f t="shared" si="275"/>
        <v>0</v>
      </c>
      <c r="O278" s="6">
        <f t="shared" si="276"/>
        <v>0</v>
      </c>
      <c r="P278" s="6">
        <f t="shared" si="277"/>
        <v>0</v>
      </c>
      <c r="Q278" s="6">
        <f t="shared" si="278"/>
        <v>0</v>
      </c>
      <c r="R278" s="6">
        <f t="shared" si="279"/>
        <v>0</v>
      </c>
      <c r="S278" s="6">
        <f t="shared" si="280"/>
        <v>0</v>
      </c>
      <c r="T278" s="7" t="b">
        <f t="shared" si="281"/>
        <v>0</v>
      </c>
      <c r="U278" s="5"/>
    </row>
    <row r="279" spans="1:21" x14ac:dyDescent="0.25">
      <c r="A279" s="18">
        <f t="shared" si="271"/>
        <v>42628</v>
      </c>
      <c r="B279" s="21">
        <f t="shared" si="272"/>
        <v>42628</v>
      </c>
      <c r="C279" s="5"/>
      <c r="D279" s="5"/>
      <c r="E279" s="5"/>
      <c r="F279" s="5"/>
      <c r="G279" s="5"/>
      <c r="H279" s="8"/>
      <c r="I279" s="8"/>
      <c r="J279" s="5"/>
      <c r="K279" s="28" t="str">
        <f t="shared" si="273"/>
        <v/>
      </c>
      <c r="L279" s="6" t="b">
        <f t="shared" ca="1" si="274"/>
        <v>0</v>
      </c>
      <c r="M279" s="6" t="str">
        <f>IFERROR(INDEX(Holidays!C:C,MATCH(B279,Holidays!A:A,0)),"")</f>
        <v/>
      </c>
      <c r="N279" s="6">
        <f t="shared" si="275"/>
        <v>0</v>
      </c>
      <c r="O279" s="6">
        <f t="shared" si="276"/>
        <v>0</v>
      </c>
      <c r="P279" s="6">
        <f t="shared" si="277"/>
        <v>0</v>
      </c>
      <c r="Q279" s="6">
        <f t="shared" si="278"/>
        <v>0</v>
      </c>
      <c r="R279" s="6">
        <f t="shared" si="279"/>
        <v>0</v>
      </c>
      <c r="S279" s="6">
        <f t="shared" si="280"/>
        <v>0</v>
      </c>
      <c r="T279" s="7" t="b">
        <f t="shared" si="281"/>
        <v>0</v>
      </c>
      <c r="U279" s="5"/>
    </row>
    <row r="280" spans="1:21" x14ac:dyDescent="0.25">
      <c r="A280" s="18">
        <f t="shared" si="271"/>
        <v>42629</v>
      </c>
      <c r="B280" s="21">
        <f t="shared" si="272"/>
        <v>42629</v>
      </c>
      <c r="C280" s="5"/>
      <c r="D280" s="5"/>
      <c r="E280" s="5"/>
      <c r="F280" s="5"/>
      <c r="G280" s="5"/>
      <c r="H280" s="8"/>
      <c r="I280" s="8"/>
      <c r="J280" s="5"/>
      <c r="K280" s="28">
        <f t="shared" si="273"/>
        <v>0</v>
      </c>
      <c r="L280" s="6" t="b">
        <f t="shared" ca="1" si="274"/>
        <v>0</v>
      </c>
      <c r="M280" s="6" t="str">
        <f>IFERROR(INDEX(Holidays!C:C,MATCH(B280,Holidays!A:A,0)),"")</f>
        <v/>
      </c>
      <c r="N280" s="6">
        <f t="shared" si="275"/>
        <v>0</v>
      </c>
      <c r="O280" s="6">
        <f t="shared" si="276"/>
        <v>0</v>
      </c>
      <c r="P280" s="6">
        <f t="shared" si="277"/>
        <v>0</v>
      </c>
      <c r="Q280" s="6">
        <f t="shared" si="278"/>
        <v>0</v>
      </c>
      <c r="R280" s="6">
        <f t="shared" si="279"/>
        <v>0</v>
      </c>
      <c r="S280" s="6">
        <f t="shared" si="280"/>
        <v>0</v>
      </c>
      <c r="T280" s="7" t="b">
        <f t="shared" si="281"/>
        <v>0</v>
      </c>
      <c r="U280" s="5"/>
    </row>
    <row r="281" spans="1:21" x14ac:dyDescent="0.25">
      <c r="A281" s="18">
        <f t="shared" si="271"/>
        <v>42630</v>
      </c>
      <c r="B281" s="21">
        <f t="shared" si="272"/>
        <v>42630</v>
      </c>
      <c r="C281" s="5"/>
      <c r="D281" s="5"/>
      <c r="E281" s="5"/>
      <c r="F281" s="5"/>
      <c r="G281" s="5"/>
      <c r="H281" s="8"/>
      <c r="I281" s="8"/>
      <c r="J281" s="5"/>
      <c r="K281" s="28" t="str">
        <f t="shared" si="273"/>
        <v/>
      </c>
      <c r="L281" s="6" t="b">
        <f t="shared" ca="1" si="274"/>
        <v>0</v>
      </c>
      <c r="M281" s="6" t="str">
        <f>IFERROR(INDEX(Holidays!C:C,MATCH(B281,Holidays!A:A,0)),"")</f>
        <v/>
      </c>
      <c r="N281" s="6" t="str">
        <f t="shared" si="275"/>
        <v/>
      </c>
      <c r="O281" s="6" t="str">
        <f t="shared" si="276"/>
        <v/>
      </c>
      <c r="P281" s="6" t="str">
        <f t="shared" si="277"/>
        <v/>
      </c>
      <c r="Q281" s="6" t="str">
        <f t="shared" si="278"/>
        <v/>
      </c>
      <c r="R281" s="6" t="str">
        <f t="shared" si="279"/>
        <v/>
      </c>
      <c r="S281" s="6" t="str">
        <f t="shared" si="280"/>
        <v/>
      </c>
      <c r="T281" s="7" t="str">
        <f t="shared" si="281"/>
        <v/>
      </c>
      <c r="U281" s="5"/>
    </row>
    <row r="282" spans="1:21" x14ac:dyDescent="0.25">
      <c r="A282" s="18">
        <f t="shared" si="271"/>
        <v>42631</v>
      </c>
      <c r="B282" s="21">
        <f t="shared" si="272"/>
        <v>42631</v>
      </c>
      <c r="C282" s="5"/>
      <c r="D282" s="5"/>
      <c r="E282" s="5"/>
      <c r="F282" s="5"/>
      <c r="G282" s="5"/>
      <c r="H282" s="8"/>
      <c r="I282" s="8"/>
      <c r="J282" s="5"/>
      <c r="K282" s="28" t="str">
        <f t="shared" si="273"/>
        <v/>
      </c>
      <c r="L282" s="6" t="b">
        <f t="shared" ca="1" si="274"/>
        <v>0</v>
      </c>
      <c r="M282" s="6" t="str">
        <f>IFERROR(INDEX(Holidays!C:C,MATCH(B282,Holidays!A:A,0)),"")</f>
        <v/>
      </c>
      <c r="N282" s="6" t="str">
        <f t="shared" si="275"/>
        <v/>
      </c>
      <c r="O282" s="6" t="str">
        <f t="shared" si="276"/>
        <v/>
      </c>
      <c r="P282" s="6" t="str">
        <f t="shared" si="277"/>
        <v/>
      </c>
      <c r="Q282" s="6" t="str">
        <f t="shared" si="278"/>
        <v/>
      </c>
      <c r="R282" s="6" t="str">
        <f t="shared" si="279"/>
        <v/>
      </c>
      <c r="S282" s="6" t="str">
        <f t="shared" si="280"/>
        <v/>
      </c>
      <c r="T282" s="7" t="str">
        <f t="shared" si="281"/>
        <v/>
      </c>
      <c r="U282" s="5"/>
    </row>
    <row r="283" spans="1:21" x14ac:dyDescent="0.25">
      <c r="A283" s="18">
        <f t="shared" si="271"/>
        <v>42632</v>
      </c>
      <c r="B283" s="21">
        <f t="shared" si="272"/>
        <v>42632</v>
      </c>
      <c r="C283" s="5"/>
      <c r="D283" s="5"/>
      <c r="E283" s="5"/>
      <c r="F283" s="5"/>
      <c r="G283" s="5"/>
      <c r="H283" s="8"/>
      <c r="I283" s="8"/>
      <c r="J283" s="5"/>
      <c r="K283" s="28" t="str">
        <f t="shared" si="273"/>
        <v/>
      </c>
      <c r="L283" s="6" t="b">
        <f t="shared" ca="1" si="274"/>
        <v>0</v>
      </c>
      <c r="M283" s="6" t="str">
        <f>IFERROR(INDEX(Holidays!C:C,MATCH(B283,Holidays!A:A,0)),"")</f>
        <v/>
      </c>
      <c r="N283" s="6">
        <f t="shared" si="275"/>
        <v>0</v>
      </c>
      <c r="O283" s="6">
        <f t="shared" si="276"/>
        <v>0</v>
      </c>
      <c r="P283" s="6">
        <f t="shared" si="277"/>
        <v>0</v>
      </c>
      <c r="Q283" s="6">
        <f t="shared" si="278"/>
        <v>0</v>
      </c>
      <c r="R283" s="6">
        <f t="shared" si="279"/>
        <v>0</v>
      </c>
      <c r="S283" s="6">
        <f t="shared" si="280"/>
        <v>0</v>
      </c>
      <c r="T283" s="7" t="b">
        <f t="shared" si="281"/>
        <v>0</v>
      </c>
      <c r="U283" s="5"/>
    </row>
    <row r="284" spans="1:21" x14ac:dyDescent="0.25">
      <c r="A284" s="18">
        <f t="shared" si="271"/>
        <v>42633</v>
      </c>
      <c r="B284" s="21">
        <f t="shared" si="272"/>
        <v>42633</v>
      </c>
      <c r="C284" s="5"/>
      <c r="D284" s="5"/>
      <c r="E284" s="5"/>
      <c r="F284" s="5"/>
      <c r="G284" s="5"/>
      <c r="H284" s="8"/>
      <c r="I284" s="8"/>
      <c r="J284" s="5"/>
      <c r="K284" s="28" t="str">
        <f t="shared" si="273"/>
        <v/>
      </c>
      <c r="L284" s="6" t="b">
        <f t="shared" ca="1" si="274"/>
        <v>0</v>
      </c>
      <c r="M284" s="6" t="str">
        <f>IFERROR(INDEX(Holidays!C:C,MATCH(B284,Holidays!A:A,0)),"")</f>
        <v/>
      </c>
      <c r="N284" s="6">
        <f t="shared" si="275"/>
        <v>0</v>
      </c>
      <c r="O284" s="6">
        <f t="shared" si="276"/>
        <v>0</v>
      </c>
      <c r="P284" s="6">
        <f t="shared" si="277"/>
        <v>0</v>
      </c>
      <c r="Q284" s="6">
        <f t="shared" si="278"/>
        <v>0</v>
      </c>
      <c r="R284" s="6">
        <f t="shared" si="279"/>
        <v>0</v>
      </c>
      <c r="S284" s="6">
        <f t="shared" si="280"/>
        <v>0</v>
      </c>
      <c r="T284" s="7" t="b">
        <f t="shared" si="281"/>
        <v>0</v>
      </c>
      <c r="U284" s="5"/>
    </row>
    <row r="285" spans="1:21" x14ac:dyDescent="0.25">
      <c r="A285" s="18">
        <f t="shared" si="271"/>
        <v>42634</v>
      </c>
      <c r="B285" s="21">
        <f t="shared" si="272"/>
        <v>42634</v>
      </c>
      <c r="C285" s="5"/>
      <c r="D285" s="5"/>
      <c r="E285" s="5"/>
      <c r="F285" s="5"/>
      <c r="G285" s="5"/>
      <c r="H285" s="8"/>
      <c r="I285" s="8"/>
      <c r="J285" s="5"/>
      <c r="K285" s="28" t="str">
        <f t="shared" si="273"/>
        <v/>
      </c>
      <c r="L285" s="6" t="b">
        <f t="shared" ca="1" si="274"/>
        <v>0</v>
      </c>
      <c r="M285" s="6" t="str">
        <f>IFERROR(INDEX(Holidays!C:C,MATCH(B285,Holidays!A:A,0)),"")</f>
        <v/>
      </c>
      <c r="N285" s="6">
        <f t="shared" si="275"/>
        <v>0</v>
      </c>
      <c r="O285" s="6">
        <f t="shared" si="276"/>
        <v>0</v>
      </c>
      <c r="P285" s="6">
        <f t="shared" si="277"/>
        <v>0</v>
      </c>
      <c r="Q285" s="6">
        <f t="shared" si="278"/>
        <v>0</v>
      </c>
      <c r="R285" s="6">
        <f t="shared" si="279"/>
        <v>0</v>
      </c>
      <c r="S285" s="6">
        <f t="shared" si="280"/>
        <v>0</v>
      </c>
      <c r="T285" s="7" t="b">
        <f t="shared" si="281"/>
        <v>0</v>
      </c>
      <c r="U285" s="5"/>
    </row>
    <row r="286" spans="1:21" x14ac:dyDescent="0.25">
      <c r="A286" s="18">
        <f t="shared" si="271"/>
        <v>42635</v>
      </c>
      <c r="B286" s="21">
        <f t="shared" si="272"/>
        <v>42635</v>
      </c>
      <c r="C286" s="5"/>
      <c r="D286" s="5"/>
      <c r="E286" s="5"/>
      <c r="F286" s="5"/>
      <c r="G286" s="5"/>
      <c r="H286" s="8"/>
      <c r="I286" s="8"/>
      <c r="J286" s="5"/>
      <c r="K286" s="28" t="str">
        <f t="shared" si="273"/>
        <v/>
      </c>
      <c r="L286" s="6" t="b">
        <f t="shared" ca="1" si="274"/>
        <v>0</v>
      </c>
      <c r="M286" s="6" t="str">
        <f>IFERROR(INDEX(Holidays!C:C,MATCH(B286,Holidays!A:A,0)),"")</f>
        <v/>
      </c>
      <c r="N286" s="6">
        <f t="shared" si="275"/>
        <v>0</v>
      </c>
      <c r="O286" s="6">
        <f t="shared" si="276"/>
        <v>0</v>
      </c>
      <c r="P286" s="6">
        <f t="shared" si="277"/>
        <v>0</v>
      </c>
      <c r="Q286" s="6">
        <f t="shared" si="278"/>
        <v>0</v>
      </c>
      <c r="R286" s="6">
        <f t="shared" si="279"/>
        <v>0</v>
      </c>
      <c r="S286" s="6">
        <f t="shared" si="280"/>
        <v>0</v>
      </c>
      <c r="T286" s="7" t="b">
        <f t="shared" si="281"/>
        <v>0</v>
      </c>
      <c r="U286" s="5"/>
    </row>
    <row r="287" spans="1:21" x14ac:dyDescent="0.25">
      <c r="A287" s="18">
        <f t="shared" si="271"/>
        <v>42636</v>
      </c>
      <c r="B287" s="21">
        <f t="shared" si="272"/>
        <v>42636</v>
      </c>
      <c r="C287" s="5"/>
      <c r="D287" s="5"/>
      <c r="E287" s="5"/>
      <c r="F287" s="5"/>
      <c r="G287" s="5"/>
      <c r="H287" s="8"/>
      <c r="I287" s="8"/>
      <c r="J287" s="5"/>
      <c r="K287" s="28">
        <f t="shared" si="273"/>
        <v>0</v>
      </c>
      <c r="L287" s="6" t="b">
        <f t="shared" ca="1" si="274"/>
        <v>0</v>
      </c>
      <c r="M287" s="6" t="str">
        <f>IFERROR(INDEX(Holidays!C:C,MATCH(B287,Holidays!A:A,0)),"")</f>
        <v/>
      </c>
      <c r="N287" s="6">
        <f t="shared" si="275"/>
        <v>0</v>
      </c>
      <c r="O287" s="6">
        <f t="shared" si="276"/>
        <v>0</v>
      </c>
      <c r="P287" s="6">
        <f t="shared" si="277"/>
        <v>0</v>
      </c>
      <c r="Q287" s="6">
        <f t="shared" si="278"/>
        <v>0</v>
      </c>
      <c r="R287" s="6">
        <f t="shared" si="279"/>
        <v>0</v>
      </c>
      <c r="S287" s="6">
        <f t="shared" si="280"/>
        <v>0</v>
      </c>
      <c r="T287" s="7" t="b">
        <f t="shared" si="281"/>
        <v>0</v>
      </c>
      <c r="U287" s="5"/>
    </row>
    <row r="288" spans="1:21" x14ac:dyDescent="0.25">
      <c r="A288" s="18">
        <f t="shared" si="271"/>
        <v>42637</v>
      </c>
      <c r="B288" s="21">
        <f t="shared" si="272"/>
        <v>42637</v>
      </c>
      <c r="C288" s="5"/>
      <c r="D288" s="5"/>
      <c r="E288" s="5"/>
      <c r="F288" s="5"/>
      <c r="G288" s="5"/>
      <c r="H288" s="8"/>
      <c r="I288" s="8"/>
      <c r="J288" s="5"/>
      <c r="K288" s="28" t="str">
        <f t="shared" si="273"/>
        <v/>
      </c>
      <c r="L288" s="6" t="b">
        <f t="shared" ca="1" si="274"/>
        <v>0</v>
      </c>
      <c r="M288" s="6" t="str">
        <f>IFERROR(INDEX(Holidays!C:C,MATCH(B288,Holidays!A:A,0)),"")</f>
        <v/>
      </c>
      <c r="N288" s="6" t="str">
        <f t="shared" si="275"/>
        <v/>
      </c>
      <c r="O288" s="6" t="str">
        <f t="shared" si="276"/>
        <v/>
      </c>
      <c r="P288" s="6" t="str">
        <f t="shared" si="277"/>
        <v/>
      </c>
      <c r="Q288" s="6" t="str">
        <f t="shared" si="278"/>
        <v/>
      </c>
      <c r="R288" s="6" t="str">
        <f t="shared" si="279"/>
        <v/>
      </c>
      <c r="S288" s="6" t="str">
        <f t="shared" si="280"/>
        <v/>
      </c>
      <c r="T288" s="7" t="str">
        <f t="shared" si="281"/>
        <v/>
      </c>
      <c r="U288" s="5"/>
    </row>
    <row r="289" spans="1:21" x14ac:dyDescent="0.25">
      <c r="A289" s="18">
        <f t="shared" si="271"/>
        <v>42638</v>
      </c>
      <c r="B289" s="21">
        <f t="shared" si="272"/>
        <v>42638</v>
      </c>
      <c r="C289" s="5"/>
      <c r="D289" s="5"/>
      <c r="E289" s="5"/>
      <c r="F289" s="5"/>
      <c r="G289" s="5"/>
      <c r="H289" s="8"/>
      <c r="I289" s="8"/>
      <c r="J289" s="5"/>
      <c r="K289" s="28" t="str">
        <f t="shared" si="273"/>
        <v/>
      </c>
      <c r="L289" s="6" t="b">
        <f t="shared" ca="1" si="274"/>
        <v>0</v>
      </c>
      <c r="M289" s="6" t="str">
        <f>IFERROR(INDEX(Holidays!C:C,MATCH(B289,Holidays!A:A,0)),"")</f>
        <v/>
      </c>
      <c r="N289" s="6" t="str">
        <f t="shared" si="275"/>
        <v/>
      </c>
      <c r="O289" s="6" t="str">
        <f t="shared" si="276"/>
        <v/>
      </c>
      <c r="P289" s="6" t="str">
        <f t="shared" si="277"/>
        <v/>
      </c>
      <c r="Q289" s="6" t="str">
        <f t="shared" si="278"/>
        <v/>
      </c>
      <c r="R289" s="6" t="str">
        <f t="shared" si="279"/>
        <v/>
      </c>
      <c r="S289" s="6" t="str">
        <f t="shared" si="280"/>
        <v/>
      </c>
      <c r="T289" s="7" t="str">
        <f t="shared" si="281"/>
        <v/>
      </c>
      <c r="U289" s="5"/>
    </row>
    <row r="290" spans="1:21" x14ac:dyDescent="0.25">
      <c r="A290" s="18">
        <f t="shared" ref="A290:A353" si="282">B290</f>
        <v>42639</v>
      </c>
      <c r="B290" s="21">
        <f t="shared" si="272"/>
        <v>42639</v>
      </c>
      <c r="C290" s="5"/>
      <c r="D290" s="5"/>
      <c r="E290" s="5"/>
      <c r="F290" s="5"/>
      <c r="G290" s="5"/>
      <c r="H290" s="8"/>
      <c r="I290" s="8"/>
      <c r="J290" s="5"/>
      <c r="K290" s="28" t="str">
        <f t="shared" ref="K290:K353" si="283">IF(WEEKDAY(B290)=6,SUM(S286:S290),"")</f>
        <v/>
      </c>
      <c r="L290" s="6" t="b">
        <f t="shared" ref="L290:L353" ca="1" si="284">OR(B290&lt;=TODAY(),$A$1)</f>
        <v>0</v>
      </c>
      <c r="M290" s="6" t="str">
        <f>IFERROR(INDEX(Holidays!C:C,MATCH(B290,Holidays!A:A,0)),"")</f>
        <v/>
      </c>
      <c r="N290" s="6">
        <f t="shared" si="275"/>
        <v>0</v>
      </c>
      <c r="O290" s="6">
        <f t="shared" ref="O290:O353" si="285">IF(Is_Weekend,"",J290-G290)</f>
        <v>0</v>
      </c>
      <c r="P290" s="6">
        <f t="shared" ref="P290:P353" si="286">IF(Is_Weekend,"",MIN(C290:J290))</f>
        <v>0</v>
      </c>
      <c r="Q290" s="6">
        <f t="shared" ref="Q290:Q353" si="287">IF(Is_Weekend,"",E290-D290+I290-H290+IF(AND(ISNUMBER(F290),ISNUMBER(G290)),G290-F290,0))</f>
        <v>0</v>
      </c>
      <c r="R290" s="6">
        <f t="shared" ref="R290:R353" si="288">IF(Is_Weekend,"",MAX(C290:J290))</f>
        <v>0</v>
      </c>
      <c r="S290" s="6">
        <f t="shared" ref="S290:S353" si="289">IF(Is_Weekend,"",R290-P290-Q290)</f>
        <v>0</v>
      </c>
      <c r="T290" s="7" t="b">
        <f t="shared" ref="T290:T353" si="290">IF(AND(SUM(C290:J290)=0,NOT(Is_Weekend)),FALSE,"")</f>
        <v>0</v>
      </c>
      <c r="U290" s="5"/>
    </row>
    <row r="291" spans="1:21" x14ac:dyDescent="0.25">
      <c r="A291" s="18">
        <f t="shared" si="282"/>
        <v>42640</v>
      </c>
      <c r="B291" s="21">
        <f t="shared" si="272"/>
        <v>42640</v>
      </c>
      <c r="C291" s="5"/>
      <c r="D291" s="5"/>
      <c r="E291" s="5"/>
      <c r="F291" s="5"/>
      <c r="G291" s="5"/>
      <c r="H291" s="8"/>
      <c r="I291" s="8"/>
      <c r="J291" s="5"/>
      <c r="K291" s="28" t="str">
        <f t="shared" si="283"/>
        <v/>
      </c>
      <c r="L291" s="6" t="b">
        <f t="shared" ca="1" si="284"/>
        <v>0</v>
      </c>
      <c r="M291" s="6" t="str">
        <f>IFERROR(INDEX(Holidays!C:C,MATCH(B291,Holidays!A:A,0)),"")</f>
        <v/>
      </c>
      <c r="N291" s="6">
        <f t="shared" si="275"/>
        <v>0</v>
      </c>
      <c r="O291" s="6">
        <f t="shared" si="285"/>
        <v>0</v>
      </c>
      <c r="P291" s="6">
        <f t="shared" si="286"/>
        <v>0</v>
      </c>
      <c r="Q291" s="6">
        <f t="shared" si="287"/>
        <v>0</v>
      </c>
      <c r="R291" s="6">
        <f t="shared" si="288"/>
        <v>0</v>
      </c>
      <c r="S291" s="6">
        <f t="shared" si="289"/>
        <v>0</v>
      </c>
      <c r="T291" s="7" t="b">
        <f t="shared" si="290"/>
        <v>0</v>
      </c>
      <c r="U291" s="5"/>
    </row>
    <row r="292" spans="1:21" x14ac:dyDescent="0.25">
      <c r="A292" s="18">
        <f t="shared" si="282"/>
        <v>42641</v>
      </c>
      <c r="B292" s="21">
        <f t="shared" si="272"/>
        <v>42641</v>
      </c>
      <c r="C292" s="5"/>
      <c r="D292" s="5"/>
      <c r="E292" s="5"/>
      <c r="F292" s="5"/>
      <c r="G292" s="5"/>
      <c r="H292" s="8"/>
      <c r="I292" s="8"/>
      <c r="J292" s="5"/>
      <c r="K292" s="28" t="str">
        <f t="shared" si="283"/>
        <v/>
      </c>
      <c r="L292" s="6" t="b">
        <f t="shared" ca="1" si="284"/>
        <v>0</v>
      </c>
      <c r="M292" s="6" t="str">
        <f>IFERROR(INDEX(Holidays!C:C,MATCH(B292,Holidays!A:A,0)),"")</f>
        <v/>
      </c>
      <c r="N292" s="6">
        <f t="shared" si="275"/>
        <v>0</v>
      </c>
      <c r="O292" s="6">
        <f t="shared" si="285"/>
        <v>0</v>
      </c>
      <c r="P292" s="6">
        <f t="shared" si="286"/>
        <v>0</v>
      </c>
      <c r="Q292" s="6">
        <f t="shared" si="287"/>
        <v>0</v>
      </c>
      <c r="R292" s="6">
        <f t="shared" si="288"/>
        <v>0</v>
      </c>
      <c r="S292" s="6">
        <f t="shared" si="289"/>
        <v>0</v>
      </c>
      <c r="T292" s="7" t="b">
        <f t="shared" si="290"/>
        <v>0</v>
      </c>
      <c r="U292" s="5"/>
    </row>
    <row r="293" spans="1:21" x14ac:dyDescent="0.25">
      <c r="A293" s="18">
        <f t="shared" si="282"/>
        <v>42642</v>
      </c>
      <c r="B293" s="21">
        <f t="shared" si="272"/>
        <v>42642</v>
      </c>
      <c r="C293" s="5"/>
      <c r="D293" s="5"/>
      <c r="E293" s="5"/>
      <c r="F293" s="5"/>
      <c r="G293" s="5"/>
      <c r="H293" s="8"/>
      <c r="I293" s="8"/>
      <c r="J293" s="5"/>
      <c r="K293" s="28" t="str">
        <f t="shared" si="283"/>
        <v/>
      </c>
      <c r="L293" s="6" t="b">
        <f t="shared" ca="1" si="284"/>
        <v>0</v>
      </c>
      <c r="M293" s="6" t="str">
        <f>IFERROR(INDEX(Holidays!C:C,MATCH(B293,Holidays!A:A,0)),"")</f>
        <v/>
      </c>
      <c r="N293" s="6">
        <f t="shared" si="275"/>
        <v>0</v>
      </c>
      <c r="O293" s="6">
        <f t="shared" si="285"/>
        <v>0</v>
      </c>
      <c r="P293" s="6">
        <f t="shared" si="286"/>
        <v>0</v>
      </c>
      <c r="Q293" s="6">
        <f t="shared" si="287"/>
        <v>0</v>
      </c>
      <c r="R293" s="6">
        <f t="shared" si="288"/>
        <v>0</v>
      </c>
      <c r="S293" s="6">
        <f t="shared" si="289"/>
        <v>0</v>
      </c>
      <c r="T293" s="7" t="b">
        <f t="shared" si="290"/>
        <v>0</v>
      </c>
      <c r="U293" s="5"/>
    </row>
    <row r="294" spans="1:21" x14ac:dyDescent="0.25">
      <c r="A294" s="18">
        <f t="shared" si="282"/>
        <v>42643</v>
      </c>
      <c r="B294" s="21">
        <f t="shared" si="272"/>
        <v>42643</v>
      </c>
      <c r="C294" s="5"/>
      <c r="D294" s="5"/>
      <c r="E294" s="5"/>
      <c r="F294" s="5"/>
      <c r="G294" s="5"/>
      <c r="H294" s="8"/>
      <c r="I294" s="8"/>
      <c r="J294" s="5"/>
      <c r="K294" s="28">
        <f t="shared" si="283"/>
        <v>0</v>
      </c>
      <c r="L294" s="6" t="b">
        <f t="shared" ca="1" si="284"/>
        <v>0</v>
      </c>
      <c r="M294" s="6" t="str">
        <f>IFERROR(INDEX(Holidays!C:C,MATCH(B294,Holidays!A:A,0)),"")</f>
        <v/>
      </c>
      <c r="N294" s="6">
        <f t="shared" si="275"/>
        <v>0</v>
      </c>
      <c r="O294" s="6">
        <f t="shared" si="285"/>
        <v>0</v>
      </c>
      <c r="P294" s="6">
        <f t="shared" si="286"/>
        <v>0</v>
      </c>
      <c r="Q294" s="6">
        <f t="shared" si="287"/>
        <v>0</v>
      </c>
      <c r="R294" s="6">
        <f t="shared" si="288"/>
        <v>0</v>
      </c>
      <c r="S294" s="6">
        <f t="shared" si="289"/>
        <v>0</v>
      </c>
      <c r="T294" s="7" t="b">
        <f t="shared" si="290"/>
        <v>0</v>
      </c>
      <c r="U294" s="5"/>
    </row>
    <row r="295" spans="1:21" x14ac:dyDescent="0.25">
      <c r="A295" s="18">
        <f t="shared" si="282"/>
        <v>42644</v>
      </c>
      <c r="B295" s="21">
        <f t="shared" si="272"/>
        <v>42644</v>
      </c>
      <c r="C295" s="5"/>
      <c r="D295" s="5"/>
      <c r="E295" s="5"/>
      <c r="F295" s="5"/>
      <c r="G295" s="5"/>
      <c r="H295" s="8"/>
      <c r="I295" s="8"/>
      <c r="J295" s="5"/>
      <c r="K295" s="28" t="str">
        <f t="shared" si="283"/>
        <v/>
      </c>
      <c r="L295" s="6" t="b">
        <f t="shared" ca="1" si="284"/>
        <v>0</v>
      </c>
      <c r="M295" s="6" t="str">
        <f>IFERROR(INDEX(Holidays!C:C,MATCH(B295,Holidays!A:A,0)),"")</f>
        <v/>
      </c>
      <c r="N295" s="6" t="str">
        <f t="shared" si="275"/>
        <v/>
      </c>
      <c r="O295" s="6" t="str">
        <f t="shared" si="285"/>
        <v/>
      </c>
      <c r="P295" s="6" t="str">
        <f t="shared" si="286"/>
        <v/>
      </c>
      <c r="Q295" s="6" t="str">
        <f t="shared" si="287"/>
        <v/>
      </c>
      <c r="R295" s="6" t="str">
        <f t="shared" si="288"/>
        <v/>
      </c>
      <c r="S295" s="6" t="str">
        <f t="shared" si="289"/>
        <v/>
      </c>
      <c r="T295" s="7" t="str">
        <f t="shared" si="290"/>
        <v/>
      </c>
      <c r="U295" s="5"/>
    </row>
    <row r="296" spans="1:21" x14ac:dyDescent="0.25">
      <c r="A296" s="18">
        <f t="shared" si="282"/>
        <v>42645</v>
      </c>
      <c r="B296" s="21">
        <f t="shared" si="272"/>
        <v>42645</v>
      </c>
      <c r="C296" s="5"/>
      <c r="D296" s="5"/>
      <c r="E296" s="5"/>
      <c r="F296" s="5"/>
      <c r="G296" s="5"/>
      <c r="H296" s="8"/>
      <c r="I296" s="8"/>
      <c r="J296" s="5"/>
      <c r="K296" s="28" t="str">
        <f t="shared" si="283"/>
        <v/>
      </c>
      <c r="L296" s="6" t="b">
        <f t="shared" ca="1" si="284"/>
        <v>0</v>
      </c>
      <c r="M296" s="6" t="str">
        <f>IFERROR(INDEX(Holidays!C:C,MATCH(B296,Holidays!A:A,0)),"")</f>
        <v/>
      </c>
      <c r="N296" s="6" t="str">
        <f t="shared" si="275"/>
        <v/>
      </c>
      <c r="O296" s="6" t="str">
        <f t="shared" si="285"/>
        <v/>
      </c>
      <c r="P296" s="6" t="str">
        <f t="shared" si="286"/>
        <v/>
      </c>
      <c r="Q296" s="6" t="str">
        <f t="shared" si="287"/>
        <v/>
      </c>
      <c r="R296" s="6" t="str">
        <f t="shared" si="288"/>
        <v/>
      </c>
      <c r="S296" s="6" t="str">
        <f t="shared" si="289"/>
        <v/>
      </c>
      <c r="T296" s="7" t="str">
        <f t="shared" si="290"/>
        <v/>
      </c>
      <c r="U296" s="5"/>
    </row>
    <row r="297" spans="1:21" x14ac:dyDescent="0.25">
      <c r="A297" s="18">
        <f t="shared" si="282"/>
        <v>42646</v>
      </c>
      <c r="B297" s="21">
        <f t="shared" si="272"/>
        <v>42646</v>
      </c>
      <c r="C297" s="5"/>
      <c r="D297" s="5"/>
      <c r="E297" s="5"/>
      <c r="F297" s="5"/>
      <c r="G297" s="5"/>
      <c r="H297" s="8"/>
      <c r="I297" s="8"/>
      <c r="J297" s="5"/>
      <c r="K297" s="28" t="str">
        <f t="shared" si="283"/>
        <v/>
      </c>
      <c r="L297" s="6" t="b">
        <f t="shared" ca="1" si="284"/>
        <v>0</v>
      </c>
      <c r="M297" s="6" t="str">
        <f>IFERROR(INDEX(Holidays!C:C,MATCH(B297,Holidays!A:A,0)),"")</f>
        <v/>
      </c>
      <c r="N297" s="6">
        <f t="shared" si="275"/>
        <v>0</v>
      </c>
      <c r="O297" s="6">
        <f t="shared" si="285"/>
        <v>0</v>
      </c>
      <c r="P297" s="6">
        <f t="shared" si="286"/>
        <v>0</v>
      </c>
      <c r="Q297" s="6">
        <f t="shared" si="287"/>
        <v>0</v>
      </c>
      <c r="R297" s="6">
        <f t="shared" si="288"/>
        <v>0</v>
      </c>
      <c r="S297" s="6">
        <f t="shared" si="289"/>
        <v>0</v>
      </c>
      <c r="T297" s="7" t="b">
        <f t="shared" si="290"/>
        <v>0</v>
      </c>
      <c r="U297" s="5"/>
    </row>
    <row r="298" spans="1:21" x14ac:dyDescent="0.25">
      <c r="A298" s="18">
        <f t="shared" si="282"/>
        <v>42647</v>
      </c>
      <c r="B298" s="21">
        <f t="shared" ref="B298:B361" si="291">B297+1</f>
        <v>42647</v>
      </c>
      <c r="C298" s="5"/>
      <c r="D298" s="5"/>
      <c r="E298" s="5"/>
      <c r="F298" s="5"/>
      <c r="G298" s="5"/>
      <c r="H298" s="8"/>
      <c r="I298" s="8"/>
      <c r="J298" s="5"/>
      <c r="K298" s="28" t="str">
        <f t="shared" si="283"/>
        <v/>
      </c>
      <c r="L298" s="6" t="b">
        <f t="shared" ca="1" si="284"/>
        <v>0</v>
      </c>
      <c r="M298" s="6" t="str">
        <f>IFERROR(INDEX(Holidays!C:C,MATCH(B298,Holidays!A:A,0)),"")</f>
        <v/>
      </c>
      <c r="N298" s="6">
        <f t="shared" si="275"/>
        <v>0</v>
      </c>
      <c r="O298" s="6">
        <f t="shared" si="285"/>
        <v>0</v>
      </c>
      <c r="P298" s="6">
        <f t="shared" si="286"/>
        <v>0</v>
      </c>
      <c r="Q298" s="6">
        <f t="shared" si="287"/>
        <v>0</v>
      </c>
      <c r="R298" s="6">
        <f t="shared" si="288"/>
        <v>0</v>
      </c>
      <c r="S298" s="6">
        <f t="shared" si="289"/>
        <v>0</v>
      </c>
      <c r="T298" s="7" t="b">
        <f t="shared" si="290"/>
        <v>0</v>
      </c>
      <c r="U298" s="5"/>
    </row>
    <row r="299" spans="1:21" x14ac:dyDescent="0.25">
      <c r="A299" s="18">
        <f t="shared" si="282"/>
        <v>42648</v>
      </c>
      <c r="B299" s="21">
        <f t="shared" si="291"/>
        <v>42648</v>
      </c>
      <c r="C299" s="5"/>
      <c r="D299" s="5"/>
      <c r="E299" s="5"/>
      <c r="F299" s="5"/>
      <c r="G299" s="5"/>
      <c r="H299" s="8"/>
      <c r="I299" s="8"/>
      <c r="J299" s="5"/>
      <c r="K299" s="28" t="str">
        <f t="shared" si="283"/>
        <v/>
      </c>
      <c r="L299" s="6" t="b">
        <f t="shared" ca="1" si="284"/>
        <v>0</v>
      </c>
      <c r="M299" s="6" t="str">
        <f>IFERROR(INDEX(Holidays!C:C,MATCH(B299,Holidays!A:A,0)),"")</f>
        <v/>
      </c>
      <c r="N299" s="6">
        <f t="shared" si="275"/>
        <v>0</v>
      </c>
      <c r="O299" s="6">
        <f t="shared" si="285"/>
        <v>0</v>
      </c>
      <c r="P299" s="6">
        <f t="shared" si="286"/>
        <v>0</v>
      </c>
      <c r="Q299" s="6">
        <f t="shared" si="287"/>
        <v>0</v>
      </c>
      <c r="R299" s="6">
        <f t="shared" si="288"/>
        <v>0</v>
      </c>
      <c r="S299" s="6">
        <f t="shared" si="289"/>
        <v>0</v>
      </c>
      <c r="T299" s="7" t="b">
        <f t="shared" si="290"/>
        <v>0</v>
      </c>
      <c r="U299" s="5"/>
    </row>
    <row r="300" spans="1:21" x14ac:dyDescent="0.25">
      <c r="A300" s="18">
        <f t="shared" si="282"/>
        <v>42649</v>
      </c>
      <c r="B300" s="21">
        <f t="shared" si="291"/>
        <v>42649</v>
      </c>
      <c r="C300" s="5"/>
      <c r="D300" s="5"/>
      <c r="E300" s="5"/>
      <c r="F300" s="5"/>
      <c r="G300" s="5"/>
      <c r="H300" s="8"/>
      <c r="I300" s="8"/>
      <c r="J300" s="5"/>
      <c r="K300" s="28" t="str">
        <f t="shared" si="283"/>
        <v/>
      </c>
      <c r="L300" s="6" t="b">
        <f t="shared" ca="1" si="284"/>
        <v>0</v>
      </c>
      <c r="M300" s="6" t="str">
        <f>IFERROR(INDEX(Holidays!C:C,MATCH(B300,Holidays!A:A,0)),"")</f>
        <v/>
      </c>
      <c r="N300" s="6">
        <f t="shared" si="275"/>
        <v>0</v>
      </c>
      <c r="O300" s="6">
        <f t="shared" si="285"/>
        <v>0</v>
      </c>
      <c r="P300" s="6">
        <f t="shared" si="286"/>
        <v>0</v>
      </c>
      <c r="Q300" s="6">
        <f t="shared" si="287"/>
        <v>0</v>
      </c>
      <c r="R300" s="6">
        <f t="shared" si="288"/>
        <v>0</v>
      </c>
      <c r="S300" s="6">
        <f t="shared" si="289"/>
        <v>0</v>
      </c>
      <c r="T300" s="7" t="b">
        <f t="shared" si="290"/>
        <v>0</v>
      </c>
      <c r="U300" s="5"/>
    </row>
    <row r="301" spans="1:21" x14ac:dyDescent="0.25">
      <c r="A301" s="18">
        <f t="shared" si="282"/>
        <v>42650</v>
      </c>
      <c r="B301" s="21">
        <f t="shared" si="291"/>
        <v>42650</v>
      </c>
      <c r="C301" s="5"/>
      <c r="D301" s="5"/>
      <c r="E301" s="5"/>
      <c r="F301" s="5"/>
      <c r="G301" s="5"/>
      <c r="H301" s="8"/>
      <c r="I301" s="8"/>
      <c r="J301" s="5"/>
      <c r="K301" s="28">
        <f t="shared" si="283"/>
        <v>0</v>
      </c>
      <c r="L301" s="6" t="b">
        <f t="shared" ca="1" si="284"/>
        <v>0</v>
      </c>
      <c r="M301" s="6" t="str">
        <f>IFERROR(INDEX(Holidays!C:C,MATCH(B301,Holidays!A:A,0)),"")</f>
        <v/>
      </c>
      <c r="N301" s="6">
        <f t="shared" si="275"/>
        <v>0</v>
      </c>
      <c r="O301" s="6">
        <f t="shared" si="285"/>
        <v>0</v>
      </c>
      <c r="P301" s="6">
        <f t="shared" si="286"/>
        <v>0</v>
      </c>
      <c r="Q301" s="6">
        <f t="shared" si="287"/>
        <v>0</v>
      </c>
      <c r="R301" s="6">
        <f t="shared" si="288"/>
        <v>0</v>
      </c>
      <c r="S301" s="6">
        <f t="shared" si="289"/>
        <v>0</v>
      </c>
      <c r="T301" s="7" t="b">
        <f t="shared" si="290"/>
        <v>0</v>
      </c>
      <c r="U301" s="5"/>
    </row>
    <row r="302" spans="1:21" x14ac:dyDescent="0.25">
      <c r="A302" s="18">
        <f t="shared" si="282"/>
        <v>42651</v>
      </c>
      <c r="B302" s="21">
        <f t="shared" si="291"/>
        <v>42651</v>
      </c>
      <c r="C302" s="5"/>
      <c r="D302" s="5"/>
      <c r="E302" s="5"/>
      <c r="F302" s="5"/>
      <c r="G302" s="5"/>
      <c r="H302" s="8"/>
      <c r="I302" s="8"/>
      <c r="J302" s="5"/>
      <c r="K302" s="28" t="str">
        <f t="shared" si="283"/>
        <v/>
      </c>
      <c r="L302" s="6" t="b">
        <f t="shared" ca="1" si="284"/>
        <v>0</v>
      </c>
      <c r="M302" s="6" t="str">
        <f>IFERROR(INDEX(Holidays!C:C,MATCH(B302,Holidays!A:A,0)),"")</f>
        <v/>
      </c>
      <c r="N302" s="6" t="str">
        <f t="shared" si="275"/>
        <v/>
      </c>
      <c r="O302" s="6" t="str">
        <f t="shared" si="285"/>
        <v/>
      </c>
      <c r="P302" s="6" t="str">
        <f t="shared" si="286"/>
        <v/>
      </c>
      <c r="Q302" s="6" t="str">
        <f t="shared" si="287"/>
        <v/>
      </c>
      <c r="R302" s="6" t="str">
        <f t="shared" si="288"/>
        <v/>
      </c>
      <c r="S302" s="6" t="str">
        <f t="shared" si="289"/>
        <v/>
      </c>
      <c r="T302" s="7" t="str">
        <f t="shared" si="290"/>
        <v/>
      </c>
      <c r="U302" s="5"/>
    </row>
    <row r="303" spans="1:21" x14ac:dyDescent="0.25">
      <c r="A303" s="18">
        <f t="shared" si="282"/>
        <v>42652</v>
      </c>
      <c r="B303" s="21">
        <f t="shared" si="291"/>
        <v>42652</v>
      </c>
      <c r="C303" s="5"/>
      <c r="D303" s="5"/>
      <c r="E303" s="5"/>
      <c r="F303" s="5"/>
      <c r="G303" s="5"/>
      <c r="H303" s="8"/>
      <c r="I303" s="8"/>
      <c r="J303" s="5"/>
      <c r="K303" s="28" t="str">
        <f t="shared" si="283"/>
        <v/>
      </c>
      <c r="L303" s="6" t="b">
        <f t="shared" ca="1" si="284"/>
        <v>0</v>
      </c>
      <c r="M303" s="6" t="str">
        <f>IFERROR(INDEX(Holidays!C:C,MATCH(B303,Holidays!A:A,0)),"")</f>
        <v/>
      </c>
      <c r="N303" s="6" t="str">
        <f t="shared" si="275"/>
        <v/>
      </c>
      <c r="O303" s="6" t="str">
        <f t="shared" si="285"/>
        <v/>
      </c>
      <c r="P303" s="6" t="str">
        <f t="shared" si="286"/>
        <v/>
      </c>
      <c r="Q303" s="6" t="str">
        <f t="shared" si="287"/>
        <v/>
      </c>
      <c r="R303" s="6" t="str">
        <f t="shared" si="288"/>
        <v/>
      </c>
      <c r="S303" s="6" t="str">
        <f t="shared" si="289"/>
        <v/>
      </c>
      <c r="T303" s="7" t="str">
        <f t="shared" si="290"/>
        <v/>
      </c>
      <c r="U303" s="5"/>
    </row>
    <row r="304" spans="1:21" x14ac:dyDescent="0.25">
      <c r="A304" s="18">
        <f t="shared" si="282"/>
        <v>42653</v>
      </c>
      <c r="B304" s="21">
        <f t="shared" si="291"/>
        <v>42653</v>
      </c>
      <c r="C304" s="5"/>
      <c r="D304" s="5"/>
      <c r="E304" s="5"/>
      <c r="F304" s="5"/>
      <c r="G304" s="5"/>
      <c r="H304" s="8"/>
      <c r="I304" s="8"/>
      <c r="J304" s="5"/>
      <c r="K304" s="28" t="str">
        <f t="shared" si="283"/>
        <v/>
      </c>
      <c r="L304" s="6" t="b">
        <f t="shared" ca="1" si="284"/>
        <v>0</v>
      </c>
      <c r="M304" s="6" t="str">
        <f>IFERROR(INDEX(Holidays!C:C,MATCH(B304,Holidays!A:A,0)),"")</f>
        <v/>
      </c>
      <c r="N304" s="6">
        <f t="shared" si="275"/>
        <v>0</v>
      </c>
      <c r="O304" s="6">
        <f t="shared" si="285"/>
        <v>0</v>
      </c>
      <c r="P304" s="6">
        <f t="shared" si="286"/>
        <v>0</v>
      </c>
      <c r="Q304" s="6">
        <f t="shared" si="287"/>
        <v>0</v>
      </c>
      <c r="R304" s="6">
        <f t="shared" si="288"/>
        <v>0</v>
      </c>
      <c r="S304" s="6">
        <f t="shared" si="289"/>
        <v>0</v>
      </c>
      <c r="T304" s="7" t="b">
        <f t="shared" si="290"/>
        <v>0</v>
      </c>
      <c r="U304" s="5"/>
    </row>
    <row r="305" spans="1:21" x14ac:dyDescent="0.25">
      <c r="A305" s="18">
        <f t="shared" si="282"/>
        <v>42654</v>
      </c>
      <c r="B305" s="21">
        <f t="shared" si="291"/>
        <v>42654</v>
      </c>
      <c r="C305" s="5"/>
      <c r="D305" s="5"/>
      <c r="E305" s="5"/>
      <c r="F305" s="5"/>
      <c r="G305" s="5"/>
      <c r="H305" s="8"/>
      <c r="I305" s="8"/>
      <c r="J305" s="5"/>
      <c r="K305" s="28" t="str">
        <f t="shared" si="283"/>
        <v/>
      </c>
      <c r="L305" s="6" t="b">
        <f t="shared" ca="1" si="284"/>
        <v>0</v>
      </c>
      <c r="M305" s="6" t="str">
        <f>IFERROR(INDEX(Holidays!C:C,MATCH(B305,Holidays!A:A,0)),"")</f>
        <v/>
      </c>
      <c r="N305" s="6">
        <f t="shared" si="275"/>
        <v>0</v>
      </c>
      <c r="O305" s="6">
        <f t="shared" si="285"/>
        <v>0</v>
      </c>
      <c r="P305" s="6">
        <f t="shared" si="286"/>
        <v>0</v>
      </c>
      <c r="Q305" s="6">
        <f t="shared" si="287"/>
        <v>0</v>
      </c>
      <c r="R305" s="6">
        <f t="shared" si="288"/>
        <v>0</v>
      </c>
      <c r="S305" s="6">
        <f t="shared" si="289"/>
        <v>0</v>
      </c>
      <c r="T305" s="7" t="b">
        <f t="shared" si="290"/>
        <v>0</v>
      </c>
      <c r="U305" s="5"/>
    </row>
    <row r="306" spans="1:21" x14ac:dyDescent="0.25">
      <c r="A306" s="18">
        <f t="shared" si="282"/>
        <v>42655</v>
      </c>
      <c r="B306" s="21">
        <f t="shared" si="291"/>
        <v>42655</v>
      </c>
      <c r="C306" s="5"/>
      <c r="D306" s="5"/>
      <c r="E306" s="5"/>
      <c r="F306" s="5"/>
      <c r="G306" s="5"/>
      <c r="H306" s="8"/>
      <c r="I306" s="8"/>
      <c r="J306" s="5"/>
      <c r="K306" s="28" t="str">
        <f t="shared" si="283"/>
        <v/>
      </c>
      <c r="L306" s="6" t="b">
        <f t="shared" ca="1" si="284"/>
        <v>0</v>
      </c>
      <c r="M306" s="6" t="str">
        <f>IFERROR(INDEX(Holidays!C:C,MATCH(B306,Holidays!A:A,0)),"")</f>
        <v/>
      </c>
      <c r="N306" s="6">
        <f t="shared" si="275"/>
        <v>0</v>
      </c>
      <c r="O306" s="6">
        <f t="shared" si="285"/>
        <v>0</v>
      </c>
      <c r="P306" s="6">
        <f t="shared" si="286"/>
        <v>0</v>
      </c>
      <c r="Q306" s="6">
        <f t="shared" si="287"/>
        <v>0</v>
      </c>
      <c r="R306" s="6">
        <f t="shared" si="288"/>
        <v>0</v>
      </c>
      <c r="S306" s="6">
        <f t="shared" si="289"/>
        <v>0</v>
      </c>
      <c r="T306" s="7" t="b">
        <f t="shared" si="290"/>
        <v>0</v>
      </c>
      <c r="U306" s="5"/>
    </row>
    <row r="307" spans="1:21" x14ac:dyDescent="0.25">
      <c r="A307" s="18">
        <f t="shared" si="282"/>
        <v>42656</v>
      </c>
      <c r="B307" s="21">
        <f t="shared" si="291"/>
        <v>42656</v>
      </c>
      <c r="C307" s="5"/>
      <c r="D307" s="5"/>
      <c r="E307" s="5"/>
      <c r="F307" s="5"/>
      <c r="G307" s="5"/>
      <c r="H307" s="8"/>
      <c r="I307" s="8"/>
      <c r="J307" s="5"/>
      <c r="K307" s="28" t="str">
        <f t="shared" si="283"/>
        <v/>
      </c>
      <c r="L307" s="6" t="b">
        <f t="shared" ca="1" si="284"/>
        <v>0</v>
      </c>
      <c r="M307" s="6" t="str">
        <f>IFERROR(INDEX(Holidays!C:C,MATCH(B307,Holidays!A:A,0)),"")</f>
        <v/>
      </c>
      <c r="N307" s="6">
        <f t="shared" si="275"/>
        <v>0</v>
      </c>
      <c r="O307" s="6">
        <f t="shared" si="285"/>
        <v>0</v>
      </c>
      <c r="P307" s="6">
        <f t="shared" si="286"/>
        <v>0</v>
      </c>
      <c r="Q307" s="6">
        <f t="shared" si="287"/>
        <v>0</v>
      </c>
      <c r="R307" s="6">
        <f t="shared" si="288"/>
        <v>0</v>
      </c>
      <c r="S307" s="6">
        <f t="shared" si="289"/>
        <v>0</v>
      </c>
      <c r="T307" s="7" t="b">
        <f t="shared" si="290"/>
        <v>0</v>
      </c>
      <c r="U307" s="5"/>
    </row>
    <row r="308" spans="1:21" x14ac:dyDescent="0.25">
      <c r="A308" s="18">
        <f t="shared" si="282"/>
        <v>42657</v>
      </c>
      <c r="B308" s="21">
        <f t="shared" si="291"/>
        <v>42657</v>
      </c>
      <c r="C308" s="5"/>
      <c r="D308" s="5"/>
      <c r="E308" s="5"/>
      <c r="F308" s="5"/>
      <c r="G308" s="5"/>
      <c r="H308" s="8"/>
      <c r="I308" s="8"/>
      <c r="J308" s="5"/>
      <c r="K308" s="28">
        <f t="shared" si="283"/>
        <v>0</v>
      </c>
      <c r="L308" s="6" t="b">
        <f t="shared" ca="1" si="284"/>
        <v>0</v>
      </c>
      <c r="M308" s="6" t="str">
        <f>IFERROR(INDEX(Holidays!C:C,MATCH(B308,Holidays!A:A,0)),"")</f>
        <v/>
      </c>
      <c r="N308" s="6">
        <f t="shared" si="275"/>
        <v>0</v>
      </c>
      <c r="O308" s="6">
        <f t="shared" si="285"/>
        <v>0</v>
      </c>
      <c r="P308" s="6">
        <f t="shared" si="286"/>
        <v>0</v>
      </c>
      <c r="Q308" s="6">
        <f t="shared" si="287"/>
        <v>0</v>
      </c>
      <c r="R308" s="6">
        <f t="shared" si="288"/>
        <v>0</v>
      </c>
      <c r="S308" s="6">
        <f t="shared" si="289"/>
        <v>0</v>
      </c>
      <c r="T308" s="7" t="b">
        <f t="shared" si="290"/>
        <v>0</v>
      </c>
      <c r="U308" s="5"/>
    </row>
    <row r="309" spans="1:21" x14ac:dyDescent="0.25">
      <c r="A309" s="18">
        <f t="shared" si="282"/>
        <v>42658</v>
      </c>
      <c r="B309" s="21">
        <f t="shared" si="291"/>
        <v>42658</v>
      </c>
      <c r="C309" s="5"/>
      <c r="D309" s="5"/>
      <c r="E309" s="5"/>
      <c r="F309" s="5"/>
      <c r="G309" s="5"/>
      <c r="H309" s="8"/>
      <c r="I309" s="8"/>
      <c r="J309" s="5"/>
      <c r="K309" s="28" t="str">
        <f t="shared" si="283"/>
        <v/>
      </c>
      <c r="L309" s="6" t="b">
        <f t="shared" ca="1" si="284"/>
        <v>0</v>
      </c>
      <c r="M309" s="6" t="str">
        <f>IFERROR(INDEX(Holidays!C:C,MATCH(B309,Holidays!A:A,0)),"")</f>
        <v/>
      </c>
      <c r="N309" s="6" t="str">
        <f t="shared" si="275"/>
        <v/>
      </c>
      <c r="O309" s="6" t="str">
        <f t="shared" si="285"/>
        <v/>
      </c>
      <c r="P309" s="6" t="str">
        <f t="shared" si="286"/>
        <v/>
      </c>
      <c r="Q309" s="6" t="str">
        <f t="shared" si="287"/>
        <v/>
      </c>
      <c r="R309" s="6" t="str">
        <f t="shared" si="288"/>
        <v/>
      </c>
      <c r="S309" s="6" t="str">
        <f t="shared" si="289"/>
        <v/>
      </c>
      <c r="T309" s="7" t="str">
        <f t="shared" si="290"/>
        <v/>
      </c>
      <c r="U309" s="5"/>
    </row>
    <row r="310" spans="1:21" x14ac:dyDescent="0.25">
      <c r="A310" s="18">
        <f t="shared" si="282"/>
        <v>42659</v>
      </c>
      <c r="B310" s="21">
        <f t="shared" si="291"/>
        <v>42659</v>
      </c>
      <c r="C310" s="5"/>
      <c r="D310" s="5"/>
      <c r="E310" s="5"/>
      <c r="F310" s="5"/>
      <c r="G310" s="5"/>
      <c r="H310" s="8"/>
      <c r="I310" s="8"/>
      <c r="J310" s="5"/>
      <c r="K310" s="28" t="str">
        <f t="shared" si="283"/>
        <v/>
      </c>
      <c r="L310" s="6" t="b">
        <f t="shared" ca="1" si="284"/>
        <v>0</v>
      </c>
      <c r="M310" s="6" t="str">
        <f>IFERROR(INDEX(Holidays!C:C,MATCH(B310,Holidays!A:A,0)),"")</f>
        <v/>
      </c>
      <c r="N310" s="6" t="str">
        <f t="shared" si="275"/>
        <v/>
      </c>
      <c r="O310" s="6" t="str">
        <f t="shared" si="285"/>
        <v/>
      </c>
      <c r="P310" s="6" t="str">
        <f t="shared" si="286"/>
        <v/>
      </c>
      <c r="Q310" s="6" t="str">
        <f t="shared" si="287"/>
        <v/>
      </c>
      <c r="R310" s="6" t="str">
        <f t="shared" si="288"/>
        <v/>
      </c>
      <c r="S310" s="6" t="str">
        <f t="shared" si="289"/>
        <v/>
      </c>
      <c r="T310" s="7" t="str">
        <f t="shared" si="290"/>
        <v/>
      </c>
      <c r="U310" s="5"/>
    </row>
    <row r="311" spans="1:21" x14ac:dyDescent="0.25">
      <c r="A311" s="18">
        <f t="shared" si="282"/>
        <v>42660</v>
      </c>
      <c r="B311" s="21">
        <f t="shared" si="291"/>
        <v>42660</v>
      </c>
      <c r="C311" s="5"/>
      <c r="D311" s="5"/>
      <c r="E311" s="5"/>
      <c r="F311" s="5"/>
      <c r="G311" s="5"/>
      <c r="H311" s="8"/>
      <c r="I311" s="8"/>
      <c r="J311" s="5"/>
      <c r="K311" s="28" t="str">
        <f t="shared" si="283"/>
        <v/>
      </c>
      <c r="L311" s="6" t="b">
        <f t="shared" ca="1" si="284"/>
        <v>0</v>
      </c>
      <c r="M311" s="6" t="str">
        <f>IFERROR(INDEX(Holidays!C:C,MATCH(B311,Holidays!A:A,0)),"")</f>
        <v/>
      </c>
      <c r="N311" s="6">
        <f t="shared" si="275"/>
        <v>0</v>
      </c>
      <c r="O311" s="6">
        <f t="shared" si="285"/>
        <v>0</v>
      </c>
      <c r="P311" s="6">
        <f t="shared" si="286"/>
        <v>0</v>
      </c>
      <c r="Q311" s="6">
        <f t="shared" si="287"/>
        <v>0</v>
      </c>
      <c r="R311" s="6">
        <f t="shared" si="288"/>
        <v>0</v>
      </c>
      <c r="S311" s="6">
        <f t="shared" si="289"/>
        <v>0</v>
      </c>
      <c r="T311" s="7" t="b">
        <f t="shared" si="290"/>
        <v>0</v>
      </c>
      <c r="U311" s="5"/>
    </row>
    <row r="312" spans="1:21" x14ac:dyDescent="0.25">
      <c r="A312" s="18">
        <f t="shared" si="282"/>
        <v>42661</v>
      </c>
      <c r="B312" s="21">
        <f t="shared" si="291"/>
        <v>42661</v>
      </c>
      <c r="C312" s="5"/>
      <c r="D312" s="5"/>
      <c r="E312" s="5"/>
      <c r="F312" s="5"/>
      <c r="G312" s="5"/>
      <c r="H312" s="8"/>
      <c r="I312" s="8"/>
      <c r="J312" s="5"/>
      <c r="K312" s="28" t="str">
        <f t="shared" si="283"/>
        <v/>
      </c>
      <c r="L312" s="6" t="b">
        <f t="shared" ca="1" si="284"/>
        <v>0</v>
      </c>
      <c r="M312" s="6" t="str">
        <f>IFERROR(INDEX(Holidays!C:C,MATCH(B312,Holidays!A:A,0)),"")</f>
        <v/>
      </c>
      <c r="N312" s="6">
        <f t="shared" si="275"/>
        <v>0</v>
      </c>
      <c r="O312" s="6">
        <f t="shared" si="285"/>
        <v>0</v>
      </c>
      <c r="P312" s="6">
        <f t="shared" si="286"/>
        <v>0</v>
      </c>
      <c r="Q312" s="6">
        <f t="shared" si="287"/>
        <v>0</v>
      </c>
      <c r="R312" s="6">
        <f t="shared" si="288"/>
        <v>0</v>
      </c>
      <c r="S312" s="6">
        <f t="shared" si="289"/>
        <v>0</v>
      </c>
      <c r="T312" s="7" t="b">
        <f t="shared" si="290"/>
        <v>0</v>
      </c>
      <c r="U312" s="5"/>
    </row>
    <row r="313" spans="1:21" x14ac:dyDescent="0.25">
      <c r="A313" s="18">
        <f t="shared" si="282"/>
        <v>42662</v>
      </c>
      <c r="B313" s="21">
        <f t="shared" si="291"/>
        <v>42662</v>
      </c>
      <c r="C313" s="5"/>
      <c r="D313" s="5"/>
      <c r="E313" s="5"/>
      <c r="F313" s="5"/>
      <c r="G313" s="5"/>
      <c r="H313" s="8"/>
      <c r="I313" s="8"/>
      <c r="J313" s="5"/>
      <c r="K313" s="28" t="str">
        <f t="shared" si="283"/>
        <v/>
      </c>
      <c r="L313" s="6" t="b">
        <f t="shared" ca="1" si="284"/>
        <v>0</v>
      </c>
      <c r="M313" s="6" t="str">
        <f>IFERROR(INDEX(Holidays!C:C,MATCH(B313,Holidays!A:A,0)),"")</f>
        <v/>
      </c>
      <c r="N313" s="6">
        <f t="shared" si="275"/>
        <v>0</v>
      </c>
      <c r="O313" s="6">
        <f t="shared" si="285"/>
        <v>0</v>
      </c>
      <c r="P313" s="6">
        <f t="shared" si="286"/>
        <v>0</v>
      </c>
      <c r="Q313" s="6">
        <f t="shared" si="287"/>
        <v>0</v>
      </c>
      <c r="R313" s="6">
        <f t="shared" si="288"/>
        <v>0</v>
      </c>
      <c r="S313" s="6">
        <f t="shared" si="289"/>
        <v>0</v>
      </c>
      <c r="T313" s="7" t="b">
        <f t="shared" si="290"/>
        <v>0</v>
      </c>
      <c r="U313" s="5"/>
    </row>
    <row r="314" spans="1:21" x14ac:dyDescent="0.25">
      <c r="A314" s="18">
        <f t="shared" si="282"/>
        <v>42663</v>
      </c>
      <c r="B314" s="21">
        <f t="shared" si="291"/>
        <v>42663</v>
      </c>
      <c r="C314" s="5"/>
      <c r="D314" s="5"/>
      <c r="E314" s="5"/>
      <c r="F314" s="5"/>
      <c r="G314" s="5"/>
      <c r="H314" s="8"/>
      <c r="I314" s="8"/>
      <c r="J314" s="5"/>
      <c r="K314" s="28" t="str">
        <f t="shared" si="283"/>
        <v/>
      </c>
      <c r="L314" s="6" t="b">
        <f t="shared" ca="1" si="284"/>
        <v>0</v>
      </c>
      <c r="M314" s="6" t="str">
        <f>IFERROR(INDEX(Holidays!C:C,MATCH(B314,Holidays!A:A,0)),"")</f>
        <v/>
      </c>
      <c r="N314" s="6">
        <f t="shared" si="275"/>
        <v>0</v>
      </c>
      <c r="O314" s="6">
        <f t="shared" si="285"/>
        <v>0</v>
      </c>
      <c r="P314" s="6">
        <f t="shared" si="286"/>
        <v>0</v>
      </c>
      <c r="Q314" s="6">
        <f t="shared" si="287"/>
        <v>0</v>
      </c>
      <c r="R314" s="6">
        <f t="shared" si="288"/>
        <v>0</v>
      </c>
      <c r="S314" s="6">
        <f t="shared" si="289"/>
        <v>0</v>
      </c>
      <c r="T314" s="7" t="b">
        <f t="shared" si="290"/>
        <v>0</v>
      </c>
      <c r="U314" s="5"/>
    </row>
    <row r="315" spans="1:21" x14ac:dyDescent="0.25">
      <c r="A315" s="18">
        <f t="shared" si="282"/>
        <v>42664</v>
      </c>
      <c r="B315" s="21">
        <f t="shared" si="291"/>
        <v>42664</v>
      </c>
      <c r="C315" s="5"/>
      <c r="D315" s="5"/>
      <c r="E315" s="5"/>
      <c r="F315" s="5"/>
      <c r="G315" s="5"/>
      <c r="H315" s="8"/>
      <c r="I315" s="8"/>
      <c r="J315" s="5"/>
      <c r="K315" s="28">
        <f t="shared" si="283"/>
        <v>0</v>
      </c>
      <c r="L315" s="6" t="b">
        <f t="shared" ca="1" si="284"/>
        <v>0</v>
      </c>
      <c r="M315" s="6" t="str">
        <f>IFERROR(INDEX(Holidays!C:C,MATCH(B315,Holidays!A:A,0)),"")</f>
        <v/>
      </c>
      <c r="N315" s="6">
        <f t="shared" si="275"/>
        <v>0</v>
      </c>
      <c r="O315" s="6">
        <f t="shared" si="285"/>
        <v>0</v>
      </c>
      <c r="P315" s="6">
        <f t="shared" si="286"/>
        <v>0</v>
      </c>
      <c r="Q315" s="6">
        <f t="shared" si="287"/>
        <v>0</v>
      </c>
      <c r="R315" s="6">
        <f t="shared" si="288"/>
        <v>0</v>
      </c>
      <c r="S315" s="6">
        <f t="shared" si="289"/>
        <v>0</v>
      </c>
      <c r="T315" s="7" t="b">
        <f t="shared" si="290"/>
        <v>0</v>
      </c>
      <c r="U315" s="5"/>
    </row>
    <row r="316" spans="1:21" x14ac:dyDescent="0.25">
      <c r="A316" s="18">
        <f t="shared" si="282"/>
        <v>42665</v>
      </c>
      <c r="B316" s="21">
        <f t="shared" si="291"/>
        <v>42665</v>
      </c>
      <c r="C316" s="5"/>
      <c r="D316" s="5"/>
      <c r="E316" s="5"/>
      <c r="F316" s="5"/>
      <c r="G316" s="5"/>
      <c r="H316" s="8"/>
      <c r="I316" s="8"/>
      <c r="J316" s="5"/>
      <c r="K316" s="28" t="str">
        <f t="shared" si="283"/>
        <v/>
      </c>
      <c r="L316" s="6" t="b">
        <f t="shared" ca="1" si="284"/>
        <v>0</v>
      </c>
      <c r="M316" s="6" t="str">
        <f>IFERROR(INDEX(Holidays!C:C,MATCH(B316,Holidays!A:A,0)),"")</f>
        <v/>
      </c>
      <c r="N316" s="6" t="str">
        <f t="shared" si="275"/>
        <v/>
      </c>
      <c r="O316" s="6" t="str">
        <f t="shared" si="285"/>
        <v/>
      </c>
      <c r="P316" s="6" t="str">
        <f t="shared" si="286"/>
        <v/>
      </c>
      <c r="Q316" s="6" t="str">
        <f t="shared" si="287"/>
        <v/>
      </c>
      <c r="R316" s="6" t="str">
        <f t="shared" si="288"/>
        <v/>
      </c>
      <c r="S316" s="6" t="str">
        <f t="shared" si="289"/>
        <v/>
      </c>
      <c r="T316" s="7" t="str">
        <f t="shared" si="290"/>
        <v/>
      </c>
      <c r="U316" s="5"/>
    </row>
    <row r="317" spans="1:21" x14ac:dyDescent="0.25">
      <c r="A317" s="18">
        <f t="shared" si="282"/>
        <v>42666</v>
      </c>
      <c r="B317" s="21">
        <f t="shared" si="291"/>
        <v>42666</v>
      </c>
      <c r="C317" s="5"/>
      <c r="D317" s="5"/>
      <c r="E317" s="5"/>
      <c r="F317" s="5"/>
      <c r="G317" s="5"/>
      <c r="H317" s="8"/>
      <c r="I317" s="8"/>
      <c r="J317" s="5"/>
      <c r="K317" s="28" t="str">
        <f t="shared" si="283"/>
        <v/>
      </c>
      <c r="L317" s="6" t="b">
        <f t="shared" ca="1" si="284"/>
        <v>0</v>
      </c>
      <c r="M317" s="6" t="str">
        <f>IFERROR(INDEX(Holidays!C:C,MATCH(B317,Holidays!A:A,0)),"")</f>
        <v/>
      </c>
      <c r="N317" s="6" t="str">
        <f t="shared" si="275"/>
        <v/>
      </c>
      <c r="O317" s="6" t="str">
        <f t="shared" si="285"/>
        <v/>
      </c>
      <c r="P317" s="6" t="str">
        <f t="shared" si="286"/>
        <v/>
      </c>
      <c r="Q317" s="6" t="str">
        <f t="shared" si="287"/>
        <v/>
      </c>
      <c r="R317" s="6" t="str">
        <f t="shared" si="288"/>
        <v/>
      </c>
      <c r="S317" s="6" t="str">
        <f t="shared" si="289"/>
        <v/>
      </c>
      <c r="T317" s="7" t="str">
        <f t="shared" si="290"/>
        <v/>
      </c>
      <c r="U317" s="5"/>
    </row>
    <row r="318" spans="1:21" x14ac:dyDescent="0.25">
      <c r="A318" s="18">
        <f t="shared" si="282"/>
        <v>42667</v>
      </c>
      <c r="B318" s="21">
        <f t="shared" si="291"/>
        <v>42667</v>
      </c>
      <c r="C318" s="5"/>
      <c r="D318" s="5"/>
      <c r="E318" s="5"/>
      <c r="F318" s="5"/>
      <c r="G318" s="5"/>
      <c r="H318" s="8"/>
      <c r="I318" s="8"/>
      <c r="J318" s="5"/>
      <c r="K318" s="28" t="str">
        <f t="shared" si="283"/>
        <v/>
      </c>
      <c r="L318" s="6" t="b">
        <f t="shared" ca="1" si="284"/>
        <v>0</v>
      </c>
      <c r="M318" s="6" t="str">
        <f>IFERROR(INDEX(Holidays!C:C,MATCH(B318,Holidays!A:A,0)),"")</f>
        <v/>
      </c>
      <c r="N318" s="6">
        <f t="shared" si="275"/>
        <v>0</v>
      </c>
      <c r="O318" s="6">
        <f t="shared" si="285"/>
        <v>0</v>
      </c>
      <c r="P318" s="6">
        <f t="shared" si="286"/>
        <v>0</v>
      </c>
      <c r="Q318" s="6">
        <f t="shared" si="287"/>
        <v>0</v>
      </c>
      <c r="R318" s="6">
        <f t="shared" si="288"/>
        <v>0</v>
      </c>
      <c r="S318" s="6">
        <f t="shared" si="289"/>
        <v>0</v>
      </c>
      <c r="T318" s="7" t="b">
        <f t="shared" si="290"/>
        <v>0</v>
      </c>
      <c r="U318" s="5"/>
    </row>
    <row r="319" spans="1:21" x14ac:dyDescent="0.25">
      <c r="A319" s="18">
        <f t="shared" si="282"/>
        <v>42668</v>
      </c>
      <c r="B319" s="21">
        <f t="shared" si="291"/>
        <v>42668</v>
      </c>
      <c r="C319" s="5"/>
      <c r="D319" s="5"/>
      <c r="E319" s="5"/>
      <c r="F319" s="5"/>
      <c r="G319" s="5"/>
      <c r="H319" s="8"/>
      <c r="I319" s="8"/>
      <c r="J319" s="5"/>
      <c r="K319" s="28" t="str">
        <f t="shared" si="283"/>
        <v/>
      </c>
      <c r="L319" s="6" t="b">
        <f t="shared" ca="1" si="284"/>
        <v>0</v>
      </c>
      <c r="M319" s="6" t="str">
        <f>IFERROR(INDEX(Holidays!C:C,MATCH(B319,Holidays!A:A,0)),"")</f>
        <v/>
      </c>
      <c r="N319" s="6">
        <f t="shared" si="275"/>
        <v>0</v>
      </c>
      <c r="O319" s="6">
        <f t="shared" si="285"/>
        <v>0</v>
      </c>
      <c r="P319" s="6">
        <f t="shared" si="286"/>
        <v>0</v>
      </c>
      <c r="Q319" s="6">
        <f t="shared" si="287"/>
        <v>0</v>
      </c>
      <c r="R319" s="6">
        <f t="shared" si="288"/>
        <v>0</v>
      </c>
      <c r="S319" s="6">
        <f t="shared" si="289"/>
        <v>0</v>
      </c>
      <c r="T319" s="7" t="b">
        <f t="shared" si="290"/>
        <v>0</v>
      </c>
      <c r="U319" s="5"/>
    </row>
    <row r="320" spans="1:21" x14ac:dyDescent="0.25">
      <c r="A320" s="18">
        <f t="shared" si="282"/>
        <v>42669</v>
      </c>
      <c r="B320" s="21">
        <f t="shared" si="291"/>
        <v>42669</v>
      </c>
      <c r="C320" s="5"/>
      <c r="D320" s="5"/>
      <c r="E320" s="5"/>
      <c r="F320" s="5"/>
      <c r="G320" s="5"/>
      <c r="H320" s="8"/>
      <c r="I320" s="8"/>
      <c r="J320" s="5"/>
      <c r="K320" s="28" t="str">
        <f t="shared" si="283"/>
        <v/>
      </c>
      <c r="L320" s="6" t="b">
        <f t="shared" ca="1" si="284"/>
        <v>0</v>
      </c>
      <c r="M320" s="6" t="str">
        <f>IFERROR(INDEX(Holidays!C:C,MATCH(B320,Holidays!A:A,0)),"")</f>
        <v/>
      </c>
      <c r="N320" s="6">
        <f t="shared" si="275"/>
        <v>0</v>
      </c>
      <c r="O320" s="6">
        <f t="shared" si="285"/>
        <v>0</v>
      </c>
      <c r="P320" s="6">
        <f t="shared" si="286"/>
        <v>0</v>
      </c>
      <c r="Q320" s="6">
        <f t="shared" si="287"/>
        <v>0</v>
      </c>
      <c r="R320" s="6">
        <f t="shared" si="288"/>
        <v>0</v>
      </c>
      <c r="S320" s="6">
        <f t="shared" si="289"/>
        <v>0</v>
      </c>
      <c r="T320" s="7" t="b">
        <f t="shared" si="290"/>
        <v>0</v>
      </c>
      <c r="U320" s="5"/>
    </row>
    <row r="321" spans="1:21" x14ac:dyDescent="0.25">
      <c r="A321" s="18">
        <f t="shared" si="282"/>
        <v>42670</v>
      </c>
      <c r="B321" s="21">
        <f t="shared" si="291"/>
        <v>42670</v>
      </c>
      <c r="C321" s="5"/>
      <c r="D321" s="5"/>
      <c r="E321" s="5"/>
      <c r="F321" s="5"/>
      <c r="G321" s="5"/>
      <c r="H321" s="8"/>
      <c r="I321" s="8"/>
      <c r="J321" s="5"/>
      <c r="K321" s="28" t="str">
        <f t="shared" si="283"/>
        <v/>
      </c>
      <c r="L321" s="6" t="b">
        <f t="shared" ca="1" si="284"/>
        <v>0</v>
      </c>
      <c r="M321" s="6" t="str">
        <f>IFERROR(INDEX(Holidays!C:C,MATCH(B321,Holidays!A:A,0)),"")</f>
        <v/>
      </c>
      <c r="N321" s="6">
        <f t="shared" si="275"/>
        <v>0</v>
      </c>
      <c r="O321" s="6">
        <f t="shared" si="285"/>
        <v>0</v>
      </c>
      <c r="P321" s="6">
        <f t="shared" si="286"/>
        <v>0</v>
      </c>
      <c r="Q321" s="6">
        <f t="shared" si="287"/>
        <v>0</v>
      </c>
      <c r="R321" s="6">
        <f t="shared" si="288"/>
        <v>0</v>
      </c>
      <c r="S321" s="6">
        <f t="shared" si="289"/>
        <v>0</v>
      </c>
      <c r="T321" s="7" t="b">
        <f t="shared" si="290"/>
        <v>0</v>
      </c>
      <c r="U321" s="5"/>
    </row>
    <row r="322" spans="1:21" x14ac:dyDescent="0.25">
      <c r="A322" s="18">
        <f t="shared" si="282"/>
        <v>42671</v>
      </c>
      <c r="B322" s="21">
        <f t="shared" si="291"/>
        <v>42671</v>
      </c>
      <c r="C322" s="5"/>
      <c r="D322" s="5"/>
      <c r="E322" s="5"/>
      <c r="F322" s="5"/>
      <c r="G322" s="5"/>
      <c r="H322" s="8"/>
      <c r="I322" s="8"/>
      <c r="J322" s="5"/>
      <c r="K322" s="28">
        <f t="shared" si="283"/>
        <v>0</v>
      </c>
      <c r="L322" s="6" t="b">
        <f t="shared" ca="1" si="284"/>
        <v>0</v>
      </c>
      <c r="M322" s="6" t="str">
        <f>IFERROR(INDEX(Holidays!C:C,MATCH(B322,Holidays!A:A,0)),"")</f>
        <v/>
      </c>
      <c r="N322" s="6">
        <f t="shared" si="275"/>
        <v>0</v>
      </c>
      <c r="O322" s="6">
        <f t="shared" si="285"/>
        <v>0</v>
      </c>
      <c r="P322" s="6">
        <f t="shared" si="286"/>
        <v>0</v>
      </c>
      <c r="Q322" s="6">
        <f t="shared" si="287"/>
        <v>0</v>
      </c>
      <c r="R322" s="6">
        <f t="shared" si="288"/>
        <v>0</v>
      </c>
      <c r="S322" s="6">
        <f t="shared" si="289"/>
        <v>0</v>
      </c>
      <c r="T322" s="7" t="b">
        <f t="shared" si="290"/>
        <v>0</v>
      </c>
      <c r="U322" s="5"/>
    </row>
    <row r="323" spans="1:21" x14ac:dyDescent="0.25">
      <c r="A323" s="18">
        <f t="shared" si="282"/>
        <v>42672</v>
      </c>
      <c r="B323" s="21">
        <f t="shared" si="291"/>
        <v>42672</v>
      </c>
      <c r="C323" s="5"/>
      <c r="D323" s="5"/>
      <c r="E323" s="5"/>
      <c r="F323" s="5"/>
      <c r="G323" s="5"/>
      <c r="H323" s="8"/>
      <c r="I323" s="8"/>
      <c r="J323" s="5"/>
      <c r="K323" s="28" t="str">
        <f t="shared" si="283"/>
        <v/>
      </c>
      <c r="L323" s="6" t="b">
        <f t="shared" ca="1" si="284"/>
        <v>0</v>
      </c>
      <c r="M323" s="6" t="str">
        <f>IFERROR(INDEX(Holidays!C:C,MATCH(B323,Holidays!A:A,0)),"")</f>
        <v/>
      </c>
      <c r="N323" s="6" t="str">
        <f t="shared" ref="N323:N386" si="292">IF(Is_Weekend,"",F323-C323)</f>
        <v/>
      </c>
      <c r="O323" s="6" t="str">
        <f t="shared" si="285"/>
        <v/>
      </c>
      <c r="P323" s="6" t="str">
        <f t="shared" si="286"/>
        <v/>
      </c>
      <c r="Q323" s="6" t="str">
        <f t="shared" si="287"/>
        <v/>
      </c>
      <c r="R323" s="6" t="str">
        <f t="shared" si="288"/>
        <v/>
      </c>
      <c r="S323" s="6" t="str">
        <f t="shared" si="289"/>
        <v/>
      </c>
      <c r="T323" s="7" t="str">
        <f t="shared" si="290"/>
        <v/>
      </c>
      <c r="U323" s="5"/>
    </row>
    <row r="324" spans="1:21" x14ac:dyDescent="0.25">
      <c r="A324" s="18">
        <f t="shared" si="282"/>
        <v>42673</v>
      </c>
      <c r="B324" s="21">
        <f t="shared" si="291"/>
        <v>42673</v>
      </c>
      <c r="C324" s="5"/>
      <c r="D324" s="5"/>
      <c r="E324" s="5"/>
      <c r="F324" s="5"/>
      <c r="G324" s="5"/>
      <c r="H324" s="8"/>
      <c r="I324" s="8"/>
      <c r="J324" s="5"/>
      <c r="K324" s="28" t="str">
        <f t="shared" si="283"/>
        <v/>
      </c>
      <c r="L324" s="6" t="b">
        <f t="shared" ca="1" si="284"/>
        <v>0</v>
      </c>
      <c r="M324" s="6" t="str">
        <f>IFERROR(INDEX(Holidays!C:C,MATCH(B324,Holidays!A:A,0)),"")</f>
        <v/>
      </c>
      <c r="N324" s="6" t="str">
        <f t="shared" si="292"/>
        <v/>
      </c>
      <c r="O324" s="6" t="str">
        <f t="shared" si="285"/>
        <v/>
      </c>
      <c r="P324" s="6" t="str">
        <f t="shared" si="286"/>
        <v/>
      </c>
      <c r="Q324" s="6" t="str">
        <f t="shared" si="287"/>
        <v/>
      </c>
      <c r="R324" s="6" t="str">
        <f t="shared" si="288"/>
        <v/>
      </c>
      <c r="S324" s="6" t="str">
        <f t="shared" si="289"/>
        <v/>
      </c>
      <c r="T324" s="7" t="str">
        <f t="shared" si="290"/>
        <v/>
      </c>
      <c r="U324" s="5"/>
    </row>
    <row r="325" spans="1:21" x14ac:dyDescent="0.25">
      <c r="A325" s="18">
        <f t="shared" si="282"/>
        <v>42674</v>
      </c>
      <c r="B325" s="21">
        <f t="shared" si="291"/>
        <v>42674</v>
      </c>
      <c r="C325" s="5"/>
      <c r="D325" s="5"/>
      <c r="E325" s="5"/>
      <c r="F325" s="5"/>
      <c r="G325" s="5"/>
      <c r="H325" s="8"/>
      <c r="I325" s="8"/>
      <c r="J325" s="5"/>
      <c r="K325" s="28" t="str">
        <f t="shared" si="283"/>
        <v/>
      </c>
      <c r="L325" s="6" t="b">
        <f t="shared" ca="1" si="284"/>
        <v>0</v>
      </c>
      <c r="M325" s="6" t="str">
        <f>IFERROR(INDEX(Holidays!C:C,MATCH(B325,Holidays!A:A,0)),"")</f>
        <v/>
      </c>
      <c r="N325" s="6">
        <f t="shared" si="292"/>
        <v>0</v>
      </c>
      <c r="O325" s="6">
        <f t="shared" si="285"/>
        <v>0</v>
      </c>
      <c r="P325" s="6">
        <f t="shared" si="286"/>
        <v>0</v>
      </c>
      <c r="Q325" s="6">
        <f t="shared" si="287"/>
        <v>0</v>
      </c>
      <c r="R325" s="6">
        <f t="shared" si="288"/>
        <v>0</v>
      </c>
      <c r="S325" s="6">
        <f t="shared" si="289"/>
        <v>0</v>
      </c>
      <c r="T325" s="7" t="b">
        <f t="shared" si="290"/>
        <v>0</v>
      </c>
      <c r="U325" s="5"/>
    </row>
    <row r="326" spans="1:21" x14ac:dyDescent="0.25">
      <c r="A326" s="18">
        <f t="shared" si="282"/>
        <v>42675</v>
      </c>
      <c r="B326" s="21">
        <f t="shared" si="291"/>
        <v>42675</v>
      </c>
      <c r="C326" s="5"/>
      <c r="D326" s="5"/>
      <c r="E326" s="5"/>
      <c r="F326" s="5"/>
      <c r="G326" s="5"/>
      <c r="H326" s="8"/>
      <c r="I326" s="8"/>
      <c r="J326" s="5"/>
      <c r="K326" s="28" t="str">
        <f t="shared" si="283"/>
        <v/>
      </c>
      <c r="L326" s="6" t="b">
        <f t="shared" ca="1" si="284"/>
        <v>0</v>
      </c>
      <c r="M326" s="6" t="str">
        <f>IFERROR(INDEX(Holidays!C:C,MATCH(B326,Holidays!A:A,0)),"")</f>
        <v/>
      </c>
      <c r="N326" s="6">
        <f t="shared" si="292"/>
        <v>0</v>
      </c>
      <c r="O326" s="6">
        <f t="shared" si="285"/>
        <v>0</v>
      </c>
      <c r="P326" s="6">
        <f t="shared" si="286"/>
        <v>0</v>
      </c>
      <c r="Q326" s="6">
        <f t="shared" si="287"/>
        <v>0</v>
      </c>
      <c r="R326" s="6">
        <f t="shared" si="288"/>
        <v>0</v>
      </c>
      <c r="S326" s="6">
        <f t="shared" si="289"/>
        <v>0</v>
      </c>
      <c r="T326" s="7" t="b">
        <f t="shared" si="290"/>
        <v>0</v>
      </c>
      <c r="U326" s="5"/>
    </row>
    <row r="327" spans="1:21" x14ac:dyDescent="0.25">
      <c r="A327" s="18">
        <f t="shared" si="282"/>
        <v>42676</v>
      </c>
      <c r="B327" s="21">
        <f t="shared" si="291"/>
        <v>42676</v>
      </c>
      <c r="C327" s="5"/>
      <c r="D327" s="5"/>
      <c r="E327" s="5"/>
      <c r="F327" s="5"/>
      <c r="G327" s="5"/>
      <c r="H327" s="8"/>
      <c r="I327" s="8"/>
      <c r="J327" s="5"/>
      <c r="K327" s="28" t="str">
        <f t="shared" si="283"/>
        <v/>
      </c>
      <c r="L327" s="6" t="b">
        <f t="shared" ca="1" si="284"/>
        <v>0</v>
      </c>
      <c r="M327" s="6" t="str">
        <f>IFERROR(INDEX(Holidays!C:C,MATCH(B327,Holidays!A:A,0)),"")</f>
        <v/>
      </c>
      <c r="N327" s="6">
        <f t="shared" si="292"/>
        <v>0</v>
      </c>
      <c r="O327" s="6">
        <f t="shared" si="285"/>
        <v>0</v>
      </c>
      <c r="P327" s="6">
        <f t="shared" si="286"/>
        <v>0</v>
      </c>
      <c r="Q327" s="6">
        <f t="shared" si="287"/>
        <v>0</v>
      </c>
      <c r="R327" s="6">
        <f t="shared" si="288"/>
        <v>0</v>
      </c>
      <c r="S327" s="6">
        <f t="shared" si="289"/>
        <v>0</v>
      </c>
      <c r="T327" s="7" t="b">
        <f t="shared" si="290"/>
        <v>0</v>
      </c>
      <c r="U327" s="5"/>
    </row>
    <row r="328" spans="1:21" x14ac:dyDescent="0.25">
      <c r="A328" s="18">
        <f t="shared" si="282"/>
        <v>42677</v>
      </c>
      <c r="B328" s="21">
        <f t="shared" si="291"/>
        <v>42677</v>
      </c>
      <c r="C328" s="5"/>
      <c r="D328" s="5"/>
      <c r="E328" s="5"/>
      <c r="F328" s="5"/>
      <c r="G328" s="5"/>
      <c r="H328" s="8"/>
      <c r="I328" s="8"/>
      <c r="J328" s="5"/>
      <c r="K328" s="28" t="str">
        <f t="shared" si="283"/>
        <v/>
      </c>
      <c r="L328" s="6" t="b">
        <f t="shared" ca="1" si="284"/>
        <v>0</v>
      </c>
      <c r="M328" s="6" t="str">
        <f>IFERROR(INDEX(Holidays!C:C,MATCH(B328,Holidays!A:A,0)),"")</f>
        <v/>
      </c>
      <c r="N328" s="6">
        <f t="shared" si="292"/>
        <v>0</v>
      </c>
      <c r="O328" s="6">
        <f t="shared" si="285"/>
        <v>0</v>
      </c>
      <c r="P328" s="6">
        <f t="shared" si="286"/>
        <v>0</v>
      </c>
      <c r="Q328" s="6">
        <f t="shared" si="287"/>
        <v>0</v>
      </c>
      <c r="R328" s="6">
        <f t="shared" si="288"/>
        <v>0</v>
      </c>
      <c r="S328" s="6">
        <f t="shared" si="289"/>
        <v>0</v>
      </c>
      <c r="T328" s="7" t="b">
        <f t="shared" si="290"/>
        <v>0</v>
      </c>
      <c r="U328" s="5"/>
    </row>
    <row r="329" spans="1:21" x14ac:dyDescent="0.25">
      <c r="A329" s="18">
        <f t="shared" si="282"/>
        <v>42678</v>
      </c>
      <c r="B329" s="21">
        <f t="shared" si="291"/>
        <v>42678</v>
      </c>
      <c r="C329" s="5"/>
      <c r="D329" s="5"/>
      <c r="E329" s="5"/>
      <c r="F329" s="5"/>
      <c r="G329" s="5"/>
      <c r="H329" s="8"/>
      <c r="I329" s="8"/>
      <c r="J329" s="5"/>
      <c r="K329" s="28">
        <f t="shared" si="283"/>
        <v>0</v>
      </c>
      <c r="L329" s="6" t="b">
        <f t="shared" ca="1" si="284"/>
        <v>0</v>
      </c>
      <c r="M329" s="6" t="str">
        <f>IFERROR(INDEX(Holidays!C:C,MATCH(B329,Holidays!A:A,0)),"")</f>
        <v/>
      </c>
      <c r="N329" s="6">
        <f t="shared" si="292"/>
        <v>0</v>
      </c>
      <c r="O329" s="6">
        <f t="shared" si="285"/>
        <v>0</v>
      </c>
      <c r="P329" s="6">
        <f t="shared" si="286"/>
        <v>0</v>
      </c>
      <c r="Q329" s="6">
        <f t="shared" si="287"/>
        <v>0</v>
      </c>
      <c r="R329" s="6">
        <f t="shared" si="288"/>
        <v>0</v>
      </c>
      <c r="S329" s="6">
        <f t="shared" si="289"/>
        <v>0</v>
      </c>
      <c r="T329" s="7" t="b">
        <f t="shared" si="290"/>
        <v>0</v>
      </c>
      <c r="U329" s="5"/>
    </row>
    <row r="330" spans="1:21" x14ac:dyDescent="0.25">
      <c r="A330" s="18">
        <f t="shared" si="282"/>
        <v>42679</v>
      </c>
      <c r="B330" s="21">
        <f t="shared" si="291"/>
        <v>42679</v>
      </c>
      <c r="C330" s="5"/>
      <c r="D330" s="5"/>
      <c r="E330" s="5"/>
      <c r="F330" s="5"/>
      <c r="G330" s="5"/>
      <c r="H330" s="8"/>
      <c r="I330" s="8"/>
      <c r="J330" s="5"/>
      <c r="K330" s="28" t="str">
        <f t="shared" si="283"/>
        <v/>
      </c>
      <c r="L330" s="6" t="b">
        <f t="shared" ca="1" si="284"/>
        <v>0</v>
      </c>
      <c r="M330" s="6" t="str">
        <f>IFERROR(INDEX(Holidays!C:C,MATCH(B330,Holidays!A:A,0)),"")</f>
        <v/>
      </c>
      <c r="N330" s="6" t="str">
        <f t="shared" si="292"/>
        <v/>
      </c>
      <c r="O330" s="6" t="str">
        <f t="shared" si="285"/>
        <v/>
      </c>
      <c r="P330" s="6" t="str">
        <f t="shared" si="286"/>
        <v/>
      </c>
      <c r="Q330" s="6" t="str">
        <f t="shared" si="287"/>
        <v/>
      </c>
      <c r="R330" s="6" t="str">
        <f t="shared" si="288"/>
        <v/>
      </c>
      <c r="S330" s="6" t="str">
        <f t="shared" si="289"/>
        <v/>
      </c>
      <c r="T330" s="7" t="str">
        <f t="shared" si="290"/>
        <v/>
      </c>
      <c r="U330" s="5"/>
    </row>
    <row r="331" spans="1:21" x14ac:dyDescent="0.25">
      <c r="A331" s="18">
        <f t="shared" si="282"/>
        <v>42680</v>
      </c>
      <c r="B331" s="21">
        <f t="shared" si="291"/>
        <v>42680</v>
      </c>
      <c r="C331" s="5"/>
      <c r="D331" s="5"/>
      <c r="E331" s="5"/>
      <c r="F331" s="5"/>
      <c r="G331" s="5"/>
      <c r="H331" s="8"/>
      <c r="I331" s="8"/>
      <c r="J331" s="5"/>
      <c r="K331" s="28" t="str">
        <f t="shared" si="283"/>
        <v/>
      </c>
      <c r="L331" s="6" t="b">
        <f t="shared" ca="1" si="284"/>
        <v>0</v>
      </c>
      <c r="M331" s="6" t="str">
        <f>IFERROR(INDEX(Holidays!C:C,MATCH(B331,Holidays!A:A,0)),"")</f>
        <v/>
      </c>
      <c r="N331" s="6" t="str">
        <f t="shared" si="292"/>
        <v/>
      </c>
      <c r="O331" s="6" t="str">
        <f t="shared" si="285"/>
        <v/>
      </c>
      <c r="P331" s="6" t="str">
        <f t="shared" si="286"/>
        <v/>
      </c>
      <c r="Q331" s="6" t="str">
        <f t="shared" si="287"/>
        <v/>
      </c>
      <c r="R331" s="6" t="str">
        <f t="shared" si="288"/>
        <v/>
      </c>
      <c r="S331" s="6" t="str">
        <f t="shared" si="289"/>
        <v/>
      </c>
      <c r="T331" s="7" t="str">
        <f t="shared" si="290"/>
        <v/>
      </c>
      <c r="U331" s="5"/>
    </row>
    <row r="332" spans="1:21" x14ac:dyDescent="0.25">
      <c r="A332" s="18">
        <f t="shared" si="282"/>
        <v>42681</v>
      </c>
      <c r="B332" s="21">
        <f t="shared" si="291"/>
        <v>42681</v>
      </c>
      <c r="C332" s="5"/>
      <c r="D332" s="5"/>
      <c r="E332" s="5"/>
      <c r="F332" s="5"/>
      <c r="G332" s="5"/>
      <c r="H332" s="8"/>
      <c r="I332" s="8"/>
      <c r="J332" s="5"/>
      <c r="K332" s="28" t="str">
        <f t="shared" si="283"/>
        <v/>
      </c>
      <c r="L332" s="6" t="b">
        <f t="shared" ca="1" si="284"/>
        <v>0</v>
      </c>
      <c r="M332" s="6" t="str">
        <f>IFERROR(INDEX(Holidays!C:C,MATCH(B332,Holidays!A:A,0)),"")</f>
        <v/>
      </c>
      <c r="N332" s="6">
        <f t="shared" si="292"/>
        <v>0</v>
      </c>
      <c r="O332" s="6">
        <f t="shared" si="285"/>
        <v>0</v>
      </c>
      <c r="P332" s="6">
        <f t="shared" si="286"/>
        <v>0</v>
      </c>
      <c r="Q332" s="6">
        <f t="shared" si="287"/>
        <v>0</v>
      </c>
      <c r="R332" s="6">
        <f t="shared" si="288"/>
        <v>0</v>
      </c>
      <c r="S332" s="6">
        <f t="shared" si="289"/>
        <v>0</v>
      </c>
      <c r="T332" s="7" t="b">
        <f t="shared" si="290"/>
        <v>0</v>
      </c>
      <c r="U332" s="5"/>
    </row>
    <row r="333" spans="1:21" x14ac:dyDescent="0.25">
      <c r="A333" s="18">
        <f t="shared" si="282"/>
        <v>42682</v>
      </c>
      <c r="B333" s="21">
        <f t="shared" si="291"/>
        <v>42682</v>
      </c>
      <c r="C333" s="5"/>
      <c r="D333" s="5"/>
      <c r="E333" s="5"/>
      <c r="F333" s="5"/>
      <c r="G333" s="5"/>
      <c r="H333" s="8"/>
      <c r="I333" s="8"/>
      <c r="J333" s="5"/>
      <c r="K333" s="28" t="str">
        <f t="shared" si="283"/>
        <v/>
      </c>
      <c r="L333" s="6" t="b">
        <f t="shared" ca="1" si="284"/>
        <v>0</v>
      </c>
      <c r="M333" s="6" t="str">
        <f>IFERROR(INDEX(Holidays!C:C,MATCH(B333,Holidays!A:A,0)),"")</f>
        <v/>
      </c>
      <c r="N333" s="6">
        <f t="shared" si="292"/>
        <v>0</v>
      </c>
      <c r="O333" s="6">
        <f t="shared" si="285"/>
        <v>0</v>
      </c>
      <c r="P333" s="6">
        <f t="shared" si="286"/>
        <v>0</v>
      </c>
      <c r="Q333" s="6">
        <f t="shared" si="287"/>
        <v>0</v>
      </c>
      <c r="R333" s="6">
        <f t="shared" si="288"/>
        <v>0</v>
      </c>
      <c r="S333" s="6">
        <f t="shared" si="289"/>
        <v>0</v>
      </c>
      <c r="T333" s="7" t="b">
        <f t="shared" si="290"/>
        <v>0</v>
      </c>
      <c r="U333" s="5"/>
    </row>
    <row r="334" spans="1:21" x14ac:dyDescent="0.25">
      <c r="A334" s="18">
        <f t="shared" si="282"/>
        <v>42683</v>
      </c>
      <c r="B334" s="21">
        <f t="shared" si="291"/>
        <v>42683</v>
      </c>
      <c r="C334" s="5"/>
      <c r="D334" s="5"/>
      <c r="E334" s="5"/>
      <c r="F334" s="5"/>
      <c r="G334" s="5"/>
      <c r="H334" s="8"/>
      <c r="I334" s="8"/>
      <c r="J334" s="5"/>
      <c r="K334" s="28" t="str">
        <f t="shared" si="283"/>
        <v/>
      </c>
      <c r="L334" s="6" t="b">
        <f t="shared" ca="1" si="284"/>
        <v>0</v>
      </c>
      <c r="M334" s="6" t="str">
        <f>IFERROR(INDEX(Holidays!C:C,MATCH(B334,Holidays!A:A,0)),"")</f>
        <v/>
      </c>
      <c r="N334" s="6">
        <f t="shared" si="292"/>
        <v>0</v>
      </c>
      <c r="O334" s="6">
        <f t="shared" si="285"/>
        <v>0</v>
      </c>
      <c r="P334" s="6">
        <f t="shared" si="286"/>
        <v>0</v>
      </c>
      <c r="Q334" s="6">
        <f t="shared" si="287"/>
        <v>0</v>
      </c>
      <c r="R334" s="6">
        <f t="shared" si="288"/>
        <v>0</v>
      </c>
      <c r="S334" s="6">
        <f t="shared" si="289"/>
        <v>0</v>
      </c>
      <c r="T334" s="7" t="b">
        <f t="shared" si="290"/>
        <v>0</v>
      </c>
      <c r="U334" s="5"/>
    </row>
    <row r="335" spans="1:21" x14ac:dyDescent="0.25">
      <c r="A335" s="18">
        <f t="shared" si="282"/>
        <v>42684</v>
      </c>
      <c r="B335" s="21">
        <f t="shared" si="291"/>
        <v>42684</v>
      </c>
      <c r="C335" s="5"/>
      <c r="D335" s="5"/>
      <c r="E335" s="5"/>
      <c r="F335" s="5"/>
      <c r="G335" s="5"/>
      <c r="H335" s="8"/>
      <c r="I335" s="8"/>
      <c r="J335" s="5"/>
      <c r="K335" s="28" t="str">
        <f t="shared" si="283"/>
        <v/>
      </c>
      <c r="L335" s="6" t="b">
        <f t="shared" ca="1" si="284"/>
        <v>0</v>
      </c>
      <c r="M335" s="6" t="str">
        <f>IFERROR(INDEX(Holidays!C:C,MATCH(B335,Holidays!A:A,0)),"")</f>
        <v/>
      </c>
      <c r="N335" s="6">
        <f t="shared" si="292"/>
        <v>0</v>
      </c>
      <c r="O335" s="6">
        <f t="shared" si="285"/>
        <v>0</v>
      </c>
      <c r="P335" s="6">
        <f t="shared" si="286"/>
        <v>0</v>
      </c>
      <c r="Q335" s="6">
        <f t="shared" si="287"/>
        <v>0</v>
      </c>
      <c r="R335" s="6">
        <f t="shared" si="288"/>
        <v>0</v>
      </c>
      <c r="S335" s="6">
        <f t="shared" si="289"/>
        <v>0</v>
      </c>
      <c r="T335" s="7" t="b">
        <f t="shared" si="290"/>
        <v>0</v>
      </c>
      <c r="U335" s="5"/>
    </row>
    <row r="336" spans="1:21" x14ac:dyDescent="0.25">
      <c r="A336" s="18">
        <f t="shared" si="282"/>
        <v>42685</v>
      </c>
      <c r="B336" s="21">
        <f t="shared" si="291"/>
        <v>42685</v>
      </c>
      <c r="C336" s="5"/>
      <c r="D336" s="5"/>
      <c r="E336" s="5"/>
      <c r="F336" s="5"/>
      <c r="G336" s="5"/>
      <c r="H336" s="8"/>
      <c r="I336" s="8"/>
      <c r="J336" s="5"/>
      <c r="K336" s="28">
        <f t="shared" si="283"/>
        <v>0</v>
      </c>
      <c r="L336" s="6" t="b">
        <f t="shared" ca="1" si="284"/>
        <v>0</v>
      </c>
      <c r="M336" s="6" t="str">
        <f>IFERROR(INDEX(Holidays!C:C,MATCH(B336,Holidays!A:A,0)),"")</f>
        <v/>
      </c>
      <c r="N336" s="6">
        <f t="shared" si="292"/>
        <v>0</v>
      </c>
      <c r="O336" s="6">
        <f t="shared" si="285"/>
        <v>0</v>
      </c>
      <c r="P336" s="6">
        <f t="shared" si="286"/>
        <v>0</v>
      </c>
      <c r="Q336" s="6">
        <f t="shared" si="287"/>
        <v>0</v>
      </c>
      <c r="R336" s="6">
        <f t="shared" si="288"/>
        <v>0</v>
      </c>
      <c r="S336" s="6">
        <f t="shared" si="289"/>
        <v>0</v>
      </c>
      <c r="T336" s="7" t="b">
        <f t="shared" si="290"/>
        <v>0</v>
      </c>
      <c r="U336" s="5"/>
    </row>
    <row r="337" spans="1:21" x14ac:dyDescent="0.25">
      <c r="A337" s="18">
        <f t="shared" si="282"/>
        <v>42686</v>
      </c>
      <c r="B337" s="21">
        <f t="shared" si="291"/>
        <v>42686</v>
      </c>
      <c r="C337" s="5"/>
      <c r="D337" s="5"/>
      <c r="E337" s="5"/>
      <c r="F337" s="5"/>
      <c r="G337" s="5"/>
      <c r="H337" s="8"/>
      <c r="I337" s="8"/>
      <c r="J337" s="5"/>
      <c r="K337" s="28" t="str">
        <f t="shared" si="283"/>
        <v/>
      </c>
      <c r="L337" s="6" t="b">
        <f t="shared" ca="1" si="284"/>
        <v>0</v>
      </c>
      <c r="M337" s="6" t="str">
        <f>IFERROR(INDEX(Holidays!C:C,MATCH(B337,Holidays!A:A,0)),"")</f>
        <v/>
      </c>
      <c r="N337" s="6" t="str">
        <f t="shared" si="292"/>
        <v/>
      </c>
      <c r="O337" s="6" t="str">
        <f t="shared" si="285"/>
        <v/>
      </c>
      <c r="P337" s="6" t="str">
        <f t="shared" si="286"/>
        <v/>
      </c>
      <c r="Q337" s="6" t="str">
        <f t="shared" si="287"/>
        <v/>
      </c>
      <c r="R337" s="6" t="str">
        <f t="shared" si="288"/>
        <v/>
      </c>
      <c r="S337" s="6" t="str">
        <f t="shared" si="289"/>
        <v/>
      </c>
      <c r="T337" s="7" t="str">
        <f t="shared" si="290"/>
        <v/>
      </c>
      <c r="U337" s="5"/>
    </row>
    <row r="338" spans="1:21" x14ac:dyDescent="0.25">
      <c r="A338" s="18">
        <f t="shared" si="282"/>
        <v>42687</v>
      </c>
      <c r="B338" s="21">
        <f t="shared" si="291"/>
        <v>42687</v>
      </c>
      <c r="C338" s="5"/>
      <c r="D338" s="5"/>
      <c r="E338" s="5"/>
      <c r="F338" s="5"/>
      <c r="G338" s="5"/>
      <c r="H338" s="8"/>
      <c r="I338" s="8"/>
      <c r="J338" s="5"/>
      <c r="K338" s="28" t="str">
        <f t="shared" si="283"/>
        <v/>
      </c>
      <c r="L338" s="6" t="b">
        <f t="shared" ca="1" si="284"/>
        <v>0</v>
      </c>
      <c r="M338" s="6" t="str">
        <f>IFERROR(INDEX(Holidays!C:C,MATCH(B338,Holidays!A:A,0)),"")</f>
        <v/>
      </c>
      <c r="N338" s="6" t="str">
        <f t="shared" si="292"/>
        <v/>
      </c>
      <c r="O338" s="6" t="str">
        <f t="shared" si="285"/>
        <v/>
      </c>
      <c r="P338" s="6" t="str">
        <f t="shared" si="286"/>
        <v/>
      </c>
      <c r="Q338" s="6" t="str">
        <f t="shared" si="287"/>
        <v/>
      </c>
      <c r="R338" s="6" t="str">
        <f t="shared" si="288"/>
        <v/>
      </c>
      <c r="S338" s="6" t="str">
        <f t="shared" si="289"/>
        <v/>
      </c>
      <c r="T338" s="7" t="str">
        <f t="shared" si="290"/>
        <v/>
      </c>
      <c r="U338" s="5"/>
    </row>
    <row r="339" spans="1:21" x14ac:dyDescent="0.25">
      <c r="A339" s="18">
        <f t="shared" si="282"/>
        <v>42688</v>
      </c>
      <c r="B339" s="21">
        <f t="shared" si="291"/>
        <v>42688</v>
      </c>
      <c r="C339" s="5"/>
      <c r="D339" s="5"/>
      <c r="E339" s="5"/>
      <c r="F339" s="5"/>
      <c r="G339" s="5"/>
      <c r="H339" s="8"/>
      <c r="I339" s="8"/>
      <c r="J339" s="5"/>
      <c r="K339" s="28" t="str">
        <f t="shared" si="283"/>
        <v/>
      </c>
      <c r="L339" s="6" t="b">
        <f t="shared" ca="1" si="284"/>
        <v>0</v>
      </c>
      <c r="M339" s="6" t="str">
        <f>IFERROR(INDEX(Holidays!C:C,MATCH(B339,Holidays!A:A,0)),"")</f>
        <v/>
      </c>
      <c r="N339" s="6">
        <f t="shared" si="292"/>
        <v>0</v>
      </c>
      <c r="O339" s="6">
        <f t="shared" si="285"/>
        <v>0</v>
      </c>
      <c r="P339" s="6">
        <f t="shared" si="286"/>
        <v>0</v>
      </c>
      <c r="Q339" s="6">
        <f t="shared" si="287"/>
        <v>0</v>
      </c>
      <c r="R339" s="6">
        <f t="shared" si="288"/>
        <v>0</v>
      </c>
      <c r="S339" s="6">
        <f t="shared" si="289"/>
        <v>0</v>
      </c>
      <c r="T339" s="7" t="b">
        <f t="shared" si="290"/>
        <v>0</v>
      </c>
      <c r="U339" s="5"/>
    </row>
    <row r="340" spans="1:21" x14ac:dyDescent="0.25">
      <c r="A340" s="18">
        <f t="shared" si="282"/>
        <v>42689</v>
      </c>
      <c r="B340" s="21">
        <f t="shared" si="291"/>
        <v>42689</v>
      </c>
      <c r="C340" s="5"/>
      <c r="D340" s="5"/>
      <c r="E340" s="5"/>
      <c r="F340" s="5"/>
      <c r="G340" s="5"/>
      <c r="H340" s="8"/>
      <c r="I340" s="8"/>
      <c r="J340" s="5"/>
      <c r="K340" s="28" t="str">
        <f t="shared" si="283"/>
        <v/>
      </c>
      <c r="L340" s="6" t="b">
        <f t="shared" ca="1" si="284"/>
        <v>0</v>
      </c>
      <c r="M340" s="6" t="str">
        <f>IFERROR(INDEX(Holidays!C:C,MATCH(B340,Holidays!A:A,0)),"")</f>
        <v/>
      </c>
      <c r="N340" s="6">
        <f t="shared" si="292"/>
        <v>0</v>
      </c>
      <c r="O340" s="6">
        <f t="shared" si="285"/>
        <v>0</v>
      </c>
      <c r="P340" s="6">
        <f t="shared" si="286"/>
        <v>0</v>
      </c>
      <c r="Q340" s="6">
        <f t="shared" si="287"/>
        <v>0</v>
      </c>
      <c r="R340" s="6">
        <f t="shared" si="288"/>
        <v>0</v>
      </c>
      <c r="S340" s="6">
        <f t="shared" si="289"/>
        <v>0</v>
      </c>
      <c r="T340" s="7" t="b">
        <f t="shared" si="290"/>
        <v>0</v>
      </c>
      <c r="U340" s="5"/>
    </row>
    <row r="341" spans="1:21" x14ac:dyDescent="0.25">
      <c r="A341" s="18">
        <f t="shared" si="282"/>
        <v>42690</v>
      </c>
      <c r="B341" s="21">
        <f t="shared" si="291"/>
        <v>42690</v>
      </c>
      <c r="C341" s="5"/>
      <c r="D341" s="5"/>
      <c r="E341" s="5"/>
      <c r="F341" s="5"/>
      <c r="G341" s="5"/>
      <c r="H341" s="8"/>
      <c r="I341" s="8"/>
      <c r="J341" s="5"/>
      <c r="K341" s="28" t="str">
        <f t="shared" si="283"/>
        <v/>
      </c>
      <c r="L341" s="6" t="b">
        <f t="shared" ca="1" si="284"/>
        <v>0</v>
      </c>
      <c r="M341" s="6" t="str">
        <f>IFERROR(INDEX(Holidays!C:C,MATCH(B341,Holidays!A:A,0)),"")</f>
        <v/>
      </c>
      <c r="N341" s="6">
        <f t="shared" si="292"/>
        <v>0</v>
      </c>
      <c r="O341" s="6">
        <f t="shared" si="285"/>
        <v>0</v>
      </c>
      <c r="P341" s="6">
        <f t="shared" si="286"/>
        <v>0</v>
      </c>
      <c r="Q341" s="6">
        <f t="shared" si="287"/>
        <v>0</v>
      </c>
      <c r="R341" s="6">
        <f t="shared" si="288"/>
        <v>0</v>
      </c>
      <c r="S341" s="6">
        <f t="shared" si="289"/>
        <v>0</v>
      </c>
      <c r="T341" s="7" t="b">
        <f t="shared" si="290"/>
        <v>0</v>
      </c>
      <c r="U341" s="5"/>
    </row>
    <row r="342" spans="1:21" x14ac:dyDescent="0.25">
      <c r="A342" s="18">
        <f t="shared" si="282"/>
        <v>42691</v>
      </c>
      <c r="B342" s="21">
        <f t="shared" si="291"/>
        <v>42691</v>
      </c>
      <c r="C342" s="5"/>
      <c r="D342" s="5"/>
      <c r="E342" s="5"/>
      <c r="F342" s="5"/>
      <c r="G342" s="5"/>
      <c r="H342" s="8"/>
      <c r="I342" s="8"/>
      <c r="J342" s="5"/>
      <c r="K342" s="28" t="str">
        <f t="shared" si="283"/>
        <v/>
      </c>
      <c r="L342" s="6" t="b">
        <f t="shared" ca="1" si="284"/>
        <v>0</v>
      </c>
      <c r="M342" s="6" t="str">
        <f>IFERROR(INDEX(Holidays!C:C,MATCH(B342,Holidays!A:A,0)),"")</f>
        <v/>
      </c>
      <c r="N342" s="6">
        <f t="shared" si="292"/>
        <v>0</v>
      </c>
      <c r="O342" s="6">
        <f t="shared" si="285"/>
        <v>0</v>
      </c>
      <c r="P342" s="6">
        <f t="shared" si="286"/>
        <v>0</v>
      </c>
      <c r="Q342" s="6">
        <f t="shared" si="287"/>
        <v>0</v>
      </c>
      <c r="R342" s="6">
        <f t="shared" si="288"/>
        <v>0</v>
      </c>
      <c r="S342" s="6">
        <f t="shared" si="289"/>
        <v>0</v>
      </c>
      <c r="T342" s="7" t="b">
        <f t="shared" si="290"/>
        <v>0</v>
      </c>
      <c r="U342" s="5"/>
    </row>
    <row r="343" spans="1:21" x14ac:dyDescent="0.25">
      <c r="A343" s="18">
        <f t="shared" si="282"/>
        <v>42692</v>
      </c>
      <c r="B343" s="21">
        <f t="shared" si="291"/>
        <v>42692</v>
      </c>
      <c r="C343" s="5"/>
      <c r="D343" s="5"/>
      <c r="E343" s="5"/>
      <c r="F343" s="5"/>
      <c r="G343" s="5"/>
      <c r="H343" s="8"/>
      <c r="I343" s="8"/>
      <c r="J343" s="5"/>
      <c r="K343" s="28">
        <f t="shared" si="283"/>
        <v>0</v>
      </c>
      <c r="L343" s="6" t="b">
        <f t="shared" ca="1" si="284"/>
        <v>0</v>
      </c>
      <c r="M343" s="6" t="str">
        <f>IFERROR(INDEX(Holidays!C:C,MATCH(B343,Holidays!A:A,0)),"")</f>
        <v/>
      </c>
      <c r="N343" s="6">
        <f t="shared" si="292"/>
        <v>0</v>
      </c>
      <c r="O343" s="6">
        <f t="shared" si="285"/>
        <v>0</v>
      </c>
      <c r="P343" s="6">
        <f t="shared" si="286"/>
        <v>0</v>
      </c>
      <c r="Q343" s="6">
        <f t="shared" si="287"/>
        <v>0</v>
      </c>
      <c r="R343" s="6">
        <f t="shared" si="288"/>
        <v>0</v>
      </c>
      <c r="S343" s="6">
        <f t="shared" si="289"/>
        <v>0</v>
      </c>
      <c r="T343" s="7" t="b">
        <f t="shared" si="290"/>
        <v>0</v>
      </c>
      <c r="U343" s="5"/>
    </row>
    <row r="344" spans="1:21" x14ac:dyDescent="0.25">
      <c r="A344" s="18">
        <f t="shared" si="282"/>
        <v>42693</v>
      </c>
      <c r="B344" s="21">
        <f t="shared" si="291"/>
        <v>42693</v>
      </c>
      <c r="C344" s="5"/>
      <c r="D344" s="5"/>
      <c r="E344" s="5"/>
      <c r="F344" s="5"/>
      <c r="G344" s="5"/>
      <c r="H344" s="8"/>
      <c r="I344" s="8"/>
      <c r="J344" s="5"/>
      <c r="K344" s="28" t="str">
        <f t="shared" si="283"/>
        <v/>
      </c>
      <c r="L344" s="6" t="b">
        <f t="shared" ca="1" si="284"/>
        <v>0</v>
      </c>
      <c r="M344" s="6" t="str">
        <f>IFERROR(INDEX(Holidays!C:C,MATCH(B344,Holidays!A:A,0)),"")</f>
        <v/>
      </c>
      <c r="N344" s="6" t="str">
        <f t="shared" si="292"/>
        <v/>
      </c>
      <c r="O344" s="6" t="str">
        <f t="shared" si="285"/>
        <v/>
      </c>
      <c r="P344" s="6" t="str">
        <f t="shared" si="286"/>
        <v/>
      </c>
      <c r="Q344" s="6" t="str">
        <f t="shared" si="287"/>
        <v/>
      </c>
      <c r="R344" s="6" t="str">
        <f t="shared" si="288"/>
        <v/>
      </c>
      <c r="S344" s="6" t="str">
        <f t="shared" si="289"/>
        <v/>
      </c>
      <c r="T344" s="7" t="str">
        <f t="shared" si="290"/>
        <v/>
      </c>
      <c r="U344" s="5"/>
    </row>
    <row r="345" spans="1:21" x14ac:dyDescent="0.25">
      <c r="A345" s="18">
        <f t="shared" si="282"/>
        <v>42694</v>
      </c>
      <c r="B345" s="21">
        <f t="shared" si="291"/>
        <v>42694</v>
      </c>
      <c r="C345" s="5"/>
      <c r="D345" s="5"/>
      <c r="E345" s="5"/>
      <c r="F345" s="5"/>
      <c r="G345" s="5"/>
      <c r="H345" s="8"/>
      <c r="I345" s="8"/>
      <c r="J345" s="5"/>
      <c r="K345" s="28" t="str">
        <f t="shared" si="283"/>
        <v/>
      </c>
      <c r="L345" s="6" t="b">
        <f t="shared" ca="1" si="284"/>
        <v>0</v>
      </c>
      <c r="M345" s="6" t="str">
        <f>IFERROR(INDEX(Holidays!C:C,MATCH(B345,Holidays!A:A,0)),"")</f>
        <v/>
      </c>
      <c r="N345" s="6" t="str">
        <f t="shared" si="292"/>
        <v/>
      </c>
      <c r="O345" s="6" t="str">
        <f t="shared" si="285"/>
        <v/>
      </c>
      <c r="P345" s="6" t="str">
        <f t="shared" si="286"/>
        <v/>
      </c>
      <c r="Q345" s="6" t="str">
        <f t="shared" si="287"/>
        <v/>
      </c>
      <c r="R345" s="6" t="str">
        <f t="shared" si="288"/>
        <v/>
      </c>
      <c r="S345" s="6" t="str">
        <f t="shared" si="289"/>
        <v/>
      </c>
      <c r="T345" s="7" t="str">
        <f t="shared" si="290"/>
        <v/>
      </c>
      <c r="U345" s="5"/>
    </row>
    <row r="346" spans="1:21" x14ac:dyDescent="0.25">
      <c r="A346" s="18">
        <f t="shared" si="282"/>
        <v>42695</v>
      </c>
      <c r="B346" s="21">
        <f t="shared" si="291"/>
        <v>42695</v>
      </c>
      <c r="C346" s="5"/>
      <c r="D346" s="5"/>
      <c r="E346" s="5"/>
      <c r="F346" s="5"/>
      <c r="G346" s="5"/>
      <c r="H346" s="8"/>
      <c r="I346" s="8"/>
      <c r="J346" s="5"/>
      <c r="K346" s="28" t="str">
        <f t="shared" si="283"/>
        <v/>
      </c>
      <c r="L346" s="6" t="b">
        <f t="shared" ca="1" si="284"/>
        <v>0</v>
      </c>
      <c r="M346" s="6" t="str">
        <f>IFERROR(INDEX(Holidays!C:C,MATCH(B346,Holidays!A:A,0)),"")</f>
        <v/>
      </c>
      <c r="N346" s="6">
        <f t="shared" si="292"/>
        <v>0</v>
      </c>
      <c r="O346" s="6">
        <f t="shared" si="285"/>
        <v>0</v>
      </c>
      <c r="P346" s="6">
        <f t="shared" si="286"/>
        <v>0</v>
      </c>
      <c r="Q346" s="6">
        <f t="shared" si="287"/>
        <v>0</v>
      </c>
      <c r="R346" s="6">
        <f t="shared" si="288"/>
        <v>0</v>
      </c>
      <c r="S346" s="6">
        <f t="shared" si="289"/>
        <v>0</v>
      </c>
      <c r="T346" s="7" t="b">
        <f t="shared" si="290"/>
        <v>0</v>
      </c>
      <c r="U346" s="5"/>
    </row>
    <row r="347" spans="1:21" x14ac:dyDescent="0.25">
      <c r="A347" s="18">
        <f t="shared" si="282"/>
        <v>42696</v>
      </c>
      <c r="B347" s="21">
        <f t="shared" si="291"/>
        <v>42696</v>
      </c>
      <c r="C347" s="5"/>
      <c r="D347" s="5"/>
      <c r="E347" s="5"/>
      <c r="F347" s="5"/>
      <c r="G347" s="5"/>
      <c r="H347" s="8"/>
      <c r="I347" s="8"/>
      <c r="J347" s="5"/>
      <c r="K347" s="28" t="str">
        <f t="shared" si="283"/>
        <v/>
      </c>
      <c r="L347" s="6" t="b">
        <f t="shared" ca="1" si="284"/>
        <v>0</v>
      </c>
      <c r="M347" s="6" t="str">
        <f>IFERROR(INDEX(Holidays!C:C,MATCH(B347,Holidays!A:A,0)),"")</f>
        <v/>
      </c>
      <c r="N347" s="6">
        <f t="shared" si="292"/>
        <v>0</v>
      </c>
      <c r="O347" s="6">
        <f t="shared" si="285"/>
        <v>0</v>
      </c>
      <c r="P347" s="6">
        <f t="shared" si="286"/>
        <v>0</v>
      </c>
      <c r="Q347" s="6">
        <f t="shared" si="287"/>
        <v>0</v>
      </c>
      <c r="R347" s="6">
        <f t="shared" si="288"/>
        <v>0</v>
      </c>
      <c r="S347" s="6">
        <f t="shared" si="289"/>
        <v>0</v>
      </c>
      <c r="T347" s="7" t="b">
        <f t="shared" si="290"/>
        <v>0</v>
      </c>
      <c r="U347" s="5"/>
    </row>
    <row r="348" spans="1:21" x14ac:dyDescent="0.25">
      <c r="A348" s="18">
        <f t="shared" si="282"/>
        <v>42697</v>
      </c>
      <c r="B348" s="21">
        <f t="shared" si="291"/>
        <v>42697</v>
      </c>
      <c r="C348" s="5"/>
      <c r="D348" s="5"/>
      <c r="E348" s="5"/>
      <c r="F348" s="5"/>
      <c r="G348" s="5"/>
      <c r="H348" s="8"/>
      <c r="I348" s="8"/>
      <c r="J348" s="5"/>
      <c r="K348" s="28" t="str">
        <f t="shared" si="283"/>
        <v/>
      </c>
      <c r="L348" s="6" t="b">
        <f t="shared" ca="1" si="284"/>
        <v>0</v>
      </c>
      <c r="M348" s="6" t="str">
        <f>IFERROR(INDEX(Holidays!C:C,MATCH(B348,Holidays!A:A,0)),"")</f>
        <v/>
      </c>
      <c r="N348" s="6">
        <f t="shared" si="292"/>
        <v>0</v>
      </c>
      <c r="O348" s="6">
        <f t="shared" si="285"/>
        <v>0</v>
      </c>
      <c r="P348" s="6">
        <f t="shared" si="286"/>
        <v>0</v>
      </c>
      <c r="Q348" s="6">
        <f t="shared" si="287"/>
        <v>0</v>
      </c>
      <c r="R348" s="6">
        <f t="shared" si="288"/>
        <v>0</v>
      </c>
      <c r="S348" s="6">
        <f t="shared" si="289"/>
        <v>0</v>
      </c>
      <c r="T348" s="7" t="b">
        <f t="shared" si="290"/>
        <v>0</v>
      </c>
      <c r="U348" s="5"/>
    </row>
    <row r="349" spans="1:21" x14ac:dyDescent="0.25">
      <c r="A349" s="18">
        <f t="shared" si="282"/>
        <v>42698</v>
      </c>
      <c r="B349" s="21">
        <f t="shared" si="291"/>
        <v>42698</v>
      </c>
      <c r="C349" s="5"/>
      <c r="D349" s="5"/>
      <c r="E349" s="5"/>
      <c r="F349" s="5"/>
      <c r="G349" s="5"/>
      <c r="H349" s="8"/>
      <c r="I349" s="8"/>
      <c r="J349" s="5"/>
      <c r="K349" s="28" t="str">
        <f t="shared" si="283"/>
        <v/>
      </c>
      <c r="L349" s="6" t="b">
        <f t="shared" ca="1" si="284"/>
        <v>0</v>
      </c>
      <c r="M349" s="6" t="str">
        <f>IFERROR(INDEX(Holidays!C:C,MATCH(B349,Holidays!A:A,0)),"")</f>
        <v/>
      </c>
      <c r="N349" s="6">
        <f t="shared" si="292"/>
        <v>0</v>
      </c>
      <c r="O349" s="6">
        <f t="shared" si="285"/>
        <v>0</v>
      </c>
      <c r="P349" s="6">
        <f t="shared" si="286"/>
        <v>0</v>
      </c>
      <c r="Q349" s="6">
        <f t="shared" si="287"/>
        <v>0</v>
      </c>
      <c r="R349" s="6">
        <f t="shared" si="288"/>
        <v>0</v>
      </c>
      <c r="S349" s="6">
        <f t="shared" si="289"/>
        <v>0</v>
      </c>
      <c r="T349" s="7" t="b">
        <f t="shared" si="290"/>
        <v>0</v>
      </c>
      <c r="U349" s="5"/>
    </row>
    <row r="350" spans="1:21" x14ac:dyDescent="0.25">
      <c r="A350" s="18">
        <f t="shared" si="282"/>
        <v>42699</v>
      </c>
      <c r="B350" s="21">
        <f t="shared" si="291"/>
        <v>42699</v>
      </c>
      <c r="C350" s="5"/>
      <c r="D350" s="5"/>
      <c r="E350" s="5"/>
      <c r="F350" s="5"/>
      <c r="G350" s="5"/>
      <c r="H350" s="8"/>
      <c r="I350" s="8"/>
      <c r="J350" s="5"/>
      <c r="K350" s="28">
        <f t="shared" si="283"/>
        <v>0</v>
      </c>
      <c r="L350" s="6" t="b">
        <f t="shared" ca="1" si="284"/>
        <v>0</v>
      </c>
      <c r="M350" s="6" t="str">
        <f>IFERROR(INDEX(Holidays!C:C,MATCH(B350,Holidays!A:A,0)),"")</f>
        <v/>
      </c>
      <c r="N350" s="6">
        <f t="shared" si="292"/>
        <v>0</v>
      </c>
      <c r="O350" s="6">
        <f t="shared" si="285"/>
        <v>0</v>
      </c>
      <c r="P350" s="6">
        <f t="shared" si="286"/>
        <v>0</v>
      </c>
      <c r="Q350" s="6">
        <f t="shared" si="287"/>
        <v>0</v>
      </c>
      <c r="R350" s="6">
        <f t="shared" si="288"/>
        <v>0</v>
      </c>
      <c r="S350" s="6">
        <f t="shared" si="289"/>
        <v>0</v>
      </c>
      <c r="T350" s="7" t="b">
        <f t="shared" si="290"/>
        <v>0</v>
      </c>
      <c r="U350" s="5"/>
    </row>
    <row r="351" spans="1:21" x14ac:dyDescent="0.25">
      <c r="A351" s="18">
        <f t="shared" si="282"/>
        <v>42700</v>
      </c>
      <c r="B351" s="21">
        <f t="shared" si="291"/>
        <v>42700</v>
      </c>
      <c r="C351" s="5"/>
      <c r="D351" s="5"/>
      <c r="E351" s="5"/>
      <c r="F351" s="5"/>
      <c r="G351" s="5"/>
      <c r="H351" s="8"/>
      <c r="I351" s="8"/>
      <c r="J351" s="5"/>
      <c r="K351" s="28" t="str">
        <f t="shared" si="283"/>
        <v/>
      </c>
      <c r="L351" s="6" t="b">
        <f t="shared" ca="1" si="284"/>
        <v>0</v>
      </c>
      <c r="M351" s="6" t="str">
        <f>IFERROR(INDEX(Holidays!C:C,MATCH(B351,Holidays!A:A,0)),"")</f>
        <v/>
      </c>
      <c r="N351" s="6" t="str">
        <f t="shared" si="292"/>
        <v/>
      </c>
      <c r="O351" s="6" t="str">
        <f t="shared" si="285"/>
        <v/>
      </c>
      <c r="P351" s="6" t="str">
        <f t="shared" si="286"/>
        <v/>
      </c>
      <c r="Q351" s="6" t="str">
        <f t="shared" si="287"/>
        <v/>
      </c>
      <c r="R351" s="6" t="str">
        <f t="shared" si="288"/>
        <v/>
      </c>
      <c r="S351" s="6" t="str">
        <f t="shared" si="289"/>
        <v/>
      </c>
      <c r="T351" s="7" t="str">
        <f t="shared" si="290"/>
        <v/>
      </c>
      <c r="U351" s="5"/>
    </row>
    <row r="352" spans="1:21" x14ac:dyDescent="0.25">
      <c r="A352" s="18">
        <f t="shared" si="282"/>
        <v>42701</v>
      </c>
      <c r="B352" s="21">
        <f t="shared" si="291"/>
        <v>42701</v>
      </c>
      <c r="C352" s="5"/>
      <c r="D352" s="5"/>
      <c r="E352" s="5"/>
      <c r="F352" s="5"/>
      <c r="G352" s="5"/>
      <c r="H352" s="8"/>
      <c r="I352" s="8"/>
      <c r="J352" s="5"/>
      <c r="K352" s="28" t="str">
        <f t="shared" si="283"/>
        <v/>
      </c>
      <c r="L352" s="6" t="b">
        <f t="shared" ca="1" si="284"/>
        <v>0</v>
      </c>
      <c r="M352" s="6" t="str">
        <f>IFERROR(INDEX(Holidays!C:C,MATCH(B352,Holidays!A:A,0)),"")</f>
        <v/>
      </c>
      <c r="N352" s="6" t="str">
        <f t="shared" si="292"/>
        <v/>
      </c>
      <c r="O352" s="6" t="str">
        <f t="shared" si="285"/>
        <v/>
      </c>
      <c r="P352" s="6" t="str">
        <f t="shared" si="286"/>
        <v/>
      </c>
      <c r="Q352" s="6" t="str">
        <f t="shared" si="287"/>
        <v/>
      </c>
      <c r="R352" s="6" t="str">
        <f t="shared" si="288"/>
        <v/>
      </c>
      <c r="S352" s="6" t="str">
        <f t="shared" si="289"/>
        <v/>
      </c>
      <c r="T352" s="7" t="str">
        <f t="shared" si="290"/>
        <v/>
      </c>
      <c r="U352" s="5"/>
    </row>
    <row r="353" spans="1:21" x14ac:dyDescent="0.25">
      <c r="A353" s="18">
        <f t="shared" si="282"/>
        <v>42702</v>
      </c>
      <c r="B353" s="21">
        <f t="shared" si="291"/>
        <v>42702</v>
      </c>
      <c r="C353" s="5"/>
      <c r="D353" s="5"/>
      <c r="E353" s="5"/>
      <c r="F353" s="5"/>
      <c r="G353" s="5"/>
      <c r="H353" s="8"/>
      <c r="I353" s="8"/>
      <c r="J353" s="5"/>
      <c r="K353" s="28" t="str">
        <f t="shared" si="283"/>
        <v/>
      </c>
      <c r="L353" s="6" t="b">
        <f t="shared" ca="1" si="284"/>
        <v>0</v>
      </c>
      <c r="M353" s="6" t="str">
        <f>IFERROR(INDEX(Holidays!C:C,MATCH(B353,Holidays!A:A,0)),"")</f>
        <v/>
      </c>
      <c r="N353" s="6">
        <f t="shared" si="292"/>
        <v>0</v>
      </c>
      <c r="O353" s="6">
        <f t="shared" si="285"/>
        <v>0</v>
      </c>
      <c r="P353" s="6">
        <f t="shared" si="286"/>
        <v>0</v>
      </c>
      <c r="Q353" s="6">
        <f t="shared" si="287"/>
        <v>0</v>
      </c>
      <c r="R353" s="6">
        <f t="shared" si="288"/>
        <v>0</v>
      </c>
      <c r="S353" s="6">
        <f t="shared" si="289"/>
        <v>0</v>
      </c>
      <c r="T353" s="7" t="b">
        <f t="shared" si="290"/>
        <v>0</v>
      </c>
      <c r="U353" s="5"/>
    </row>
    <row r="354" spans="1:21" x14ac:dyDescent="0.25">
      <c r="A354" s="18">
        <f t="shared" ref="A354:A386" si="293">B354</f>
        <v>42703</v>
      </c>
      <c r="B354" s="21">
        <f t="shared" si="291"/>
        <v>42703</v>
      </c>
      <c r="C354" s="5"/>
      <c r="D354" s="5"/>
      <c r="E354" s="5"/>
      <c r="F354" s="5"/>
      <c r="G354" s="5"/>
      <c r="H354" s="8"/>
      <c r="I354" s="8"/>
      <c r="J354" s="5"/>
      <c r="K354" s="28" t="str">
        <f t="shared" ref="K354:K386" si="294">IF(WEEKDAY(B354)=6,SUM(S350:S354),"")</f>
        <v/>
      </c>
      <c r="L354" s="6" t="b">
        <f t="shared" ref="L354:L386" ca="1" si="295">OR(B354&lt;=TODAY(),$A$1)</f>
        <v>0</v>
      </c>
      <c r="M354" s="6" t="str">
        <f>IFERROR(INDEX(Holidays!C:C,MATCH(B354,Holidays!A:A,0)),"")</f>
        <v/>
      </c>
      <c r="N354" s="6">
        <f t="shared" si="292"/>
        <v>0</v>
      </c>
      <c r="O354" s="6">
        <f t="shared" ref="O354:O386" si="296">IF(Is_Weekend,"",J354-G354)</f>
        <v>0</v>
      </c>
      <c r="P354" s="6">
        <f t="shared" ref="P354:P386" si="297">IF(Is_Weekend,"",MIN(C354:J354))</f>
        <v>0</v>
      </c>
      <c r="Q354" s="6">
        <f t="shared" ref="Q354:Q386" si="298">IF(Is_Weekend,"",E354-D354+I354-H354+IF(AND(ISNUMBER(F354),ISNUMBER(G354)),G354-F354,0))</f>
        <v>0</v>
      </c>
      <c r="R354" s="6">
        <f t="shared" ref="R354:R386" si="299">IF(Is_Weekend,"",MAX(C354:J354))</f>
        <v>0</v>
      </c>
      <c r="S354" s="6">
        <f t="shared" ref="S354:S386" si="300">IF(Is_Weekend,"",R354-P354-Q354)</f>
        <v>0</v>
      </c>
      <c r="T354" s="7" t="b">
        <f t="shared" ref="T354:T386" si="301">IF(AND(SUM(C354:J354)=0,NOT(Is_Weekend)),FALSE,"")</f>
        <v>0</v>
      </c>
      <c r="U354" s="5"/>
    </row>
    <row r="355" spans="1:21" x14ac:dyDescent="0.25">
      <c r="A355" s="18">
        <f t="shared" si="293"/>
        <v>42704</v>
      </c>
      <c r="B355" s="21">
        <f t="shared" si="291"/>
        <v>42704</v>
      </c>
      <c r="C355" s="5"/>
      <c r="D355" s="5"/>
      <c r="E355" s="5"/>
      <c r="F355" s="5"/>
      <c r="G355" s="5"/>
      <c r="H355" s="8"/>
      <c r="I355" s="8"/>
      <c r="J355" s="5"/>
      <c r="K355" s="28" t="str">
        <f t="shared" si="294"/>
        <v/>
      </c>
      <c r="L355" s="6" t="b">
        <f t="shared" ca="1" si="295"/>
        <v>0</v>
      </c>
      <c r="M355" s="6" t="str">
        <f>IFERROR(INDEX(Holidays!C:C,MATCH(B355,Holidays!A:A,0)),"")</f>
        <v/>
      </c>
      <c r="N355" s="6">
        <f t="shared" si="292"/>
        <v>0</v>
      </c>
      <c r="O355" s="6">
        <f t="shared" si="296"/>
        <v>0</v>
      </c>
      <c r="P355" s="6">
        <f t="shared" si="297"/>
        <v>0</v>
      </c>
      <c r="Q355" s="6">
        <f t="shared" si="298"/>
        <v>0</v>
      </c>
      <c r="R355" s="6">
        <f t="shared" si="299"/>
        <v>0</v>
      </c>
      <c r="S355" s="6">
        <f t="shared" si="300"/>
        <v>0</v>
      </c>
      <c r="T355" s="7" t="b">
        <f t="shared" si="301"/>
        <v>0</v>
      </c>
      <c r="U355" s="5"/>
    </row>
    <row r="356" spans="1:21" x14ac:dyDescent="0.25">
      <c r="A356" s="18">
        <f t="shared" si="293"/>
        <v>42705</v>
      </c>
      <c r="B356" s="21">
        <f t="shared" si="291"/>
        <v>42705</v>
      </c>
      <c r="C356" s="5"/>
      <c r="D356" s="5"/>
      <c r="E356" s="5"/>
      <c r="F356" s="5"/>
      <c r="G356" s="5"/>
      <c r="H356" s="8"/>
      <c r="I356" s="8"/>
      <c r="J356" s="5"/>
      <c r="K356" s="28" t="str">
        <f t="shared" si="294"/>
        <v/>
      </c>
      <c r="L356" s="6" t="b">
        <f t="shared" ca="1" si="295"/>
        <v>0</v>
      </c>
      <c r="M356" s="6" t="str">
        <f>IFERROR(INDEX(Holidays!C:C,MATCH(B356,Holidays!A:A,0)),"")</f>
        <v/>
      </c>
      <c r="N356" s="6">
        <f t="shared" si="292"/>
        <v>0</v>
      </c>
      <c r="O356" s="6">
        <f t="shared" si="296"/>
        <v>0</v>
      </c>
      <c r="P356" s="6">
        <f t="shared" si="297"/>
        <v>0</v>
      </c>
      <c r="Q356" s="6">
        <f t="shared" si="298"/>
        <v>0</v>
      </c>
      <c r="R356" s="6">
        <f t="shared" si="299"/>
        <v>0</v>
      </c>
      <c r="S356" s="6">
        <f t="shared" si="300"/>
        <v>0</v>
      </c>
      <c r="T356" s="7" t="b">
        <f t="shared" si="301"/>
        <v>0</v>
      </c>
      <c r="U356" s="5"/>
    </row>
    <row r="357" spans="1:21" x14ac:dyDescent="0.25">
      <c r="A357" s="18">
        <f t="shared" si="293"/>
        <v>42706</v>
      </c>
      <c r="B357" s="21">
        <f t="shared" si="291"/>
        <v>42706</v>
      </c>
      <c r="C357" s="5"/>
      <c r="D357" s="5"/>
      <c r="E357" s="5"/>
      <c r="F357" s="5"/>
      <c r="G357" s="5"/>
      <c r="H357" s="8"/>
      <c r="I357" s="8"/>
      <c r="J357" s="5"/>
      <c r="K357" s="28">
        <f t="shared" si="294"/>
        <v>0</v>
      </c>
      <c r="L357" s="6" t="b">
        <f t="shared" ca="1" si="295"/>
        <v>0</v>
      </c>
      <c r="M357" s="6" t="str">
        <f>IFERROR(INDEX(Holidays!C:C,MATCH(B357,Holidays!A:A,0)),"")</f>
        <v/>
      </c>
      <c r="N357" s="6">
        <f t="shared" si="292"/>
        <v>0</v>
      </c>
      <c r="O357" s="6">
        <f t="shared" si="296"/>
        <v>0</v>
      </c>
      <c r="P357" s="6">
        <f t="shared" si="297"/>
        <v>0</v>
      </c>
      <c r="Q357" s="6">
        <f t="shared" si="298"/>
        <v>0</v>
      </c>
      <c r="R357" s="6">
        <f t="shared" si="299"/>
        <v>0</v>
      </c>
      <c r="S357" s="6">
        <f t="shared" si="300"/>
        <v>0</v>
      </c>
      <c r="T357" s="7" t="b">
        <f t="shared" si="301"/>
        <v>0</v>
      </c>
      <c r="U357" s="5"/>
    </row>
    <row r="358" spans="1:21" x14ac:dyDescent="0.25">
      <c r="A358" s="18">
        <f t="shared" si="293"/>
        <v>42707</v>
      </c>
      <c r="B358" s="21">
        <f t="shared" si="291"/>
        <v>42707</v>
      </c>
      <c r="C358" s="5"/>
      <c r="D358" s="5"/>
      <c r="E358" s="5"/>
      <c r="F358" s="5"/>
      <c r="G358" s="5"/>
      <c r="H358" s="8"/>
      <c r="I358" s="8"/>
      <c r="J358" s="5"/>
      <c r="K358" s="28" t="str">
        <f t="shared" si="294"/>
        <v/>
      </c>
      <c r="L358" s="6" t="b">
        <f t="shared" ca="1" si="295"/>
        <v>0</v>
      </c>
      <c r="M358" s="6" t="str">
        <f>IFERROR(INDEX(Holidays!C:C,MATCH(B358,Holidays!A:A,0)),"")</f>
        <v/>
      </c>
      <c r="N358" s="6" t="str">
        <f t="shared" si="292"/>
        <v/>
      </c>
      <c r="O358" s="6" t="str">
        <f t="shared" si="296"/>
        <v/>
      </c>
      <c r="P358" s="6" t="str">
        <f t="shared" si="297"/>
        <v/>
      </c>
      <c r="Q358" s="6" t="str">
        <f t="shared" si="298"/>
        <v/>
      </c>
      <c r="R358" s="6" t="str">
        <f t="shared" si="299"/>
        <v/>
      </c>
      <c r="S358" s="6" t="str">
        <f t="shared" si="300"/>
        <v/>
      </c>
      <c r="T358" s="7" t="str">
        <f t="shared" si="301"/>
        <v/>
      </c>
      <c r="U358" s="5"/>
    </row>
    <row r="359" spans="1:21" x14ac:dyDescent="0.25">
      <c r="A359" s="18">
        <f t="shared" si="293"/>
        <v>42708</v>
      </c>
      <c r="B359" s="21">
        <f t="shared" si="291"/>
        <v>42708</v>
      </c>
      <c r="C359" s="5"/>
      <c r="D359" s="5"/>
      <c r="E359" s="5"/>
      <c r="F359" s="5"/>
      <c r="G359" s="5"/>
      <c r="H359" s="8"/>
      <c r="I359" s="8"/>
      <c r="J359" s="5"/>
      <c r="K359" s="28" t="str">
        <f t="shared" si="294"/>
        <v/>
      </c>
      <c r="L359" s="6" t="b">
        <f t="shared" ca="1" si="295"/>
        <v>0</v>
      </c>
      <c r="M359" s="6" t="str">
        <f>IFERROR(INDEX(Holidays!C:C,MATCH(B359,Holidays!A:A,0)),"")</f>
        <v/>
      </c>
      <c r="N359" s="6" t="str">
        <f t="shared" si="292"/>
        <v/>
      </c>
      <c r="O359" s="6" t="str">
        <f t="shared" si="296"/>
        <v/>
      </c>
      <c r="P359" s="6" t="str">
        <f t="shared" si="297"/>
        <v/>
      </c>
      <c r="Q359" s="6" t="str">
        <f t="shared" si="298"/>
        <v/>
      </c>
      <c r="R359" s="6" t="str">
        <f t="shared" si="299"/>
        <v/>
      </c>
      <c r="S359" s="6" t="str">
        <f t="shared" si="300"/>
        <v/>
      </c>
      <c r="T359" s="7" t="str">
        <f t="shared" si="301"/>
        <v/>
      </c>
      <c r="U359" s="5"/>
    </row>
    <row r="360" spans="1:21" x14ac:dyDescent="0.25">
      <c r="A360" s="18">
        <f t="shared" si="293"/>
        <v>42709</v>
      </c>
      <c r="B360" s="21">
        <f t="shared" si="291"/>
        <v>42709</v>
      </c>
      <c r="C360" s="5"/>
      <c r="D360" s="5"/>
      <c r="E360" s="5"/>
      <c r="F360" s="5"/>
      <c r="G360" s="5"/>
      <c r="H360" s="8"/>
      <c r="I360" s="8"/>
      <c r="J360" s="5"/>
      <c r="K360" s="28" t="str">
        <f t="shared" si="294"/>
        <v/>
      </c>
      <c r="L360" s="6" t="b">
        <f t="shared" ca="1" si="295"/>
        <v>0</v>
      </c>
      <c r="M360" s="6" t="str">
        <f>IFERROR(INDEX(Holidays!C:C,MATCH(B360,Holidays!A:A,0)),"")</f>
        <v/>
      </c>
      <c r="N360" s="6">
        <f t="shared" si="292"/>
        <v>0</v>
      </c>
      <c r="O360" s="6">
        <f t="shared" si="296"/>
        <v>0</v>
      </c>
      <c r="P360" s="6">
        <f t="shared" si="297"/>
        <v>0</v>
      </c>
      <c r="Q360" s="6">
        <f t="shared" si="298"/>
        <v>0</v>
      </c>
      <c r="R360" s="6">
        <f t="shared" si="299"/>
        <v>0</v>
      </c>
      <c r="S360" s="6">
        <f t="shared" si="300"/>
        <v>0</v>
      </c>
      <c r="T360" s="7" t="b">
        <f t="shared" si="301"/>
        <v>0</v>
      </c>
      <c r="U360" s="5"/>
    </row>
    <row r="361" spans="1:21" x14ac:dyDescent="0.25">
      <c r="A361" s="18">
        <f t="shared" si="293"/>
        <v>42710</v>
      </c>
      <c r="B361" s="21">
        <f t="shared" si="291"/>
        <v>42710</v>
      </c>
      <c r="C361" s="5"/>
      <c r="D361" s="5"/>
      <c r="E361" s="5"/>
      <c r="F361" s="5"/>
      <c r="G361" s="5"/>
      <c r="H361" s="8"/>
      <c r="I361" s="8"/>
      <c r="J361" s="5"/>
      <c r="K361" s="28" t="str">
        <f t="shared" si="294"/>
        <v/>
      </c>
      <c r="L361" s="6" t="b">
        <f t="shared" ca="1" si="295"/>
        <v>0</v>
      </c>
      <c r="M361" s="6" t="str">
        <f>IFERROR(INDEX(Holidays!C:C,MATCH(B361,Holidays!A:A,0)),"")</f>
        <v/>
      </c>
      <c r="N361" s="6">
        <f t="shared" si="292"/>
        <v>0</v>
      </c>
      <c r="O361" s="6">
        <f t="shared" si="296"/>
        <v>0</v>
      </c>
      <c r="P361" s="6">
        <f t="shared" si="297"/>
        <v>0</v>
      </c>
      <c r="Q361" s="6">
        <f t="shared" si="298"/>
        <v>0</v>
      </c>
      <c r="R361" s="6">
        <f t="shared" si="299"/>
        <v>0</v>
      </c>
      <c r="S361" s="6">
        <f t="shared" si="300"/>
        <v>0</v>
      </c>
      <c r="T361" s="7" t="b">
        <f t="shared" si="301"/>
        <v>0</v>
      </c>
      <c r="U361" s="5"/>
    </row>
    <row r="362" spans="1:21" x14ac:dyDescent="0.25">
      <c r="A362" s="18">
        <f t="shared" si="293"/>
        <v>42711</v>
      </c>
      <c r="B362" s="21">
        <f t="shared" ref="B362:B386" si="302">B361+1</f>
        <v>42711</v>
      </c>
      <c r="C362" s="5"/>
      <c r="D362" s="5"/>
      <c r="E362" s="5"/>
      <c r="F362" s="5"/>
      <c r="G362" s="5"/>
      <c r="H362" s="8"/>
      <c r="I362" s="8"/>
      <c r="J362" s="5"/>
      <c r="K362" s="28" t="str">
        <f t="shared" si="294"/>
        <v/>
      </c>
      <c r="L362" s="6" t="b">
        <f t="shared" ca="1" si="295"/>
        <v>0</v>
      </c>
      <c r="M362" s="6" t="str">
        <f>IFERROR(INDEX(Holidays!C:C,MATCH(B362,Holidays!A:A,0)),"")</f>
        <v/>
      </c>
      <c r="N362" s="6">
        <f t="shared" si="292"/>
        <v>0</v>
      </c>
      <c r="O362" s="6">
        <f t="shared" si="296"/>
        <v>0</v>
      </c>
      <c r="P362" s="6">
        <f t="shared" si="297"/>
        <v>0</v>
      </c>
      <c r="Q362" s="6">
        <f t="shared" si="298"/>
        <v>0</v>
      </c>
      <c r="R362" s="6">
        <f t="shared" si="299"/>
        <v>0</v>
      </c>
      <c r="S362" s="6">
        <f t="shared" si="300"/>
        <v>0</v>
      </c>
      <c r="T362" s="7" t="b">
        <f t="shared" si="301"/>
        <v>0</v>
      </c>
      <c r="U362" s="5"/>
    </row>
    <row r="363" spans="1:21" x14ac:dyDescent="0.25">
      <c r="A363" s="18">
        <f t="shared" si="293"/>
        <v>42712</v>
      </c>
      <c r="B363" s="21">
        <f t="shared" si="302"/>
        <v>42712</v>
      </c>
      <c r="C363" s="5"/>
      <c r="D363" s="5"/>
      <c r="E363" s="5"/>
      <c r="F363" s="5"/>
      <c r="G363" s="5"/>
      <c r="H363" s="8"/>
      <c r="I363" s="8"/>
      <c r="J363" s="5"/>
      <c r="K363" s="28" t="str">
        <f t="shared" si="294"/>
        <v/>
      </c>
      <c r="L363" s="6" t="b">
        <f t="shared" ca="1" si="295"/>
        <v>0</v>
      </c>
      <c r="M363" s="6" t="str">
        <f>IFERROR(INDEX(Holidays!C:C,MATCH(B363,Holidays!A:A,0)),"")</f>
        <v/>
      </c>
      <c r="N363" s="6">
        <f t="shared" si="292"/>
        <v>0</v>
      </c>
      <c r="O363" s="6">
        <f t="shared" si="296"/>
        <v>0</v>
      </c>
      <c r="P363" s="6">
        <f t="shared" si="297"/>
        <v>0</v>
      </c>
      <c r="Q363" s="6">
        <f t="shared" si="298"/>
        <v>0</v>
      </c>
      <c r="R363" s="6">
        <f t="shared" si="299"/>
        <v>0</v>
      </c>
      <c r="S363" s="6">
        <f t="shared" si="300"/>
        <v>0</v>
      </c>
      <c r="T363" s="7" t="b">
        <f t="shared" si="301"/>
        <v>0</v>
      </c>
      <c r="U363" s="5"/>
    </row>
    <row r="364" spans="1:21" x14ac:dyDescent="0.25">
      <c r="A364" s="18">
        <f t="shared" si="293"/>
        <v>42713</v>
      </c>
      <c r="B364" s="21">
        <f t="shared" si="302"/>
        <v>42713</v>
      </c>
      <c r="C364" s="5"/>
      <c r="D364" s="5"/>
      <c r="E364" s="5"/>
      <c r="F364" s="5"/>
      <c r="G364" s="5"/>
      <c r="H364" s="8"/>
      <c r="I364" s="8"/>
      <c r="J364" s="5"/>
      <c r="K364" s="28">
        <f t="shared" si="294"/>
        <v>0</v>
      </c>
      <c r="L364" s="6" t="b">
        <f t="shared" ca="1" si="295"/>
        <v>0</v>
      </c>
      <c r="M364" s="6" t="str">
        <f>IFERROR(INDEX(Holidays!C:C,MATCH(B364,Holidays!A:A,0)),"")</f>
        <v/>
      </c>
      <c r="N364" s="6">
        <f t="shared" si="292"/>
        <v>0</v>
      </c>
      <c r="O364" s="6">
        <f t="shared" si="296"/>
        <v>0</v>
      </c>
      <c r="P364" s="6">
        <f t="shared" si="297"/>
        <v>0</v>
      </c>
      <c r="Q364" s="6">
        <f t="shared" si="298"/>
        <v>0</v>
      </c>
      <c r="R364" s="6">
        <f t="shared" si="299"/>
        <v>0</v>
      </c>
      <c r="S364" s="6">
        <f t="shared" si="300"/>
        <v>0</v>
      </c>
      <c r="T364" s="7" t="b">
        <f t="shared" si="301"/>
        <v>0</v>
      </c>
      <c r="U364" s="5"/>
    </row>
    <row r="365" spans="1:21" x14ac:dyDescent="0.25">
      <c r="A365" s="18">
        <f t="shared" si="293"/>
        <v>42714</v>
      </c>
      <c r="B365" s="21">
        <f t="shared" si="302"/>
        <v>42714</v>
      </c>
      <c r="C365" s="5"/>
      <c r="D365" s="5"/>
      <c r="E365" s="5"/>
      <c r="F365" s="5"/>
      <c r="G365" s="5"/>
      <c r="H365" s="8"/>
      <c r="I365" s="8"/>
      <c r="J365" s="5"/>
      <c r="K365" s="28" t="str">
        <f t="shared" si="294"/>
        <v/>
      </c>
      <c r="L365" s="6" t="b">
        <f t="shared" ca="1" si="295"/>
        <v>0</v>
      </c>
      <c r="M365" s="6" t="str">
        <f>IFERROR(INDEX(Holidays!C:C,MATCH(B365,Holidays!A:A,0)),"")</f>
        <v/>
      </c>
      <c r="N365" s="6" t="str">
        <f t="shared" si="292"/>
        <v/>
      </c>
      <c r="O365" s="6" t="str">
        <f t="shared" si="296"/>
        <v/>
      </c>
      <c r="P365" s="6" t="str">
        <f t="shared" si="297"/>
        <v/>
      </c>
      <c r="Q365" s="6" t="str">
        <f t="shared" si="298"/>
        <v/>
      </c>
      <c r="R365" s="6" t="str">
        <f t="shared" si="299"/>
        <v/>
      </c>
      <c r="S365" s="6" t="str">
        <f t="shared" si="300"/>
        <v/>
      </c>
      <c r="T365" s="7" t="str">
        <f t="shared" si="301"/>
        <v/>
      </c>
      <c r="U365" s="5"/>
    </row>
    <row r="366" spans="1:21" x14ac:dyDescent="0.25">
      <c r="A366" s="18">
        <f t="shared" si="293"/>
        <v>42715</v>
      </c>
      <c r="B366" s="21">
        <f t="shared" si="302"/>
        <v>42715</v>
      </c>
      <c r="C366" s="5"/>
      <c r="D366" s="5"/>
      <c r="E366" s="5"/>
      <c r="F366" s="5"/>
      <c r="G366" s="5"/>
      <c r="H366" s="8"/>
      <c r="I366" s="8"/>
      <c r="J366" s="5"/>
      <c r="K366" s="28" t="str">
        <f t="shared" si="294"/>
        <v/>
      </c>
      <c r="L366" s="6" t="b">
        <f t="shared" ca="1" si="295"/>
        <v>0</v>
      </c>
      <c r="M366" s="6" t="str">
        <f>IFERROR(INDEX(Holidays!C:C,MATCH(B366,Holidays!A:A,0)),"")</f>
        <v/>
      </c>
      <c r="N366" s="6" t="str">
        <f t="shared" si="292"/>
        <v/>
      </c>
      <c r="O366" s="6" t="str">
        <f t="shared" si="296"/>
        <v/>
      </c>
      <c r="P366" s="6" t="str">
        <f t="shared" si="297"/>
        <v/>
      </c>
      <c r="Q366" s="6" t="str">
        <f t="shared" si="298"/>
        <v/>
      </c>
      <c r="R366" s="6" t="str">
        <f t="shared" si="299"/>
        <v/>
      </c>
      <c r="S366" s="6" t="str">
        <f t="shared" si="300"/>
        <v/>
      </c>
      <c r="T366" s="7" t="str">
        <f t="shared" si="301"/>
        <v/>
      </c>
      <c r="U366" s="5"/>
    </row>
    <row r="367" spans="1:21" x14ac:dyDescent="0.25">
      <c r="A367" s="18">
        <f t="shared" si="293"/>
        <v>42716</v>
      </c>
      <c r="B367" s="21">
        <f t="shared" si="302"/>
        <v>42716</v>
      </c>
      <c r="C367" s="5"/>
      <c r="D367" s="5"/>
      <c r="E367" s="5"/>
      <c r="F367" s="5"/>
      <c r="G367" s="5"/>
      <c r="H367" s="8"/>
      <c r="I367" s="8"/>
      <c r="J367" s="5"/>
      <c r="K367" s="28" t="str">
        <f t="shared" si="294"/>
        <v/>
      </c>
      <c r="L367" s="6" t="b">
        <f t="shared" ca="1" si="295"/>
        <v>0</v>
      </c>
      <c r="M367" s="6" t="str">
        <f>IFERROR(INDEX(Holidays!C:C,MATCH(B367,Holidays!A:A,0)),"")</f>
        <v/>
      </c>
      <c r="N367" s="6">
        <f t="shared" si="292"/>
        <v>0</v>
      </c>
      <c r="O367" s="6">
        <f t="shared" si="296"/>
        <v>0</v>
      </c>
      <c r="P367" s="6">
        <f t="shared" si="297"/>
        <v>0</v>
      </c>
      <c r="Q367" s="6">
        <f t="shared" si="298"/>
        <v>0</v>
      </c>
      <c r="R367" s="6">
        <f t="shared" si="299"/>
        <v>0</v>
      </c>
      <c r="S367" s="6">
        <f t="shared" si="300"/>
        <v>0</v>
      </c>
      <c r="T367" s="7" t="b">
        <f t="shared" si="301"/>
        <v>0</v>
      </c>
      <c r="U367" s="5"/>
    </row>
    <row r="368" spans="1:21" x14ac:dyDescent="0.25">
      <c r="A368" s="18">
        <f t="shared" si="293"/>
        <v>42717</v>
      </c>
      <c r="B368" s="21">
        <f t="shared" si="302"/>
        <v>42717</v>
      </c>
      <c r="C368" s="5"/>
      <c r="D368" s="5"/>
      <c r="E368" s="5"/>
      <c r="F368" s="5"/>
      <c r="G368" s="5"/>
      <c r="H368" s="8"/>
      <c r="I368" s="8"/>
      <c r="J368" s="5"/>
      <c r="K368" s="28" t="str">
        <f t="shared" si="294"/>
        <v/>
      </c>
      <c r="L368" s="6" t="b">
        <f t="shared" ca="1" si="295"/>
        <v>0</v>
      </c>
      <c r="M368" s="6" t="str">
        <f>IFERROR(INDEX(Holidays!C:C,MATCH(B368,Holidays!A:A,0)),"")</f>
        <v/>
      </c>
      <c r="N368" s="6">
        <f t="shared" si="292"/>
        <v>0</v>
      </c>
      <c r="O368" s="6">
        <f t="shared" si="296"/>
        <v>0</v>
      </c>
      <c r="P368" s="6">
        <f t="shared" si="297"/>
        <v>0</v>
      </c>
      <c r="Q368" s="6">
        <f t="shared" si="298"/>
        <v>0</v>
      </c>
      <c r="R368" s="6">
        <f t="shared" si="299"/>
        <v>0</v>
      </c>
      <c r="S368" s="6">
        <f t="shared" si="300"/>
        <v>0</v>
      </c>
      <c r="T368" s="7" t="b">
        <f t="shared" si="301"/>
        <v>0</v>
      </c>
      <c r="U368" s="5"/>
    </row>
    <row r="369" spans="1:21" x14ac:dyDescent="0.25">
      <c r="A369" s="18">
        <f t="shared" si="293"/>
        <v>42718</v>
      </c>
      <c r="B369" s="21">
        <f t="shared" si="302"/>
        <v>42718</v>
      </c>
      <c r="C369" s="5"/>
      <c r="D369" s="5"/>
      <c r="E369" s="5"/>
      <c r="F369" s="5"/>
      <c r="G369" s="5"/>
      <c r="H369" s="8"/>
      <c r="I369" s="8"/>
      <c r="J369" s="5"/>
      <c r="K369" s="28" t="str">
        <f t="shared" si="294"/>
        <v/>
      </c>
      <c r="L369" s="6" t="b">
        <f t="shared" ca="1" si="295"/>
        <v>0</v>
      </c>
      <c r="M369" s="6" t="str">
        <f>IFERROR(INDEX(Holidays!C:C,MATCH(B369,Holidays!A:A,0)),"")</f>
        <v/>
      </c>
      <c r="N369" s="6">
        <f t="shared" si="292"/>
        <v>0</v>
      </c>
      <c r="O369" s="6">
        <f t="shared" si="296"/>
        <v>0</v>
      </c>
      <c r="P369" s="6">
        <f t="shared" si="297"/>
        <v>0</v>
      </c>
      <c r="Q369" s="6">
        <f t="shared" si="298"/>
        <v>0</v>
      </c>
      <c r="R369" s="6">
        <f t="shared" si="299"/>
        <v>0</v>
      </c>
      <c r="S369" s="6">
        <f t="shared" si="300"/>
        <v>0</v>
      </c>
      <c r="T369" s="7" t="b">
        <f t="shared" si="301"/>
        <v>0</v>
      </c>
      <c r="U369" s="5"/>
    </row>
    <row r="370" spans="1:21" x14ac:dyDescent="0.25">
      <c r="A370" s="18">
        <f t="shared" si="293"/>
        <v>42719</v>
      </c>
      <c r="B370" s="21">
        <f t="shared" si="302"/>
        <v>42719</v>
      </c>
      <c r="C370" s="5"/>
      <c r="D370" s="5"/>
      <c r="E370" s="5"/>
      <c r="F370" s="5"/>
      <c r="G370" s="5"/>
      <c r="H370" s="8"/>
      <c r="I370" s="8"/>
      <c r="J370" s="5"/>
      <c r="K370" s="28" t="str">
        <f t="shared" si="294"/>
        <v/>
      </c>
      <c r="L370" s="6" t="b">
        <f t="shared" ca="1" si="295"/>
        <v>0</v>
      </c>
      <c r="M370" s="6" t="str">
        <f>IFERROR(INDEX(Holidays!C:C,MATCH(B370,Holidays!A:A,0)),"")</f>
        <v/>
      </c>
      <c r="N370" s="6">
        <f t="shared" si="292"/>
        <v>0</v>
      </c>
      <c r="O370" s="6">
        <f t="shared" si="296"/>
        <v>0</v>
      </c>
      <c r="P370" s="6">
        <f t="shared" si="297"/>
        <v>0</v>
      </c>
      <c r="Q370" s="6">
        <f t="shared" si="298"/>
        <v>0</v>
      </c>
      <c r="R370" s="6">
        <f t="shared" si="299"/>
        <v>0</v>
      </c>
      <c r="S370" s="6">
        <f t="shared" si="300"/>
        <v>0</v>
      </c>
      <c r="T370" s="7" t="b">
        <f t="shared" si="301"/>
        <v>0</v>
      </c>
      <c r="U370" s="5"/>
    </row>
    <row r="371" spans="1:21" x14ac:dyDescent="0.25">
      <c r="A371" s="18">
        <f t="shared" si="293"/>
        <v>42720</v>
      </c>
      <c r="B371" s="21">
        <f t="shared" si="302"/>
        <v>42720</v>
      </c>
      <c r="C371" s="5"/>
      <c r="D371" s="5"/>
      <c r="E371" s="5"/>
      <c r="F371" s="5"/>
      <c r="G371" s="5"/>
      <c r="H371" s="8"/>
      <c r="I371" s="8"/>
      <c r="J371" s="5"/>
      <c r="K371" s="28">
        <f t="shared" si="294"/>
        <v>0</v>
      </c>
      <c r="L371" s="6" t="b">
        <f t="shared" ca="1" si="295"/>
        <v>0</v>
      </c>
      <c r="M371" s="6" t="str">
        <f>IFERROR(INDEX(Holidays!C:C,MATCH(B371,Holidays!A:A,0)),"")</f>
        <v/>
      </c>
      <c r="N371" s="6">
        <f t="shared" si="292"/>
        <v>0</v>
      </c>
      <c r="O371" s="6">
        <f t="shared" si="296"/>
        <v>0</v>
      </c>
      <c r="P371" s="6">
        <f t="shared" si="297"/>
        <v>0</v>
      </c>
      <c r="Q371" s="6">
        <f t="shared" si="298"/>
        <v>0</v>
      </c>
      <c r="R371" s="6">
        <f t="shared" si="299"/>
        <v>0</v>
      </c>
      <c r="S371" s="6">
        <f t="shared" si="300"/>
        <v>0</v>
      </c>
      <c r="T371" s="7" t="b">
        <f t="shared" si="301"/>
        <v>0</v>
      </c>
      <c r="U371" s="5"/>
    </row>
    <row r="372" spans="1:21" x14ac:dyDescent="0.25">
      <c r="A372" s="18">
        <f t="shared" si="293"/>
        <v>42721</v>
      </c>
      <c r="B372" s="21">
        <f t="shared" si="302"/>
        <v>42721</v>
      </c>
      <c r="C372" s="5"/>
      <c r="D372" s="5"/>
      <c r="E372" s="5"/>
      <c r="F372" s="5"/>
      <c r="G372" s="5"/>
      <c r="H372" s="8"/>
      <c r="I372" s="8"/>
      <c r="J372" s="5"/>
      <c r="K372" s="28" t="str">
        <f t="shared" si="294"/>
        <v/>
      </c>
      <c r="L372" s="6" t="b">
        <f t="shared" ca="1" si="295"/>
        <v>0</v>
      </c>
      <c r="M372" s="6" t="str">
        <f>IFERROR(INDEX(Holidays!C:C,MATCH(B372,Holidays!A:A,0)),"")</f>
        <v/>
      </c>
      <c r="N372" s="6" t="str">
        <f t="shared" si="292"/>
        <v/>
      </c>
      <c r="O372" s="6" t="str">
        <f t="shared" si="296"/>
        <v/>
      </c>
      <c r="P372" s="6" t="str">
        <f t="shared" si="297"/>
        <v/>
      </c>
      <c r="Q372" s="6" t="str">
        <f t="shared" si="298"/>
        <v/>
      </c>
      <c r="R372" s="6" t="str">
        <f t="shared" si="299"/>
        <v/>
      </c>
      <c r="S372" s="6" t="str">
        <f t="shared" si="300"/>
        <v/>
      </c>
      <c r="T372" s="7" t="str">
        <f t="shared" si="301"/>
        <v/>
      </c>
      <c r="U372" s="5"/>
    </row>
    <row r="373" spans="1:21" x14ac:dyDescent="0.25">
      <c r="A373" s="18">
        <f t="shared" si="293"/>
        <v>42722</v>
      </c>
      <c r="B373" s="21">
        <f t="shared" si="302"/>
        <v>42722</v>
      </c>
      <c r="C373" s="5"/>
      <c r="D373" s="5"/>
      <c r="E373" s="5"/>
      <c r="F373" s="5"/>
      <c r="G373" s="5"/>
      <c r="H373" s="8"/>
      <c r="I373" s="8"/>
      <c r="J373" s="5"/>
      <c r="K373" s="28" t="str">
        <f t="shared" si="294"/>
        <v/>
      </c>
      <c r="L373" s="6" t="b">
        <f t="shared" ca="1" si="295"/>
        <v>0</v>
      </c>
      <c r="M373" s="6" t="str">
        <f>IFERROR(INDEX(Holidays!C:C,MATCH(B373,Holidays!A:A,0)),"")</f>
        <v/>
      </c>
      <c r="N373" s="6" t="str">
        <f t="shared" si="292"/>
        <v/>
      </c>
      <c r="O373" s="6" t="str">
        <f t="shared" si="296"/>
        <v/>
      </c>
      <c r="P373" s="6" t="str">
        <f t="shared" si="297"/>
        <v/>
      </c>
      <c r="Q373" s="6" t="str">
        <f t="shared" si="298"/>
        <v/>
      </c>
      <c r="R373" s="6" t="str">
        <f t="shared" si="299"/>
        <v/>
      </c>
      <c r="S373" s="6" t="str">
        <f t="shared" si="300"/>
        <v/>
      </c>
      <c r="T373" s="7" t="str">
        <f t="shared" si="301"/>
        <v/>
      </c>
      <c r="U373" s="5"/>
    </row>
    <row r="374" spans="1:21" x14ac:dyDescent="0.25">
      <c r="A374" s="18">
        <f t="shared" si="293"/>
        <v>42723</v>
      </c>
      <c r="B374" s="21">
        <f t="shared" si="302"/>
        <v>42723</v>
      </c>
      <c r="C374" s="5"/>
      <c r="D374" s="5"/>
      <c r="E374" s="5"/>
      <c r="F374" s="5"/>
      <c r="G374" s="5"/>
      <c r="H374" s="8"/>
      <c r="I374" s="8"/>
      <c r="J374" s="5"/>
      <c r="K374" s="28" t="str">
        <f t="shared" si="294"/>
        <v/>
      </c>
      <c r="L374" s="6" t="b">
        <f t="shared" ca="1" si="295"/>
        <v>0</v>
      </c>
      <c r="M374" s="6" t="str">
        <f>IFERROR(INDEX(Holidays!C:C,MATCH(B374,Holidays!A:A,0)),"")</f>
        <v/>
      </c>
      <c r="N374" s="6">
        <f t="shared" si="292"/>
        <v>0</v>
      </c>
      <c r="O374" s="6">
        <f t="shared" si="296"/>
        <v>0</v>
      </c>
      <c r="P374" s="6">
        <f t="shared" si="297"/>
        <v>0</v>
      </c>
      <c r="Q374" s="6">
        <f t="shared" si="298"/>
        <v>0</v>
      </c>
      <c r="R374" s="6">
        <f t="shared" si="299"/>
        <v>0</v>
      </c>
      <c r="S374" s="6">
        <f t="shared" si="300"/>
        <v>0</v>
      </c>
      <c r="T374" s="7" t="b">
        <f t="shared" si="301"/>
        <v>0</v>
      </c>
      <c r="U374" s="5"/>
    </row>
    <row r="375" spans="1:21" x14ac:dyDescent="0.25">
      <c r="A375" s="18">
        <f t="shared" si="293"/>
        <v>42724</v>
      </c>
      <c r="B375" s="21">
        <f t="shared" si="302"/>
        <v>42724</v>
      </c>
      <c r="C375" s="5"/>
      <c r="D375" s="5"/>
      <c r="E375" s="5"/>
      <c r="F375" s="5"/>
      <c r="G375" s="5"/>
      <c r="H375" s="8"/>
      <c r="I375" s="8"/>
      <c r="J375" s="5"/>
      <c r="K375" s="28" t="str">
        <f t="shared" si="294"/>
        <v/>
      </c>
      <c r="L375" s="6" t="b">
        <f t="shared" ca="1" si="295"/>
        <v>0</v>
      </c>
      <c r="M375" s="6" t="str">
        <f>IFERROR(INDEX(Holidays!C:C,MATCH(B375,Holidays!A:A,0)),"")</f>
        <v/>
      </c>
      <c r="N375" s="6">
        <f t="shared" si="292"/>
        <v>0</v>
      </c>
      <c r="O375" s="6">
        <f t="shared" si="296"/>
        <v>0</v>
      </c>
      <c r="P375" s="6">
        <f t="shared" si="297"/>
        <v>0</v>
      </c>
      <c r="Q375" s="6">
        <f t="shared" si="298"/>
        <v>0</v>
      </c>
      <c r="R375" s="6">
        <f t="shared" si="299"/>
        <v>0</v>
      </c>
      <c r="S375" s="6">
        <f t="shared" si="300"/>
        <v>0</v>
      </c>
      <c r="T375" s="7" t="b">
        <f t="shared" si="301"/>
        <v>0</v>
      </c>
      <c r="U375" s="5"/>
    </row>
    <row r="376" spans="1:21" x14ac:dyDescent="0.25">
      <c r="A376" s="18">
        <f t="shared" si="293"/>
        <v>42725</v>
      </c>
      <c r="B376" s="21">
        <f t="shared" si="302"/>
        <v>42725</v>
      </c>
      <c r="C376" s="5"/>
      <c r="D376" s="5"/>
      <c r="E376" s="5"/>
      <c r="F376" s="5"/>
      <c r="G376" s="5"/>
      <c r="H376" s="8"/>
      <c r="I376" s="8"/>
      <c r="J376" s="5"/>
      <c r="K376" s="28" t="str">
        <f t="shared" si="294"/>
        <v/>
      </c>
      <c r="L376" s="6" t="b">
        <f t="shared" ca="1" si="295"/>
        <v>0</v>
      </c>
      <c r="M376" s="6" t="str">
        <f>IFERROR(INDEX(Holidays!C:C,MATCH(B376,Holidays!A:A,0)),"")</f>
        <v/>
      </c>
      <c r="N376" s="6">
        <f t="shared" si="292"/>
        <v>0</v>
      </c>
      <c r="O376" s="6">
        <f t="shared" si="296"/>
        <v>0</v>
      </c>
      <c r="P376" s="6">
        <f t="shared" si="297"/>
        <v>0</v>
      </c>
      <c r="Q376" s="6">
        <f t="shared" si="298"/>
        <v>0</v>
      </c>
      <c r="R376" s="6">
        <f t="shared" si="299"/>
        <v>0</v>
      </c>
      <c r="S376" s="6">
        <f t="shared" si="300"/>
        <v>0</v>
      </c>
      <c r="T376" s="7" t="b">
        <f t="shared" si="301"/>
        <v>0</v>
      </c>
      <c r="U376" s="5"/>
    </row>
    <row r="377" spans="1:21" x14ac:dyDescent="0.25">
      <c r="A377" s="18">
        <f t="shared" si="293"/>
        <v>42726</v>
      </c>
      <c r="B377" s="21">
        <f t="shared" si="302"/>
        <v>42726</v>
      </c>
      <c r="C377" s="5"/>
      <c r="D377" s="5"/>
      <c r="E377" s="5"/>
      <c r="F377" s="5"/>
      <c r="G377" s="5"/>
      <c r="H377" s="8"/>
      <c r="I377" s="8"/>
      <c r="J377" s="5"/>
      <c r="K377" s="28" t="str">
        <f t="shared" si="294"/>
        <v/>
      </c>
      <c r="L377" s="6" t="b">
        <f t="shared" ca="1" si="295"/>
        <v>0</v>
      </c>
      <c r="M377" s="6" t="str">
        <f>IFERROR(INDEX(Holidays!C:C,MATCH(B377,Holidays!A:A,0)),"")</f>
        <v/>
      </c>
      <c r="N377" s="6">
        <f t="shared" si="292"/>
        <v>0</v>
      </c>
      <c r="O377" s="6">
        <f t="shared" si="296"/>
        <v>0</v>
      </c>
      <c r="P377" s="6">
        <f t="shared" si="297"/>
        <v>0</v>
      </c>
      <c r="Q377" s="6">
        <f t="shared" si="298"/>
        <v>0</v>
      </c>
      <c r="R377" s="6">
        <f t="shared" si="299"/>
        <v>0</v>
      </c>
      <c r="S377" s="6">
        <f t="shared" si="300"/>
        <v>0</v>
      </c>
      <c r="T377" s="7" t="b">
        <f t="shared" si="301"/>
        <v>0</v>
      </c>
      <c r="U377" s="5"/>
    </row>
    <row r="378" spans="1:21" x14ac:dyDescent="0.25">
      <c r="A378" s="18">
        <f t="shared" si="293"/>
        <v>42727</v>
      </c>
      <c r="B378" s="21">
        <f t="shared" si="302"/>
        <v>42727</v>
      </c>
      <c r="C378" s="5"/>
      <c r="D378" s="5"/>
      <c r="E378" s="5"/>
      <c r="F378" s="5"/>
      <c r="G378" s="5"/>
      <c r="H378" s="8"/>
      <c r="I378" s="8"/>
      <c r="J378" s="5"/>
      <c r="K378" s="28">
        <f t="shared" si="294"/>
        <v>0</v>
      </c>
      <c r="L378" s="6" t="b">
        <f t="shared" ca="1" si="295"/>
        <v>0</v>
      </c>
      <c r="M378" s="6" t="str">
        <f>IFERROR(INDEX(Holidays!C:C,MATCH(B378,Holidays!A:A,0)),"")</f>
        <v/>
      </c>
      <c r="N378" s="6">
        <f t="shared" si="292"/>
        <v>0</v>
      </c>
      <c r="O378" s="6">
        <f t="shared" si="296"/>
        <v>0</v>
      </c>
      <c r="P378" s="6">
        <f t="shared" si="297"/>
        <v>0</v>
      </c>
      <c r="Q378" s="6">
        <f t="shared" si="298"/>
        <v>0</v>
      </c>
      <c r="R378" s="6">
        <f t="shared" si="299"/>
        <v>0</v>
      </c>
      <c r="S378" s="6">
        <f t="shared" si="300"/>
        <v>0</v>
      </c>
      <c r="T378" s="7" t="b">
        <f t="shared" si="301"/>
        <v>0</v>
      </c>
      <c r="U378" s="5"/>
    </row>
    <row r="379" spans="1:21" x14ac:dyDescent="0.25">
      <c r="A379" s="18">
        <f t="shared" si="293"/>
        <v>42728</v>
      </c>
      <c r="B379" s="21">
        <f t="shared" si="302"/>
        <v>42728</v>
      </c>
      <c r="C379" s="5"/>
      <c r="D379" s="5"/>
      <c r="E379" s="5"/>
      <c r="F379" s="5"/>
      <c r="G379" s="5"/>
      <c r="H379" s="8"/>
      <c r="I379" s="8"/>
      <c r="J379" s="5"/>
      <c r="K379" s="28" t="str">
        <f t="shared" si="294"/>
        <v/>
      </c>
      <c r="L379" s="6" t="b">
        <f t="shared" ca="1" si="295"/>
        <v>0</v>
      </c>
      <c r="M379" s="6" t="str">
        <f>IFERROR(INDEX(Holidays!C:C,MATCH(B379,Holidays!A:A,0)),"")</f>
        <v/>
      </c>
      <c r="N379" s="6" t="str">
        <f t="shared" si="292"/>
        <v/>
      </c>
      <c r="O379" s="6" t="str">
        <f t="shared" si="296"/>
        <v/>
      </c>
      <c r="P379" s="6" t="str">
        <f t="shared" si="297"/>
        <v/>
      </c>
      <c r="Q379" s="6" t="str">
        <f t="shared" si="298"/>
        <v/>
      </c>
      <c r="R379" s="6" t="str">
        <f t="shared" si="299"/>
        <v/>
      </c>
      <c r="S379" s="6" t="str">
        <f t="shared" si="300"/>
        <v/>
      </c>
      <c r="T379" s="7" t="str">
        <f t="shared" si="301"/>
        <v/>
      </c>
      <c r="U379" s="5"/>
    </row>
    <row r="380" spans="1:21" x14ac:dyDescent="0.25">
      <c r="A380" s="18">
        <f t="shared" si="293"/>
        <v>42729</v>
      </c>
      <c r="B380" s="21">
        <f t="shared" si="302"/>
        <v>42729</v>
      </c>
      <c r="C380" s="5"/>
      <c r="D380" s="5"/>
      <c r="E380" s="5"/>
      <c r="F380" s="5"/>
      <c r="G380" s="5"/>
      <c r="H380" s="8"/>
      <c r="I380" s="8"/>
      <c r="J380" s="5"/>
      <c r="K380" s="28" t="str">
        <f t="shared" si="294"/>
        <v/>
      </c>
      <c r="L380" s="6" t="b">
        <f t="shared" ca="1" si="295"/>
        <v>0</v>
      </c>
      <c r="M380" s="6" t="str">
        <f>IFERROR(INDEX(Holidays!C:C,MATCH(B380,Holidays!A:A,0)),"")</f>
        <v/>
      </c>
      <c r="N380" s="6" t="str">
        <f t="shared" si="292"/>
        <v/>
      </c>
      <c r="O380" s="6" t="str">
        <f t="shared" si="296"/>
        <v/>
      </c>
      <c r="P380" s="6" t="str">
        <f t="shared" si="297"/>
        <v/>
      </c>
      <c r="Q380" s="6" t="str">
        <f t="shared" si="298"/>
        <v/>
      </c>
      <c r="R380" s="6" t="str">
        <f t="shared" si="299"/>
        <v/>
      </c>
      <c r="S380" s="6" t="str">
        <f t="shared" si="300"/>
        <v/>
      </c>
      <c r="T380" s="7" t="str">
        <f t="shared" si="301"/>
        <v/>
      </c>
      <c r="U380" s="5"/>
    </row>
    <row r="381" spans="1:21" x14ac:dyDescent="0.25">
      <c r="A381" s="18">
        <f t="shared" si="293"/>
        <v>42730</v>
      </c>
      <c r="B381" s="21">
        <f t="shared" si="302"/>
        <v>42730</v>
      </c>
      <c r="C381" s="5"/>
      <c r="D381" s="5"/>
      <c r="E381" s="5"/>
      <c r="F381" s="5"/>
      <c r="G381" s="5"/>
      <c r="H381" s="8"/>
      <c r="I381" s="8"/>
      <c r="J381" s="5"/>
      <c r="K381" s="28" t="str">
        <f t="shared" si="294"/>
        <v/>
      </c>
      <c r="L381" s="6" t="b">
        <f t="shared" ca="1" si="295"/>
        <v>0</v>
      </c>
      <c r="M381" s="6" t="str">
        <f>IFERROR(INDEX(Holidays!C:C,MATCH(B381,Holidays!A:A,0)),"")</f>
        <v>Boxing Day</v>
      </c>
      <c r="N381" s="6">
        <f t="shared" si="292"/>
        <v>0</v>
      </c>
      <c r="O381" s="6">
        <f t="shared" si="296"/>
        <v>0</v>
      </c>
      <c r="P381" s="6">
        <f t="shared" si="297"/>
        <v>0</v>
      </c>
      <c r="Q381" s="6">
        <f t="shared" si="298"/>
        <v>0</v>
      </c>
      <c r="R381" s="6">
        <f t="shared" si="299"/>
        <v>0</v>
      </c>
      <c r="S381" s="6">
        <f t="shared" si="300"/>
        <v>0</v>
      </c>
      <c r="T381" s="7" t="b">
        <f t="shared" si="301"/>
        <v>0</v>
      </c>
      <c r="U381" s="5"/>
    </row>
    <row r="382" spans="1:21" x14ac:dyDescent="0.25">
      <c r="A382" s="18">
        <f t="shared" si="293"/>
        <v>42731</v>
      </c>
      <c r="B382" s="21">
        <f t="shared" si="302"/>
        <v>42731</v>
      </c>
      <c r="C382" s="5"/>
      <c r="D382" s="5"/>
      <c r="E382" s="5"/>
      <c r="F382" s="5"/>
      <c r="G382" s="5"/>
      <c r="H382" s="8"/>
      <c r="I382" s="8"/>
      <c r="J382" s="5"/>
      <c r="K382" s="28" t="str">
        <f t="shared" si="294"/>
        <v/>
      </c>
      <c r="L382" s="6" t="b">
        <f t="shared" ca="1" si="295"/>
        <v>0</v>
      </c>
      <c r="M382" s="6" t="str">
        <f>IFERROR(INDEX(Holidays!C:C,MATCH(B382,Holidays!A:A,0)),"")</f>
        <v>Christmas Day (substitute day)</v>
      </c>
      <c r="N382" s="6">
        <f t="shared" si="292"/>
        <v>0</v>
      </c>
      <c r="O382" s="6">
        <f t="shared" si="296"/>
        <v>0</v>
      </c>
      <c r="P382" s="6">
        <f t="shared" si="297"/>
        <v>0</v>
      </c>
      <c r="Q382" s="6">
        <f t="shared" si="298"/>
        <v>0</v>
      </c>
      <c r="R382" s="6">
        <f t="shared" si="299"/>
        <v>0</v>
      </c>
      <c r="S382" s="6">
        <f t="shared" si="300"/>
        <v>0</v>
      </c>
      <c r="T382" s="7" t="b">
        <f t="shared" si="301"/>
        <v>0</v>
      </c>
      <c r="U382" s="5"/>
    </row>
    <row r="383" spans="1:21" x14ac:dyDescent="0.25">
      <c r="A383" s="18">
        <f t="shared" si="293"/>
        <v>42732</v>
      </c>
      <c r="B383" s="21">
        <f t="shared" si="302"/>
        <v>42732</v>
      </c>
      <c r="C383" s="5"/>
      <c r="D383" s="5"/>
      <c r="E383" s="5"/>
      <c r="F383" s="5"/>
      <c r="G383" s="5"/>
      <c r="H383" s="8"/>
      <c r="I383" s="8"/>
      <c r="J383" s="5"/>
      <c r="K383" s="28" t="str">
        <f t="shared" si="294"/>
        <v/>
      </c>
      <c r="L383" s="6" t="b">
        <f t="shared" ca="1" si="295"/>
        <v>0</v>
      </c>
      <c r="M383" s="6" t="str">
        <f>IFERROR(INDEX(Holidays!C:C,MATCH(B383,Holidays!A:A,0)),"")</f>
        <v/>
      </c>
      <c r="N383" s="6">
        <f t="shared" si="292"/>
        <v>0</v>
      </c>
      <c r="O383" s="6">
        <f t="shared" si="296"/>
        <v>0</v>
      </c>
      <c r="P383" s="6">
        <f t="shared" si="297"/>
        <v>0</v>
      </c>
      <c r="Q383" s="6">
        <f t="shared" si="298"/>
        <v>0</v>
      </c>
      <c r="R383" s="6">
        <f t="shared" si="299"/>
        <v>0</v>
      </c>
      <c r="S383" s="6">
        <f t="shared" si="300"/>
        <v>0</v>
      </c>
      <c r="T383" s="7" t="b">
        <f t="shared" si="301"/>
        <v>0</v>
      </c>
      <c r="U383" s="5"/>
    </row>
    <row r="384" spans="1:21" x14ac:dyDescent="0.25">
      <c r="A384" s="18">
        <f t="shared" si="293"/>
        <v>42733</v>
      </c>
      <c r="B384" s="21">
        <f t="shared" si="302"/>
        <v>42733</v>
      </c>
      <c r="C384" s="5"/>
      <c r="D384" s="5"/>
      <c r="E384" s="5"/>
      <c r="F384" s="5"/>
      <c r="G384" s="5"/>
      <c r="H384" s="8"/>
      <c r="I384" s="8"/>
      <c r="J384" s="5"/>
      <c r="K384" s="28" t="str">
        <f t="shared" si="294"/>
        <v/>
      </c>
      <c r="L384" s="6" t="b">
        <f t="shared" ca="1" si="295"/>
        <v>0</v>
      </c>
      <c r="M384" s="6" t="str">
        <f>IFERROR(INDEX(Holidays!C:C,MATCH(B384,Holidays!A:A,0)),"")</f>
        <v/>
      </c>
      <c r="N384" s="6">
        <f t="shared" si="292"/>
        <v>0</v>
      </c>
      <c r="O384" s="6">
        <f t="shared" si="296"/>
        <v>0</v>
      </c>
      <c r="P384" s="6">
        <f t="shared" si="297"/>
        <v>0</v>
      </c>
      <c r="Q384" s="6">
        <f t="shared" si="298"/>
        <v>0</v>
      </c>
      <c r="R384" s="6">
        <f t="shared" si="299"/>
        <v>0</v>
      </c>
      <c r="S384" s="6">
        <f t="shared" si="300"/>
        <v>0</v>
      </c>
      <c r="T384" s="7" t="b">
        <f t="shared" si="301"/>
        <v>0</v>
      </c>
      <c r="U384" s="5"/>
    </row>
    <row r="385" spans="1:21" x14ac:dyDescent="0.25">
      <c r="A385" s="18">
        <f t="shared" si="293"/>
        <v>42734</v>
      </c>
      <c r="B385" s="21">
        <f t="shared" si="302"/>
        <v>42734</v>
      </c>
      <c r="C385" s="5"/>
      <c r="D385" s="5"/>
      <c r="E385" s="5"/>
      <c r="F385" s="5"/>
      <c r="G385" s="5"/>
      <c r="H385" s="8"/>
      <c r="I385" s="8"/>
      <c r="J385" s="5"/>
      <c r="K385" s="28">
        <f t="shared" si="294"/>
        <v>0</v>
      </c>
      <c r="L385" s="6" t="b">
        <f t="shared" ca="1" si="295"/>
        <v>0</v>
      </c>
      <c r="M385" s="6" t="str">
        <f>IFERROR(INDEX(Holidays!C:C,MATCH(B385,Holidays!A:A,0)),"")</f>
        <v/>
      </c>
      <c r="N385" s="6">
        <f t="shared" si="292"/>
        <v>0</v>
      </c>
      <c r="O385" s="6">
        <f t="shared" si="296"/>
        <v>0</v>
      </c>
      <c r="P385" s="6">
        <f t="shared" si="297"/>
        <v>0</v>
      </c>
      <c r="Q385" s="6">
        <f t="shared" si="298"/>
        <v>0</v>
      </c>
      <c r="R385" s="6">
        <f t="shared" si="299"/>
        <v>0</v>
      </c>
      <c r="S385" s="6">
        <f t="shared" si="300"/>
        <v>0</v>
      </c>
      <c r="T385" s="7" t="b">
        <f t="shared" si="301"/>
        <v>0</v>
      </c>
      <c r="U385" s="5"/>
    </row>
    <row r="386" spans="1:21" x14ac:dyDescent="0.25">
      <c r="A386" s="18">
        <f t="shared" si="293"/>
        <v>42735</v>
      </c>
      <c r="B386" s="21">
        <f t="shared" si="302"/>
        <v>42735</v>
      </c>
      <c r="C386" s="5"/>
      <c r="D386" s="5"/>
      <c r="E386" s="5"/>
      <c r="F386" s="5"/>
      <c r="G386" s="5"/>
      <c r="H386" s="8"/>
      <c r="I386" s="8"/>
      <c r="J386" s="5"/>
      <c r="K386" s="28" t="str">
        <f t="shared" si="294"/>
        <v/>
      </c>
      <c r="L386" s="6" t="b">
        <f t="shared" ca="1" si="295"/>
        <v>0</v>
      </c>
      <c r="M386" s="6" t="str">
        <f>IFERROR(INDEX(Holidays!C:C,MATCH(B386,Holidays!A:A,0)),"")</f>
        <v/>
      </c>
      <c r="N386" s="6" t="str">
        <f t="shared" si="292"/>
        <v/>
      </c>
      <c r="O386" s="6" t="str">
        <f t="shared" si="296"/>
        <v/>
      </c>
      <c r="P386" s="6" t="str">
        <f t="shared" si="297"/>
        <v/>
      </c>
      <c r="Q386" s="6" t="str">
        <f t="shared" si="298"/>
        <v/>
      </c>
      <c r="R386" s="6" t="str">
        <f t="shared" si="299"/>
        <v/>
      </c>
      <c r="S386" s="6" t="str">
        <f t="shared" si="300"/>
        <v/>
      </c>
      <c r="T386" s="7" t="str">
        <f t="shared" si="301"/>
        <v/>
      </c>
      <c r="U386" s="5"/>
    </row>
  </sheetData>
  <sheetProtection selectLockedCells="1"/>
  <conditionalFormatting sqref="L3:U386 A3:J386">
    <cfRule type="expression" dxfId="65" priority="9">
      <formula>LEN($M3)&gt;0</formula>
    </cfRule>
    <cfRule type="expression" dxfId="64" priority="7">
      <formula>$L3=FALSE</formula>
    </cfRule>
    <cfRule type="expression" dxfId="63" priority="8">
      <formula>OR(WEEKDAY($B3)=1,WEEKDAY($B3)=7)</formula>
    </cfRule>
  </conditionalFormatting>
  <conditionalFormatting sqref="K3:K188 K190:K386">
    <cfRule type="expression" dxfId="62" priority="4">
      <formula>$L3=FALSE</formula>
    </cfRule>
    <cfRule type="expression" dxfId="61" priority="5">
      <formula>OR(WEEKDAY($B3)=1,WEEKDAY($B3)=7)</formula>
    </cfRule>
    <cfRule type="expression" dxfId="60" priority="6">
      <formula>LEN($M3)&gt;0</formula>
    </cfRule>
  </conditionalFormatting>
  <conditionalFormatting sqref="K189">
    <cfRule type="expression" dxfId="59" priority="1">
      <formula>$L189=FALSE</formula>
    </cfRule>
    <cfRule type="expression" dxfId="58" priority="2">
      <formula>OR(WEEKDAY($B189)=1,WEEKDAY($B189)=7)</formula>
    </cfRule>
    <cfRule type="expression" dxfId="57" priority="3">
      <formula>LEN($M189)&gt;0</formula>
    </cfRule>
  </conditionalFormatting>
  <pageMargins left="0.7" right="0.7" top="0.75" bottom="0.75" header="0.3" footer="0.3"/>
  <pageSetup paperSize="9" orientation="portrait" r:id="rId1"/>
  <headerFooter>
    <oddFooter>&amp;LINTERNAL</oddFooter>
    <evenFooter>&amp;LINTERNAL</evenFooter>
    <firstFooter>&amp;LINTERNAL</first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0</xdr:col>
                    <xdr:colOff>152400</xdr:colOff>
                    <xdr:row>0</xdr:row>
                    <xdr:rowOff>0</xdr:rowOff>
                  </from>
                  <to>
                    <xdr:col>1</xdr:col>
                    <xdr:colOff>371475</xdr:colOff>
                    <xdr:row>1</xdr:row>
                    <xdr:rowOff>123825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25"/>
  <sheetViews>
    <sheetView workbookViewId="0">
      <selection activeCell="B13" sqref="B13"/>
    </sheetView>
  </sheetViews>
  <sheetFormatPr defaultRowHeight="15" x14ac:dyDescent="0.25"/>
  <cols>
    <col min="1" max="1" width="14.28515625" customWidth="1"/>
    <col min="2" max="2" width="12.42578125" customWidth="1"/>
    <col min="3" max="3" width="31" customWidth="1"/>
  </cols>
  <sheetData>
    <row r="1" spans="1:4" x14ac:dyDescent="0.25">
      <c r="A1" s="27" t="s">
        <v>31</v>
      </c>
      <c r="B1" s="27" t="s">
        <v>32</v>
      </c>
      <c r="C1" s="27" t="s">
        <v>2</v>
      </c>
    </row>
    <row r="2" spans="1:4" x14ac:dyDescent="0.25">
      <c r="A2" s="26">
        <v>42005</v>
      </c>
      <c r="B2" s="25" t="s">
        <v>30</v>
      </c>
      <c r="C2" s="25" t="s">
        <v>26</v>
      </c>
    </row>
    <row r="3" spans="1:4" x14ac:dyDescent="0.25">
      <c r="A3" s="26">
        <v>42097</v>
      </c>
      <c r="B3" s="25" t="s">
        <v>24</v>
      </c>
      <c r="C3" s="25" t="s">
        <v>25</v>
      </c>
      <c r="D3" s="1"/>
    </row>
    <row r="4" spans="1:4" x14ac:dyDescent="0.25">
      <c r="A4" s="26">
        <v>42100</v>
      </c>
      <c r="B4" s="25" t="s">
        <v>20</v>
      </c>
      <c r="C4" s="25" t="s">
        <v>23</v>
      </c>
    </row>
    <row r="5" spans="1:4" x14ac:dyDescent="0.25">
      <c r="A5" s="26">
        <v>42128</v>
      </c>
      <c r="B5" s="25" t="s">
        <v>20</v>
      </c>
      <c r="C5" s="25" t="s">
        <v>22</v>
      </c>
    </row>
    <row r="6" spans="1:4" x14ac:dyDescent="0.25">
      <c r="A6" s="26">
        <v>42149</v>
      </c>
      <c r="B6" s="25" t="s">
        <v>20</v>
      </c>
      <c r="C6" s="25" t="s">
        <v>21</v>
      </c>
    </row>
    <row r="7" spans="1:4" x14ac:dyDescent="0.25">
      <c r="A7" s="26">
        <v>42247</v>
      </c>
      <c r="B7" s="25" t="s">
        <v>20</v>
      </c>
      <c r="C7" s="25" t="s">
        <v>29</v>
      </c>
    </row>
    <row r="8" spans="1:4" x14ac:dyDescent="0.25">
      <c r="A8" s="26">
        <v>42363</v>
      </c>
      <c r="B8" s="25" t="s">
        <v>24</v>
      </c>
      <c r="C8" s="25" t="s">
        <v>28</v>
      </c>
    </row>
    <row r="9" spans="1:4" x14ac:dyDescent="0.25">
      <c r="A9" s="26">
        <v>42366</v>
      </c>
      <c r="B9" s="25" t="s">
        <v>20</v>
      </c>
      <c r="C9" s="25" t="s">
        <v>27</v>
      </c>
    </row>
    <row r="10" spans="1:4" x14ac:dyDescent="0.25">
      <c r="A10" s="26">
        <v>42370</v>
      </c>
      <c r="B10" s="25" t="s">
        <v>24</v>
      </c>
      <c r="C10" s="25" t="s">
        <v>26</v>
      </c>
    </row>
    <row r="11" spans="1:4" x14ac:dyDescent="0.25">
      <c r="A11" s="26">
        <v>42454</v>
      </c>
      <c r="B11" s="25" t="s">
        <v>24</v>
      </c>
      <c r="C11" s="25" t="s">
        <v>25</v>
      </c>
    </row>
    <row r="12" spans="1:4" x14ac:dyDescent="0.25">
      <c r="A12" s="26">
        <v>42457</v>
      </c>
      <c r="B12" s="25" t="s">
        <v>20</v>
      </c>
      <c r="C12" s="25" t="s">
        <v>23</v>
      </c>
    </row>
    <row r="13" spans="1:4" x14ac:dyDescent="0.25">
      <c r="A13" s="26">
        <v>42492</v>
      </c>
      <c r="B13" s="25" t="s">
        <v>20</v>
      </c>
      <c r="C13" s="25" t="s">
        <v>22</v>
      </c>
    </row>
    <row r="14" spans="1:4" x14ac:dyDescent="0.25">
      <c r="A14" s="26">
        <v>42520</v>
      </c>
      <c r="B14" s="25" t="s">
        <v>20</v>
      </c>
      <c r="C14" s="25" t="s">
        <v>21</v>
      </c>
    </row>
    <row r="15" spans="1:4" x14ac:dyDescent="0.25">
      <c r="A15" s="26">
        <v>42611</v>
      </c>
      <c r="B15" s="25" t="s">
        <v>20</v>
      </c>
      <c r="C15" s="25" t="s">
        <v>29</v>
      </c>
    </row>
    <row r="16" spans="1:4" x14ac:dyDescent="0.25">
      <c r="A16" s="26">
        <v>42730</v>
      </c>
      <c r="B16" s="25" t="s">
        <v>20</v>
      </c>
      <c r="C16" s="25" t="s">
        <v>33</v>
      </c>
    </row>
    <row r="17" spans="1:3" x14ac:dyDescent="0.25">
      <c r="A17" s="26">
        <v>42731</v>
      </c>
      <c r="B17" s="25" t="s">
        <v>34</v>
      </c>
      <c r="C17" s="25" t="s">
        <v>35</v>
      </c>
    </row>
    <row r="18" spans="1:3" x14ac:dyDescent="0.25">
      <c r="A18" s="26">
        <v>42737</v>
      </c>
      <c r="B18" s="25" t="s">
        <v>20</v>
      </c>
      <c r="C18" s="25" t="s">
        <v>36</v>
      </c>
    </row>
    <row r="19" spans="1:3" x14ac:dyDescent="0.25">
      <c r="A19" s="26">
        <v>42839</v>
      </c>
      <c r="B19" s="25" t="s">
        <v>24</v>
      </c>
      <c r="C19" s="25" t="s">
        <v>25</v>
      </c>
    </row>
    <row r="20" spans="1:3" x14ac:dyDescent="0.25">
      <c r="A20" s="26">
        <v>42842</v>
      </c>
      <c r="B20" s="25" t="s">
        <v>20</v>
      </c>
      <c r="C20" s="25" t="s">
        <v>23</v>
      </c>
    </row>
    <row r="21" spans="1:3" x14ac:dyDescent="0.25">
      <c r="A21" s="26">
        <v>42856</v>
      </c>
      <c r="B21" s="25" t="s">
        <v>20</v>
      </c>
      <c r="C21" s="25" t="s">
        <v>22</v>
      </c>
    </row>
    <row r="22" spans="1:3" x14ac:dyDescent="0.25">
      <c r="A22" s="26">
        <v>42884</v>
      </c>
      <c r="B22" s="25" t="s">
        <v>20</v>
      </c>
      <c r="C22" s="25" t="s">
        <v>21</v>
      </c>
    </row>
    <row r="23" spans="1:3" x14ac:dyDescent="0.25">
      <c r="A23" s="26">
        <v>42975</v>
      </c>
      <c r="B23" s="25" t="s">
        <v>20</v>
      </c>
      <c r="C23" s="25" t="s">
        <v>29</v>
      </c>
    </row>
    <row r="24" spans="1:3" x14ac:dyDescent="0.25">
      <c r="A24" s="26">
        <v>43094</v>
      </c>
      <c r="B24" s="25" t="s">
        <v>20</v>
      </c>
      <c r="C24" s="25" t="s">
        <v>28</v>
      </c>
    </row>
    <row r="25" spans="1:3" x14ac:dyDescent="0.25">
      <c r="A25" s="26">
        <v>43095</v>
      </c>
      <c r="B25" s="25" t="s">
        <v>34</v>
      </c>
      <c r="C25" s="25" t="s">
        <v>33</v>
      </c>
    </row>
  </sheetData>
  <autoFilter ref="A1:C25">
    <sortState ref="A2:C25">
      <sortCondition ref="A1:A25"/>
    </sortState>
  </autoFilter>
  <pageMargins left="0.7" right="0.7" top="0.75" bottom="0.75" header="0.3" footer="0.3"/>
  <pageSetup paperSize="9" orientation="portrait" r:id="rId1"/>
  <headerFooter>
    <oddFooter>&amp;LINTERNAL</oddFooter>
    <evenFooter>&amp;LINTERNAL</evenFooter>
    <firstFooter>&amp;LINTERNAL</first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r:id="rId1"/>
  <headerFooter>
    <oddFooter>&amp;LINTERNAL</oddFooter>
    <evenFooter>&amp;LINTERNAL</evenFooter>
    <firstFooter>&amp;LINTERNAL</first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Holidays</vt:lpstr>
      <vt:lpstr>Sheet3</vt:lpstr>
    </vt:vector>
  </TitlesOfParts>
  <Company>HSBC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Adams</dc:creator>
  <cp:keywords>INTERNAL</cp:keywords>
  <dc:description>INTERNAL</dc:description>
  <cp:lastModifiedBy>Christopher Adams</cp:lastModifiedBy>
  <dcterms:created xsi:type="dcterms:W3CDTF">2015-12-16T08:04:39Z</dcterms:created>
  <dcterms:modified xsi:type="dcterms:W3CDTF">2016-07-29T13:01:04Z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lassification">
    <vt:lpwstr>INTERNAL</vt:lpwstr>
  </property>
  <property fmtid="{D5CDD505-2E9C-101B-9397-08002B2CF9AE}" pid="3" name="Source">
    <vt:lpwstr>Internal</vt:lpwstr>
  </property>
  <property fmtid="{D5CDD505-2E9C-101B-9397-08002B2CF9AE}" pid="4" name="Footers">
    <vt:lpwstr>Footers</vt:lpwstr>
  </property>
  <property fmtid="{D5CDD505-2E9C-101B-9397-08002B2CF9AE}" pid="5" name="DocClassification">
    <vt:lpwstr>CLAINTERN</vt:lpwstr>
  </property>
</Properties>
</file>