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nht0\Downloads\RP-1-프로젝트+3주차+산출물-2분반-7조\"/>
    </mc:Choice>
  </mc:AlternateContent>
  <xr:revisionPtr revIDLastSave="0" documentId="13_ncr:1_{4D8EDB2C-17F3-49D3-9FA6-0401A72A141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r:id="rId6"/>
    <sheet name="테스팅" sheetId="8" r:id="rId7"/>
    <sheet name="도구" sheetId="5" r:id="rId8"/>
  </sheets>
  <definedNames>
    <definedName name="_xlnm._FilterDatabase" localSheetId="1" hidden="1">기능요구사항!$A$1:$I$46</definedName>
  </definedNames>
  <calcPr calcId="181029"/>
</workbook>
</file>

<file path=xl/calcChain.xml><?xml version="1.0" encoding="utf-8"?>
<calcChain xmlns="http://schemas.openxmlformats.org/spreadsheetml/2006/main">
  <c r="C50" i="1" l="1"/>
  <c r="C52" i="1" l="1"/>
  <c r="E51" i="1" l="1"/>
  <c r="E50" i="1"/>
  <c r="G50" i="1"/>
  <c r="G52" i="1" l="1"/>
</calcChain>
</file>

<file path=xl/sharedStrings.xml><?xml version="1.0" encoding="utf-8"?>
<sst xmlns="http://schemas.openxmlformats.org/spreadsheetml/2006/main" count="431" uniqueCount="242">
  <si>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</si>
  <si>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</si>
  <si>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</si>
  <si>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</si>
  <si>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</si>
  <si>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</si>
  <si>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</si>
  <si>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</si>
  <si>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</si>
  <si>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</si>
  <si>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</si>
  <si>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</si>
  <si>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</si>
  <si>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</si>
  <si>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</si>
  <si>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</si>
  <si>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</si>
  <si>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</si>
  <si>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</si>
  <si>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</si>
  <si>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</si>
  <si>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</si>
  <si>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</si>
  <si>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</si>
  <si>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</si>
  <si>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</si>
  <si>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</si>
  <si>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</si>
  <si>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</si>
  <si>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</si>
  <si>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</si>
  <si>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</si>
  <si>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</si>
  <si>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</si>
  <si>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</si>
  <si>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</si>
  <si>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</si>
  <si>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</si>
  <si>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</si>
  <si>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</si>
  <si>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</si>
  <si>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</si>
  <si>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</si>
  <si>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</si>
  <si>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</si>
  <si>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2" type="noConversion"/>
  </si>
  <si>
    <t>SFR-100</t>
  </si>
  <si>
    <t>SFR-101</t>
  </si>
  <si>
    <t>SFR-102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</si>
  <si>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</si>
  <si>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</si>
  <si>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</si>
  <si>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D-01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</si>
  <si>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</si>
  <si>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</si>
  <si>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</si>
  <si>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</si>
  <si>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</si>
  <si>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</si>
  <si>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</si>
  <si>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</si>
  <si>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</si>
  <si>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</si>
  <si>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ID</t>
    <phoneticPr fontId="4" type="noConversion"/>
  </si>
  <si>
    <t>success</t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</si>
  <si>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</si>
  <si>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</si>
  <si>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</si>
  <si>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</si>
  <si>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조원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</si>
  <si>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</si>
  <si>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</si>
  <si>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</si>
  <si>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</si>
  <si>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</si>
  <si>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</si>
  <si>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</si>
  <si>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</si>
  <si>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</si>
  <si>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</si>
  <si>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</si>
  <si>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</si>
  <si>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</si>
  <si>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</si>
  <si>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</si>
  <si>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</si>
  <si>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</si>
  <si>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</si>
  <si>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</si>
  <si>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</si>
  <si>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</si>
  <si>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</si>
  <si>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</si>
  <si>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</si>
  <si>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</si>
  <si>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</si>
  <si>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</si>
  <si>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</si>
  <si>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</si>
  <si>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</si>
  <si>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</si>
  <si>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</si>
  <si>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</si>
  <si>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</si>
  <si>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</si>
  <si>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</si>
  <si>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</si>
  <si>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</si>
  <si>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</si>
  <si>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</si>
  <si>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</si>
  <si>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</si>
  <si>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</si>
  <si>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</si>
  <si>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</si>
  <si>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</si>
  <si>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</si>
  <si>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</si>
  <si>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</si>
  <si>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</si>
  <si>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</si>
  <si>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</si>
  <si>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</si>
  <si>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</si>
  <si>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</si>
  <si>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</si>
  <si>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</si>
  <si>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</si>
  <si>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</si>
  <si>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</si>
  <si>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</si>
  <si>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</si>
  <si>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</si>
  <si>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</si>
  <si>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</si>
  <si>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</si>
  <si>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</si>
  <si>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</si>
  <si>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Lidar 센서를 활용하여, 벽이나 길을 탐지한다.</t>
  </si>
  <si>
    <t>거리 정보를 기반으로 벽과의 거리를 10cm로 유지한다.</t>
  </si>
  <si>
    <t>SFR-200</t>
  </si>
  <si>
    <t>SFR-201</t>
  </si>
  <si>
    <t>SFR-202</t>
  </si>
  <si>
    <t>SFR-203</t>
  </si>
  <si>
    <t>SFR-204</t>
  </si>
  <si>
    <t>다익스트라 알고리즘을 사용하여, 최단 경로를 구한다.</t>
  </si>
  <si>
    <t>SFR-300</t>
  </si>
  <si>
    <t>SFR-302</t>
  </si>
  <si>
    <t>통로를 발견하게 될 경우, 현재 행과 열, 방향정보, 좌표값을 스택에 저장한다.</t>
  </si>
  <si>
    <t>SFR-303</t>
  </si>
  <si>
    <t>SFR-304</t>
  </si>
  <si>
    <t>SFR-400</t>
  </si>
  <si>
    <t>SFR-401</t>
  </si>
  <si>
    <t>SFR-402</t>
  </si>
  <si>
    <t>명령 실행 도중 전원을 끄고 켤 수 있다</t>
  </si>
  <si>
    <t>SFR-403</t>
  </si>
  <si>
    <t>탐지 모드를 ON 할 경우, 장애물을 탐지한다.</t>
  </si>
  <si>
    <t>SFR-500</t>
  </si>
  <si>
    <t>SFR-501</t>
  </si>
  <si>
    <t>로봇의 전원상태(켜짐, 꺼짐)를 가져온다.</t>
  </si>
  <si>
    <t>SFR-502</t>
  </si>
  <si>
    <t>로봇의 대기상태(대기, 주행)를 가져온다.</t>
  </si>
  <si>
    <t>SFR-503</t>
  </si>
  <si>
    <t>로봇청소기는 초기에 자신의 좌표 기록(X와 Y축)을 스택 또는 큐에 저장한다.</t>
  </si>
  <si>
    <t>SFR-504</t>
  </si>
  <si>
    <t>로봇청소기가 이동을 할 경우, 좌표 X 또는 Y축이 증가할때 마다 큐에 저장한다.</t>
  </si>
  <si>
    <t>SFR-505</t>
  </si>
  <si>
    <t>로봇청소기가 주행하고 지나간 자리의 청소상태를 변경한다.</t>
  </si>
  <si>
    <t>SFR-506</t>
  </si>
  <si>
    <t>로봇청소기가 특정 물체(벽, 물건)을 마주할 경우, 90도 or 180도 회전을 한다.</t>
  </si>
  <si>
    <t>SFR-507</t>
  </si>
  <si>
    <t>로봇청소기의 전방 및 양옆이 모두 막혔을 경우 180도 회전을 한다.</t>
  </si>
  <si>
    <t>SFR-508</t>
  </si>
  <si>
    <t>로봇청소기의 전방에 물체가 존재하지 않을 경우 다시 주행을 시작한다.</t>
  </si>
  <si>
    <t>SFR-509</t>
  </si>
  <si>
    <t>로봇청소기가 청소상태가 완료된 구역을 마주할 경우, 90도 or 180도 회전한다.</t>
  </si>
  <si>
    <t>SFR-510</t>
  </si>
  <si>
    <t>로봇청소기의 청소상태의 값이 모두 완료가 될 경우, 대기상태로 전환한다.</t>
  </si>
  <si>
    <t>SFR-511</t>
  </si>
  <si>
    <t>로봇청소기의 크기보다, 길의 폭이 좁을 경우 방향을 회전한다</t>
  </si>
  <si>
    <t>SFR-512</t>
  </si>
  <si>
    <t>청소 완료 시, 청소한 시간과 청소한 영역 및 중복 영역을 사용자에게 표시한다.</t>
  </si>
  <si>
    <t>SFR-513</t>
  </si>
  <si>
    <t>로봇청소기가 시작 좌표로 되돌아 올때, 후진 주차한다.</t>
  </si>
  <si>
    <t>SFR-600</t>
  </si>
  <si>
    <t>SFR-601</t>
  </si>
  <si>
    <t>Lidar 센서를 활용하여, 벽과 장애물을 탐지한다.</t>
  </si>
  <si>
    <t>SFR-602</t>
  </si>
  <si>
    <t>벽과 장애물이 탐지되었을 경우, 현재 좌표를 저장한다.</t>
  </si>
  <si>
    <t>전방에 물체가 존재할 경우, 로봇 청소기는 왼쪽 또는 오른쪽으로 90도 방향으로 회전한다.</t>
  </si>
  <si>
    <t>SFR-604</t>
  </si>
  <si>
    <t>벽, 장애물과 로봇 청소기의 거리를 10cm로 유지한다.</t>
  </si>
  <si>
    <t>SFR-700</t>
  </si>
  <si>
    <t>SFR-701</t>
  </si>
  <si>
    <t>SFR-702</t>
  </si>
  <si>
    <t>SFR-703</t>
  </si>
  <si>
    <t>SFR-704</t>
  </si>
  <si>
    <t>SFR-705</t>
  </si>
  <si>
    <t>SFR-706</t>
  </si>
  <si>
    <t>SFR-800</t>
  </si>
  <si>
    <t>SFR-801</t>
  </si>
  <si>
    <t>주행 간 Lidar 정보를 저장한다.</t>
  </si>
  <si>
    <t>SFR-802</t>
  </si>
  <si>
    <t>SFR-803</t>
  </si>
  <si>
    <t>청소 완료 시, Mapping된 지도를 사용자에게 2차원 모양과 이동 경로를 PNG 또는 JPEG 이미지 형태로 보여준다.</t>
  </si>
  <si>
    <t>객체지향모델링</t>
  </si>
  <si>
    <t>2분반</t>
  </si>
  <si>
    <t>7조</t>
  </si>
  <si>
    <t>ROS를 활용한 미로 찾기 및 로봇 청소기</t>
    <phoneticPr fontId="2" type="noConversion"/>
  </si>
  <si>
    <t>20183192 배정은</t>
  </si>
  <si>
    <t>20143674 고지훈</t>
  </si>
  <si>
    <t>20153246 이세진</t>
  </si>
  <si>
    <t>20143237 김태준</t>
  </si>
  <si>
    <t>20173115 이예진</t>
  </si>
  <si>
    <t>미로 탐지 기능 ( MAZE )</t>
    <phoneticPr fontId="2" type="noConversion"/>
  </si>
  <si>
    <t>최단 경로 및 경로 저장 기능 ( MAZE )</t>
    <phoneticPr fontId="2" type="noConversion"/>
  </si>
  <si>
    <t>도착지로 가면서 분기점이 존재할 시, 현재 위치까지의 경로 데이터를 저장후 임시 데이터 저장공간에 저장한다.</t>
    <phoneticPr fontId="2" type="noConversion"/>
  </si>
  <si>
    <t>도착하였을 시, 현재 위치까지의 이동 경로 데이터를 저장하고 저장된 데이터를 기반으로 최단경로로 주행한다.</t>
    <phoneticPr fontId="2" type="noConversion"/>
  </si>
  <si>
    <t>분기 별로 출발후 모든 방향이 벽이 감지되면(진입한 방향 제외) 저장된 위치 경로로 돌아간다.</t>
    <phoneticPr fontId="2" type="noConversion"/>
  </si>
  <si>
    <t>주행 기능 ( MAZE )</t>
    <phoneticPr fontId="2" type="noConversion"/>
  </si>
  <si>
    <t>SFR-301</t>
    <phoneticPr fontId="2" type="noConversion"/>
  </si>
  <si>
    <t>출발 지점에서 현재 터틀봇의 위치를 저장한다.</t>
    <phoneticPr fontId="2" type="noConversion"/>
  </si>
  <si>
    <t>벽을 감지하였을 때, 회전하여 우회한다.</t>
    <phoneticPr fontId="2" type="noConversion"/>
  </si>
  <si>
    <t>OFF 작동할 경우 배정된 명령을 모두 중단하고 정지한 상태로 있는다.</t>
    <phoneticPr fontId="2" type="noConversion"/>
  </si>
  <si>
    <t>대기 장소, 현재 위치 및 이동 경로에 대한 데이터를 가져온다.</t>
    <phoneticPr fontId="2" type="noConversion"/>
  </si>
  <si>
    <t>가져온 데이터를 바탕으로 최단 거리를 계산하여 최단 거리에 대한 경로를 지정후 저장한다.</t>
    <phoneticPr fontId="2" type="noConversion"/>
  </si>
  <si>
    <t>대기명령을 내릴 경우 대기 장소로 이동하여 주행을 멈춘다.</t>
    <phoneticPr fontId="2" type="noConversion"/>
  </si>
  <si>
    <t>처음 시작 상태에서는 빨간색 부분을 보도록 한다</t>
  </si>
  <si>
    <t>청소가 완료되면 초기 대기 위치로 이동한다</t>
  </si>
  <si>
    <t>초기화 명령을 내릴 시, 처음 위치로 이동한다.</t>
    <phoneticPr fontId="2" type="noConversion"/>
  </si>
  <si>
    <t>Lidar 정보를 기반으로 SLAM방식으로 Mapping하여 지도를 제작한다.</t>
    <phoneticPr fontId="2" type="noConversion"/>
  </si>
  <si>
    <t>현재 터틀봇의 위치에서 4방향(상하좌우)를 검사하기 위한 좌표값을 설정한다.</t>
    <phoneticPr fontId="2" type="noConversion"/>
  </si>
  <si>
    <t>20.09.22</t>
    <phoneticPr fontId="2" type="noConversion"/>
  </si>
  <si>
    <t>BJE</t>
    <phoneticPr fontId="2" type="noConversion"/>
  </si>
  <si>
    <t>BJE, KTJ</t>
    <phoneticPr fontId="2" type="noConversion"/>
  </si>
  <si>
    <t>LSJ, KJH</t>
    <phoneticPr fontId="2" type="noConversion"/>
  </si>
  <si>
    <t>전원 기능  ( ROBOT VACUUMS )</t>
    <phoneticPr fontId="2" type="noConversion"/>
  </si>
  <si>
    <t>주행 기능  ( ROBOT VACUUMS )</t>
    <phoneticPr fontId="2" type="noConversion"/>
  </si>
  <si>
    <t>경로 저장 기능  ( ROBOT VACUUMS )</t>
    <phoneticPr fontId="2" type="noConversion"/>
  </si>
  <si>
    <t>지도 기능  ( ROBOT VACUUMS )</t>
    <phoneticPr fontId="2" type="noConversion"/>
  </si>
  <si>
    <t>장애물 탐지 기능 ( ROBOT VACUUMS )</t>
    <phoneticPr fontId="2" type="noConversion"/>
  </si>
  <si>
    <t>SFR-603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</si>
</sst>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sz val="11"/>
      <color rgb="FF0070C0"/>
      <name val="Calibri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6" fillId="9" borderId="0" xfId="0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</cellXfs>
  <cellStyles count="1">
    <cellStyle name="표준" xfId="0" builtinId="0"/>
  </cellStyles>
  <dxfs count="15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D29" sqref="D29"/>
    </sheetView>
  </sheetViews>
  <sheetFormatPr defaultRowHeight="17.399999999999999" x14ac:dyDescent="0.4"/>
  <cols>
    <col min="2" max="2" width="9.3984375" bestFit="1" customWidth="1"/>
  </cols>
  <sheetData>
    <row r="1" spans="1:7" x14ac:dyDescent="0.4">
      <c r="A1" s="11" t="s">
        <v>67</v>
      </c>
      <c r="B1" s="46" t="s">
        <v>205</v>
      </c>
      <c r="C1" s="46"/>
      <c r="D1" s="46"/>
      <c r="E1" s="46"/>
      <c r="F1" s="46"/>
      <c r="G1" s="46"/>
    </row>
    <row r="2" spans="1:7" x14ac:dyDescent="0.4">
      <c r="A2" s="11" t="s">
        <v>68</v>
      </c>
      <c r="B2" s="47" t="s">
        <v>206</v>
      </c>
      <c r="C2" s="47"/>
      <c r="D2" s="47"/>
      <c r="E2" s="47"/>
      <c r="F2" s="47"/>
      <c r="G2" s="47"/>
    </row>
    <row r="3" spans="1:7" x14ac:dyDescent="0.4">
      <c r="A3" s="11" t="s">
        <v>113</v>
      </c>
      <c r="B3" s="47" t="s">
        <v>207</v>
      </c>
      <c r="C3" s="47"/>
      <c r="D3" s="47"/>
      <c r="E3" s="47"/>
      <c r="F3" s="47"/>
      <c r="G3" s="47"/>
    </row>
    <row r="4" spans="1:7" x14ac:dyDescent="0.4">
      <c r="A4" s="11" t="s">
        <v>70</v>
      </c>
      <c r="B4" s="48" t="s">
        <v>208</v>
      </c>
      <c r="C4" s="48"/>
      <c r="D4" s="48"/>
      <c r="E4" s="48"/>
      <c r="F4" s="48"/>
      <c r="G4" s="48"/>
    </row>
    <row r="5" spans="1:7" ht="17.25" customHeight="1" x14ac:dyDescent="0.4">
      <c r="A5" s="51" t="s">
        <v>69</v>
      </c>
      <c r="B5" s="49" t="s">
        <v>209</v>
      </c>
      <c r="C5" s="49"/>
      <c r="D5" s="49"/>
      <c r="E5" s="49"/>
      <c r="F5" s="49"/>
      <c r="G5" s="49"/>
    </row>
    <row r="6" spans="1:7" ht="17.25" customHeight="1" x14ac:dyDescent="0.4">
      <c r="A6" s="52"/>
      <c r="B6" s="49" t="s">
        <v>210</v>
      </c>
      <c r="C6" s="49"/>
      <c r="D6" s="49"/>
      <c r="E6" s="49"/>
      <c r="F6" s="49"/>
      <c r="G6" s="49"/>
    </row>
    <row r="7" spans="1:7" x14ac:dyDescent="0.4">
      <c r="A7" s="52"/>
      <c r="B7" s="49" t="s">
        <v>211</v>
      </c>
      <c r="C7" s="49"/>
      <c r="D7" s="49"/>
      <c r="E7" s="49"/>
      <c r="F7" s="49"/>
      <c r="G7" s="49"/>
    </row>
    <row r="8" spans="1:7" x14ac:dyDescent="0.4">
      <c r="A8" s="52"/>
      <c r="B8" s="49" t="s">
        <v>212</v>
      </c>
      <c r="C8" s="49"/>
      <c r="D8" s="49"/>
      <c r="E8" s="49"/>
      <c r="F8" s="49"/>
      <c r="G8" s="49"/>
    </row>
    <row r="9" spans="1:7" x14ac:dyDescent="0.4">
      <c r="A9" s="52"/>
      <c r="B9" s="49" t="s">
        <v>213</v>
      </c>
      <c r="C9" s="49"/>
      <c r="D9" s="49"/>
      <c r="E9" s="49"/>
      <c r="F9" s="49"/>
      <c r="G9" s="49"/>
    </row>
    <row r="10" spans="1:7" x14ac:dyDescent="0.4">
      <c r="A10" s="53"/>
      <c r="B10" s="50"/>
      <c r="C10" s="50"/>
      <c r="D10" s="50"/>
      <c r="E10" s="50"/>
      <c r="F10" s="50"/>
      <c r="G10" s="50"/>
    </row>
    <row r="13" spans="1:7" x14ac:dyDescent="0.4">
      <c r="A13" s="45" t="s">
        <v>127</v>
      </c>
      <c r="B13" s="45"/>
      <c r="C13" s="45"/>
      <c r="D13" s="45"/>
      <c r="E13" s="45"/>
      <c r="F13" s="45"/>
      <c r="G13" s="45"/>
    </row>
    <row r="14" spans="1:7" x14ac:dyDescent="0.4">
      <c r="A14" s="45" t="s">
        <v>128</v>
      </c>
      <c r="B14" s="45"/>
      <c r="C14" s="45"/>
      <c r="D14" s="45"/>
      <c r="E14" s="45"/>
      <c r="F14" s="45"/>
      <c r="G14" s="45"/>
    </row>
    <row r="15" spans="1:7" x14ac:dyDescent="0.4">
      <c r="A15" s="45" t="s">
        <v>129</v>
      </c>
      <c r="B15" s="45"/>
      <c r="C15" s="45"/>
      <c r="D15" s="45"/>
      <c r="E15" s="45"/>
      <c r="F15" s="45"/>
      <c r="G15" s="45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분반" prompt="1분반 또는 2분반 선택" xr:uid="{00000000-0002-0000-0000-000000000000}">
          <x14:formula1>
            <xm:f>도구!$K$2:$K$3</xm:f>
          </x14:formula1>
          <xm:sqref>B2</xm:sqref>
        </x14:dataValidation>
        <x14:dataValidation type="list" allowBlank="1" showInputMessage="1" showErrorMessage="1" promptTitle="조 번호" prompt="조 번호 선택!" xr:uid="{00000000-0002-0000-0000-000001000000}">
          <x14:formula1>
            <xm:f>도구!$M$2:$M$16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도구!$O$2:$O$5</xm:f>
          </x14:formula1>
          <xm:sqref>B1:G1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3"/>
  <sheetViews>
    <sheetView tabSelected="1" zoomScaleNormal="100" zoomScaleSheetLayoutView="100" workbookViewId="0">
      <pane ySplit="1" topLeftCell="A2" activePane="bottomLeft" state="frozen"/>
      <selection pane="bottomLeft" activeCell="C25" sqref="C25"/>
    </sheetView>
  </sheetViews>
  <sheetFormatPr defaultColWidth="8.59765625" defaultRowHeight="17.399999999999999" x14ac:dyDescent="0.4"/>
  <cols>
    <col min="1" max="1" width="8.59765625" style="1"/>
    <col min="2" max="2" width="41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 x14ac:dyDescent="0.4">
      <c r="A1" s="8" t="s">
        <v>0</v>
      </c>
      <c r="B1" s="9" t="s">
        <v>36</v>
      </c>
      <c r="C1" s="8" t="s">
        <v>9</v>
      </c>
      <c r="D1" s="8" t="s">
        <v>1</v>
      </c>
      <c r="E1" s="8" t="s">
        <v>10</v>
      </c>
      <c r="F1" s="8" t="s">
        <v>18</v>
      </c>
      <c r="G1" s="8" t="s">
        <v>94</v>
      </c>
      <c r="H1" s="8" t="s">
        <v>49</v>
      </c>
      <c r="I1" s="8" t="s">
        <v>34</v>
      </c>
    </row>
    <row r="2" spans="1:9" x14ac:dyDescent="0.4">
      <c r="A2" s="37" t="s">
        <v>46</v>
      </c>
      <c r="B2" s="38" t="s">
        <v>214</v>
      </c>
      <c r="C2" s="6">
        <v>0</v>
      </c>
      <c r="D2" s="6" t="s">
        <v>4</v>
      </c>
      <c r="E2" s="6" t="s">
        <v>98</v>
      </c>
      <c r="F2" s="6" t="s">
        <v>137</v>
      </c>
      <c r="G2" s="12" t="b">
        <v>0</v>
      </c>
      <c r="H2" s="6" t="s">
        <v>234</v>
      </c>
      <c r="I2" s="4" t="b">
        <v>0</v>
      </c>
    </row>
    <row r="3" spans="1:9" x14ac:dyDescent="0.4">
      <c r="A3" s="39" t="s">
        <v>47</v>
      </c>
      <c r="B3" s="40" t="s">
        <v>138</v>
      </c>
      <c r="C3" s="6">
        <v>2</v>
      </c>
      <c r="D3" s="6" t="s">
        <v>4</v>
      </c>
      <c r="E3" s="19" t="s">
        <v>98</v>
      </c>
      <c r="F3" s="6" t="s">
        <v>137</v>
      </c>
      <c r="G3" s="12" t="b">
        <v>0</v>
      </c>
      <c r="H3" s="19" t="s">
        <v>234</v>
      </c>
      <c r="I3" s="4" t="b">
        <v>0</v>
      </c>
    </row>
    <row r="4" spans="1:9" ht="34.799999999999997" x14ac:dyDescent="0.4">
      <c r="A4" s="39" t="s">
        <v>48</v>
      </c>
      <c r="B4" s="40" t="s">
        <v>139</v>
      </c>
      <c r="C4" s="6">
        <v>2</v>
      </c>
      <c r="D4" s="6" t="s">
        <v>37</v>
      </c>
      <c r="E4" s="19" t="s">
        <v>98</v>
      </c>
      <c r="F4" s="19" t="s">
        <v>137</v>
      </c>
      <c r="G4" s="12" t="b">
        <v>0</v>
      </c>
      <c r="H4" s="19" t="s">
        <v>234</v>
      </c>
      <c r="I4" s="4" t="b">
        <v>0</v>
      </c>
    </row>
    <row r="5" spans="1:9" x14ac:dyDescent="0.4">
      <c r="A5" s="37" t="s">
        <v>140</v>
      </c>
      <c r="B5" s="38" t="s">
        <v>215</v>
      </c>
      <c r="C5" s="6">
        <v>0</v>
      </c>
      <c r="D5" s="6" t="s">
        <v>6</v>
      </c>
      <c r="E5" s="19" t="s">
        <v>98</v>
      </c>
      <c r="F5" s="19" t="s">
        <v>137</v>
      </c>
      <c r="G5" s="12" t="b">
        <v>0</v>
      </c>
      <c r="H5" s="19" t="s">
        <v>234</v>
      </c>
      <c r="I5" s="4" t="b">
        <v>0</v>
      </c>
    </row>
    <row r="6" spans="1:9" ht="52.2" x14ac:dyDescent="0.4">
      <c r="A6" s="39" t="s">
        <v>141</v>
      </c>
      <c r="B6" s="40" t="s">
        <v>216</v>
      </c>
      <c r="C6" s="6">
        <v>2</v>
      </c>
      <c r="D6" s="6" t="s">
        <v>4</v>
      </c>
      <c r="E6" s="19" t="s">
        <v>98</v>
      </c>
      <c r="F6" s="19" t="s">
        <v>137</v>
      </c>
      <c r="G6" s="12" t="b">
        <v>0</v>
      </c>
      <c r="H6" s="19" t="s">
        <v>234</v>
      </c>
      <c r="I6" s="4" t="b">
        <v>0</v>
      </c>
    </row>
    <row r="7" spans="1:9" ht="52.2" x14ac:dyDescent="0.4">
      <c r="A7" s="39" t="s">
        <v>142</v>
      </c>
      <c r="B7" s="40" t="s">
        <v>217</v>
      </c>
      <c r="C7" s="19">
        <v>3</v>
      </c>
      <c r="D7" s="19" t="s">
        <v>6</v>
      </c>
      <c r="E7" s="19" t="s">
        <v>98</v>
      </c>
      <c r="F7" s="19" t="s">
        <v>137</v>
      </c>
      <c r="G7" s="19" t="b">
        <v>0</v>
      </c>
      <c r="H7" s="19" t="s">
        <v>234</v>
      </c>
      <c r="I7" s="4" t="b">
        <v>0</v>
      </c>
    </row>
    <row r="8" spans="1:9" ht="34.799999999999997" x14ac:dyDescent="0.4">
      <c r="A8" s="39" t="s">
        <v>143</v>
      </c>
      <c r="B8" s="40" t="s">
        <v>145</v>
      </c>
      <c r="C8" s="19">
        <v>2</v>
      </c>
      <c r="D8" s="19" t="s">
        <v>6</v>
      </c>
      <c r="E8" s="19" t="s">
        <v>98</v>
      </c>
      <c r="F8" s="19" t="s">
        <v>137</v>
      </c>
      <c r="G8" s="19" t="b">
        <v>0</v>
      </c>
      <c r="H8" s="19" t="s">
        <v>234</v>
      </c>
      <c r="I8" s="4" t="b">
        <v>0</v>
      </c>
    </row>
    <row r="9" spans="1:9" ht="34.799999999999997" x14ac:dyDescent="0.4">
      <c r="A9" s="39" t="s">
        <v>144</v>
      </c>
      <c r="B9" s="40" t="s">
        <v>218</v>
      </c>
      <c r="C9" s="19">
        <v>1</v>
      </c>
      <c r="D9" s="19" t="s">
        <v>4</v>
      </c>
      <c r="E9" s="19" t="s">
        <v>98</v>
      </c>
      <c r="F9" s="19" t="s">
        <v>137</v>
      </c>
      <c r="G9" s="19" t="b">
        <v>0</v>
      </c>
      <c r="H9" s="19" t="s">
        <v>234</v>
      </c>
      <c r="I9" s="4" t="b">
        <v>0</v>
      </c>
    </row>
    <row r="10" spans="1:9" x14ac:dyDescent="0.4">
      <c r="A10" s="37" t="s">
        <v>146</v>
      </c>
      <c r="B10" s="38" t="s">
        <v>219</v>
      </c>
      <c r="C10" s="19">
        <v>0</v>
      </c>
      <c r="D10" s="19" t="s">
        <v>4</v>
      </c>
      <c r="E10" s="19" t="s">
        <v>98</v>
      </c>
      <c r="F10" s="19" t="s">
        <v>137</v>
      </c>
      <c r="G10" s="19" t="b">
        <v>0</v>
      </c>
      <c r="H10" s="19" t="s">
        <v>234</v>
      </c>
      <c r="I10" s="4" t="b">
        <v>0</v>
      </c>
    </row>
    <row r="11" spans="1:9" ht="34.799999999999997" x14ac:dyDescent="0.4">
      <c r="A11" s="39" t="s">
        <v>220</v>
      </c>
      <c r="B11" s="40" t="s">
        <v>231</v>
      </c>
      <c r="C11" s="19">
        <v>0.5</v>
      </c>
      <c r="D11" s="19" t="s">
        <v>4</v>
      </c>
      <c r="E11" s="19" t="s">
        <v>98</v>
      </c>
      <c r="F11" s="19" t="s">
        <v>137</v>
      </c>
      <c r="G11" s="19" t="b">
        <v>1</v>
      </c>
      <c r="H11" s="19" t="s">
        <v>234</v>
      </c>
      <c r="I11" s="4" t="b">
        <v>0</v>
      </c>
    </row>
    <row r="12" spans="1:9" ht="34.799999999999997" x14ac:dyDescent="0.4">
      <c r="A12" s="39" t="s">
        <v>147</v>
      </c>
      <c r="B12" s="40" t="s">
        <v>148</v>
      </c>
      <c r="C12" s="19">
        <v>1</v>
      </c>
      <c r="D12" s="19" t="s">
        <v>6</v>
      </c>
      <c r="E12" s="19" t="s">
        <v>98</v>
      </c>
      <c r="F12" s="19" t="s">
        <v>137</v>
      </c>
      <c r="G12" s="19" t="b">
        <v>1</v>
      </c>
      <c r="H12" s="19" t="s">
        <v>234</v>
      </c>
      <c r="I12" s="4" t="b">
        <v>0</v>
      </c>
    </row>
    <row r="13" spans="1:9" x14ac:dyDescent="0.4">
      <c r="A13" s="39" t="s">
        <v>149</v>
      </c>
      <c r="B13" s="40" t="s">
        <v>221</v>
      </c>
      <c r="C13" s="19">
        <v>1</v>
      </c>
      <c r="D13" s="19" t="s">
        <v>37</v>
      </c>
      <c r="E13" s="19" t="s">
        <v>98</v>
      </c>
      <c r="F13" s="19" t="s">
        <v>137</v>
      </c>
      <c r="G13" s="19" t="b">
        <v>0</v>
      </c>
      <c r="H13" s="19" t="s">
        <v>234</v>
      </c>
      <c r="I13" s="4" t="b">
        <v>0</v>
      </c>
    </row>
    <row r="14" spans="1:9" x14ac:dyDescent="0.4">
      <c r="A14" s="39" t="s">
        <v>150</v>
      </c>
      <c r="B14" s="41" t="s">
        <v>222</v>
      </c>
      <c r="C14" s="19">
        <v>1</v>
      </c>
      <c r="D14" s="19" t="s">
        <v>4</v>
      </c>
      <c r="E14" s="19" t="s">
        <v>98</v>
      </c>
      <c r="F14" s="19" t="s">
        <v>137</v>
      </c>
      <c r="G14" s="19" t="b">
        <v>0</v>
      </c>
      <c r="H14" s="19" t="s">
        <v>234</v>
      </c>
      <c r="I14" s="4" t="b">
        <v>0</v>
      </c>
    </row>
    <row r="15" spans="1:9" x14ac:dyDescent="0.4">
      <c r="A15" s="19"/>
      <c r="B15" s="5"/>
      <c r="C15" s="19"/>
      <c r="D15" s="19"/>
      <c r="E15" s="19"/>
      <c r="F15" s="19"/>
      <c r="G15" s="19"/>
      <c r="H15" s="19"/>
      <c r="I15" s="4"/>
    </row>
    <row r="16" spans="1:9" x14ac:dyDescent="0.4">
      <c r="A16" s="37" t="s">
        <v>151</v>
      </c>
      <c r="B16" s="38" t="s">
        <v>236</v>
      </c>
      <c r="C16" s="19">
        <v>0</v>
      </c>
      <c r="D16" s="19" t="s">
        <v>37</v>
      </c>
      <c r="E16" s="19" t="s">
        <v>98</v>
      </c>
      <c r="F16" s="19" t="s">
        <v>137</v>
      </c>
      <c r="G16" s="19" t="b">
        <v>0</v>
      </c>
      <c r="H16" s="19" t="s">
        <v>235</v>
      </c>
      <c r="I16" s="4" t="b">
        <v>0</v>
      </c>
    </row>
    <row r="17" spans="1:9" ht="34.799999999999997" x14ac:dyDescent="0.4">
      <c r="A17" s="39" t="s">
        <v>152</v>
      </c>
      <c r="B17" s="40" t="s">
        <v>223</v>
      </c>
      <c r="C17" s="19">
        <v>1</v>
      </c>
      <c r="D17" s="19" t="s">
        <v>37</v>
      </c>
      <c r="E17" s="19" t="s">
        <v>98</v>
      </c>
      <c r="F17" s="19" t="s">
        <v>137</v>
      </c>
      <c r="G17" s="19" t="b">
        <v>1</v>
      </c>
      <c r="H17" s="19" t="s">
        <v>235</v>
      </c>
      <c r="I17" s="4" t="b">
        <v>0</v>
      </c>
    </row>
    <row r="18" spans="1:9" x14ac:dyDescent="0.4">
      <c r="A18" s="39" t="s">
        <v>153</v>
      </c>
      <c r="B18" s="40" t="s">
        <v>154</v>
      </c>
      <c r="C18" s="19">
        <v>1</v>
      </c>
      <c r="D18" s="19" t="s">
        <v>37</v>
      </c>
      <c r="E18" s="19" t="s">
        <v>98</v>
      </c>
      <c r="F18" s="19" t="s">
        <v>137</v>
      </c>
      <c r="G18" s="19" t="b">
        <v>1</v>
      </c>
      <c r="H18" s="19" t="s">
        <v>235</v>
      </c>
      <c r="I18" s="4" t="b">
        <v>0</v>
      </c>
    </row>
    <row r="19" spans="1:9" x14ac:dyDescent="0.4">
      <c r="A19" s="39" t="s">
        <v>155</v>
      </c>
      <c r="B19" s="40" t="s">
        <v>156</v>
      </c>
      <c r="C19" s="19">
        <v>1</v>
      </c>
      <c r="D19" s="19" t="s">
        <v>37</v>
      </c>
      <c r="E19" s="19" t="s">
        <v>98</v>
      </c>
      <c r="F19" s="19" t="s">
        <v>137</v>
      </c>
      <c r="G19" s="19" t="b">
        <v>1</v>
      </c>
      <c r="H19" s="19" t="s">
        <v>235</v>
      </c>
      <c r="I19" s="4" t="b">
        <v>0</v>
      </c>
    </row>
    <row r="20" spans="1:9" x14ac:dyDescent="0.4">
      <c r="A20" s="37" t="s">
        <v>157</v>
      </c>
      <c r="B20" s="38" t="s">
        <v>237</v>
      </c>
      <c r="C20" s="19">
        <v>0</v>
      </c>
      <c r="D20" s="19" t="s">
        <v>4</v>
      </c>
      <c r="E20" s="19" t="s">
        <v>98</v>
      </c>
      <c r="F20" s="19" t="s">
        <v>137</v>
      </c>
      <c r="G20" s="19" t="b">
        <v>0</v>
      </c>
      <c r="H20" s="19" t="s">
        <v>235</v>
      </c>
      <c r="I20" s="4"/>
    </row>
    <row r="21" spans="1:9" x14ac:dyDescent="0.4">
      <c r="A21" s="39" t="s">
        <v>158</v>
      </c>
      <c r="B21" s="40" t="s">
        <v>159</v>
      </c>
      <c r="C21" s="19">
        <v>1</v>
      </c>
      <c r="D21" s="19" t="s">
        <v>37</v>
      </c>
      <c r="E21" s="19" t="s">
        <v>98</v>
      </c>
      <c r="F21" s="19" t="s">
        <v>137</v>
      </c>
      <c r="G21" s="19" t="b">
        <v>0</v>
      </c>
      <c r="H21" s="19" t="s">
        <v>235</v>
      </c>
      <c r="I21" s="4" t="b">
        <v>0</v>
      </c>
    </row>
    <row r="22" spans="1:9" x14ac:dyDescent="0.4">
      <c r="A22" s="39" t="s">
        <v>160</v>
      </c>
      <c r="B22" s="40" t="s">
        <v>161</v>
      </c>
      <c r="C22" s="19">
        <v>1</v>
      </c>
      <c r="D22" s="19" t="s">
        <v>37</v>
      </c>
      <c r="E22" s="19" t="s">
        <v>98</v>
      </c>
      <c r="F22" s="19" t="s">
        <v>137</v>
      </c>
      <c r="G22" s="19" t="b">
        <v>0</v>
      </c>
      <c r="H22" s="19" t="s">
        <v>235</v>
      </c>
      <c r="I22" s="4"/>
    </row>
    <row r="23" spans="1:9" ht="34.799999999999997" x14ac:dyDescent="0.4">
      <c r="A23" s="39" t="s">
        <v>162</v>
      </c>
      <c r="B23" s="40" t="s">
        <v>163</v>
      </c>
      <c r="C23" s="19">
        <v>2</v>
      </c>
      <c r="D23" s="19" t="s">
        <v>6</v>
      </c>
      <c r="E23" s="19" t="s">
        <v>98</v>
      </c>
      <c r="F23" s="19" t="s">
        <v>137</v>
      </c>
      <c r="G23" s="19" t="b">
        <v>0</v>
      </c>
      <c r="H23" s="19" t="s">
        <v>235</v>
      </c>
      <c r="I23" s="4"/>
    </row>
    <row r="24" spans="1:9" ht="34.799999999999997" x14ac:dyDescent="0.4">
      <c r="A24" s="39" t="s">
        <v>164</v>
      </c>
      <c r="B24" s="40" t="s">
        <v>165</v>
      </c>
      <c r="C24" s="19">
        <v>2</v>
      </c>
      <c r="D24" s="19" t="s">
        <v>6</v>
      </c>
      <c r="E24" s="19" t="s">
        <v>98</v>
      </c>
      <c r="F24" s="19" t="s">
        <v>137</v>
      </c>
      <c r="G24" s="19" t="b">
        <v>0</v>
      </c>
      <c r="H24" s="19" t="s">
        <v>235</v>
      </c>
      <c r="I24" s="4"/>
    </row>
    <row r="25" spans="1:9" ht="34.799999999999997" x14ac:dyDescent="0.4">
      <c r="A25" s="39" t="s">
        <v>166</v>
      </c>
      <c r="B25" s="42" t="s">
        <v>167</v>
      </c>
      <c r="C25" s="19">
        <v>1</v>
      </c>
      <c r="D25" s="19" t="s">
        <v>6</v>
      </c>
      <c r="E25" s="19" t="s">
        <v>98</v>
      </c>
      <c r="F25" s="19" t="s">
        <v>137</v>
      </c>
      <c r="G25" s="19" t="b">
        <v>0</v>
      </c>
      <c r="H25" s="19" t="s">
        <v>235</v>
      </c>
      <c r="I25" s="4" t="b">
        <v>0</v>
      </c>
    </row>
    <row r="26" spans="1:9" ht="37.5" customHeight="1" x14ac:dyDescent="0.4">
      <c r="A26" s="39" t="s">
        <v>168</v>
      </c>
      <c r="B26" s="40" t="s">
        <v>169</v>
      </c>
      <c r="C26" s="19">
        <v>2</v>
      </c>
      <c r="D26" s="19" t="s">
        <v>4</v>
      </c>
      <c r="E26" s="19" t="s">
        <v>98</v>
      </c>
      <c r="F26" s="19" t="s">
        <v>137</v>
      </c>
      <c r="G26" s="19" t="b">
        <v>0</v>
      </c>
      <c r="H26" s="19" t="s">
        <v>235</v>
      </c>
      <c r="I26" s="4" t="b">
        <v>0</v>
      </c>
    </row>
    <row r="27" spans="1:9" ht="32.25" customHeight="1" x14ac:dyDescent="0.4">
      <c r="A27" s="39" t="s">
        <v>170</v>
      </c>
      <c r="B27" s="40" t="s">
        <v>171</v>
      </c>
      <c r="C27" s="19">
        <v>2</v>
      </c>
      <c r="D27" s="19" t="s">
        <v>4</v>
      </c>
      <c r="E27" s="19" t="s">
        <v>98</v>
      </c>
      <c r="F27" s="19" t="s">
        <v>137</v>
      </c>
      <c r="G27" s="19" t="b">
        <v>0</v>
      </c>
      <c r="H27" s="19" t="s">
        <v>235</v>
      </c>
      <c r="I27" s="4" t="b">
        <v>0</v>
      </c>
    </row>
    <row r="28" spans="1:9" ht="37.5" customHeight="1" x14ac:dyDescent="0.4">
      <c r="A28" s="39" t="s">
        <v>172</v>
      </c>
      <c r="B28" s="40" t="s">
        <v>173</v>
      </c>
      <c r="C28" s="19">
        <v>2</v>
      </c>
      <c r="D28" s="19" t="s">
        <v>4</v>
      </c>
      <c r="E28" s="19" t="s">
        <v>98</v>
      </c>
      <c r="F28" s="19" t="s">
        <v>137</v>
      </c>
      <c r="G28" s="19" t="b">
        <v>0</v>
      </c>
      <c r="H28" s="19" t="s">
        <v>235</v>
      </c>
      <c r="I28" s="4" t="b">
        <v>0</v>
      </c>
    </row>
    <row r="29" spans="1:9" ht="34.799999999999997" x14ac:dyDescent="0.4">
      <c r="A29" s="39" t="s">
        <v>174</v>
      </c>
      <c r="B29" s="40" t="s">
        <v>175</v>
      </c>
      <c r="C29" s="19">
        <v>2</v>
      </c>
      <c r="D29" s="19" t="s">
        <v>4</v>
      </c>
      <c r="E29" s="19" t="s">
        <v>98</v>
      </c>
      <c r="F29" s="19" t="s">
        <v>137</v>
      </c>
      <c r="G29" s="19" t="b">
        <v>0</v>
      </c>
      <c r="H29" s="19" t="s">
        <v>235</v>
      </c>
      <c r="I29" s="4" t="b">
        <v>0</v>
      </c>
    </row>
    <row r="30" spans="1:9" ht="34.5" customHeight="1" x14ac:dyDescent="0.4">
      <c r="A30" s="39" t="s">
        <v>176</v>
      </c>
      <c r="B30" s="40" t="s">
        <v>177</v>
      </c>
      <c r="C30" s="19">
        <v>2</v>
      </c>
      <c r="D30" s="19" t="s">
        <v>6</v>
      </c>
      <c r="E30" s="19" t="s">
        <v>98</v>
      </c>
      <c r="F30" s="19" t="s">
        <v>137</v>
      </c>
      <c r="G30" s="19" t="b">
        <v>0</v>
      </c>
      <c r="H30" s="19" t="s">
        <v>235</v>
      </c>
      <c r="I30" s="4" t="b">
        <v>0</v>
      </c>
    </row>
    <row r="31" spans="1:9" ht="33" customHeight="1" x14ac:dyDescent="0.4">
      <c r="A31" s="39" t="s">
        <v>178</v>
      </c>
      <c r="B31" s="43" t="s">
        <v>179</v>
      </c>
      <c r="C31" s="19">
        <v>5</v>
      </c>
      <c r="D31" s="19" t="s">
        <v>4</v>
      </c>
      <c r="E31" s="19" t="s">
        <v>98</v>
      </c>
      <c r="F31" s="19" t="s">
        <v>137</v>
      </c>
      <c r="G31" s="19" t="b">
        <v>0</v>
      </c>
      <c r="H31" s="19" t="s">
        <v>235</v>
      </c>
      <c r="I31" s="4" t="b">
        <v>0</v>
      </c>
    </row>
    <row r="32" spans="1:9" ht="34.799999999999997" x14ac:dyDescent="0.4">
      <c r="A32" s="39" t="s">
        <v>180</v>
      </c>
      <c r="B32" s="43" t="s">
        <v>181</v>
      </c>
      <c r="C32" s="19">
        <v>8</v>
      </c>
      <c r="D32" s="19" t="s">
        <v>6</v>
      </c>
      <c r="E32" s="19" t="s">
        <v>98</v>
      </c>
      <c r="F32" s="19" t="s">
        <v>137</v>
      </c>
      <c r="G32" s="19" t="b">
        <v>0</v>
      </c>
      <c r="H32" s="19" t="s">
        <v>235</v>
      </c>
      <c r="I32" s="4" t="b">
        <v>0</v>
      </c>
    </row>
    <row r="33" spans="1:9" ht="34.799999999999997" x14ac:dyDescent="0.4">
      <c r="A33" s="39" t="s">
        <v>182</v>
      </c>
      <c r="B33" s="43" t="s">
        <v>183</v>
      </c>
      <c r="C33" s="19">
        <v>5</v>
      </c>
      <c r="D33" s="19" t="s">
        <v>37</v>
      </c>
      <c r="E33" s="19" t="s">
        <v>98</v>
      </c>
      <c r="F33" s="19" t="s">
        <v>137</v>
      </c>
      <c r="G33" s="19" t="b">
        <v>0</v>
      </c>
      <c r="H33" s="19" t="s">
        <v>235</v>
      </c>
      <c r="I33" s="4" t="b">
        <v>0</v>
      </c>
    </row>
    <row r="34" spans="1:9" ht="15" customHeight="1" x14ac:dyDescent="0.4">
      <c r="A34" s="37" t="s">
        <v>184</v>
      </c>
      <c r="B34" s="38" t="s">
        <v>240</v>
      </c>
      <c r="C34" s="19">
        <v>0</v>
      </c>
      <c r="D34" s="19" t="s">
        <v>4</v>
      </c>
      <c r="E34" s="19" t="s">
        <v>98</v>
      </c>
      <c r="F34" s="19" t="s">
        <v>137</v>
      </c>
      <c r="G34" s="19" t="b">
        <v>0</v>
      </c>
      <c r="H34" s="19" t="s">
        <v>235</v>
      </c>
      <c r="I34" s="4" t="b">
        <v>0</v>
      </c>
    </row>
    <row r="35" spans="1:9" ht="15" customHeight="1" x14ac:dyDescent="0.4">
      <c r="A35" s="44" t="s">
        <v>185</v>
      </c>
      <c r="B35" s="41" t="s">
        <v>186</v>
      </c>
      <c r="C35" s="19">
        <v>2</v>
      </c>
      <c r="D35" s="19" t="s">
        <v>4</v>
      </c>
      <c r="E35" s="19" t="s">
        <v>98</v>
      </c>
      <c r="F35" s="19" t="s">
        <v>137</v>
      </c>
      <c r="G35" s="19" t="b">
        <v>0</v>
      </c>
      <c r="H35" s="19" t="s">
        <v>235</v>
      </c>
      <c r="I35" s="4" t="b">
        <v>0</v>
      </c>
    </row>
    <row r="36" spans="1:9" ht="39.75" customHeight="1" x14ac:dyDescent="0.4">
      <c r="A36" s="44" t="s">
        <v>187</v>
      </c>
      <c r="B36" s="41" t="s">
        <v>188</v>
      </c>
      <c r="C36" s="19">
        <v>2</v>
      </c>
      <c r="D36" s="19" t="s">
        <v>6</v>
      </c>
      <c r="E36" s="19" t="s">
        <v>98</v>
      </c>
      <c r="F36" s="19" t="s">
        <v>137</v>
      </c>
      <c r="G36" s="19" t="b">
        <v>0</v>
      </c>
      <c r="H36" s="19" t="s">
        <v>235</v>
      </c>
      <c r="I36" s="4" t="b">
        <v>0</v>
      </c>
    </row>
    <row r="37" spans="1:9" ht="33" customHeight="1" x14ac:dyDescent="0.4">
      <c r="A37" s="44" t="s">
        <v>241</v>
      </c>
      <c r="B37" s="41" t="s">
        <v>189</v>
      </c>
      <c r="C37" s="19">
        <v>2</v>
      </c>
      <c r="D37" s="19" t="s">
        <v>4</v>
      </c>
      <c r="E37" s="19" t="s">
        <v>98</v>
      </c>
      <c r="F37" s="19" t="s">
        <v>137</v>
      </c>
      <c r="G37" s="19" t="b">
        <v>0</v>
      </c>
      <c r="H37" s="19" t="s">
        <v>235</v>
      </c>
      <c r="I37" s="4" t="b">
        <v>0</v>
      </c>
    </row>
    <row r="38" spans="1:9" ht="34.799999999999997" x14ac:dyDescent="0.4">
      <c r="A38" s="44" t="s">
        <v>190</v>
      </c>
      <c r="B38" s="41" t="s">
        <v>191</v>
      </c>
      <c r="C38" s="19">
        <v>2</v>
      </c>
      <c r="D38" s="19" t="s">
        <v>4</v>
      </c>
      <c r="E38" s="19" t="s">
        <v>98</v>
      </c>
      <c r="F38" s="19" t="s">
        <v>137</v>
      </c>
      <c r="G38" s="19" t="b">
        <v>0</v>
      </c>
      <c r="H38" s="19" t="s">
        <v>235</v>
      </c>
      <c r="I38" s="4" t="b">
        <v>0</v>
      </c>
    </row>
    <row r="39" spans="1:9" x14ac:dyDescent="0.4">
      <c r="A39" s="37" t="s">
        <v>192</v>
      </c>
      <c r="B39" s="38" t="s">
        <v>238</v>
      </c>
      <c r="C39" s="19">
        <v>0</v>
      </c>
      <c r="D39" s="19" t="s">
        <v>37</v>
      </c>
      <c r="E39" s="19" t="s">
        <v>98</v>
      </c>
      <c r="F39" s="19" t="s">
        <v>137</v>
      </c>
      <c r="G39" s="19" t="b">
        <v>0</v>
      </c>
      <c r="H39" s="19" t="s">
        <v>235</v>
      </c>
      <c r="I39" s="4"/>
    </row>
    <row r="40" spans="1:9" ht="34.799999999999997" x14ac:dyDescent="0.4">
      <c r="A40" s="39" t="s">
        <v>193</v>
      </c>
      <c r="B40" s="40" t="s">
        <v>224</v>
      </c>
      <c r="C40" s="19">
        <v>2</v>
      </c>
      <c r="D40" s="19" t="s">
        <v>4</v>
      </c>
      <c r="E40" s="19" t="s">
        <v>98</v>
      </c>
      <c r="F40" s="19" t="s">
        <v>137</v>
      </c>
      <c r="G40" s="19" t="b">
        <v>0</v>
      </c>
      <c r="H40" s="19" t="s">
        <v>235</v>
      </c>
      <c r="I40" s="4"/>
    </row>
    <row r="41" spans="1:9" ht="34.799999999999997" x14ac:dyDescent="0.4">
      <c r="A41" s="39" t="s">
        <v>194</v>
      </c>
      <c r="B41" s="40" t="s">
        <v>225</v>
      </c>
      <c r="C41" s="19">
        <v>3</v>
      </c>
      <c r="D41" s="19" t="s">
        <v>6</v>
      </c>
      <c r="E41" s="19" t="s">
        <v>98</v>
      </c>
      <c r="F41" s="19" t="s">
        <v>137</v>
      </c>
      <c r="G41" s="19" t="b">
        <v>0</v>
      </c>
      <c r="H41" s="19" t="s">
        <v>235</v>
      </c>
      <c r="I41" s="4"/>
    </row>
    <row r="42" spans="1:9" ht="34.799999999999997" x14ac:dyDescent="0.4">
      <c r="A42" s="39" t="s">
        <v>195</v>
      </c>
      <c r="B42" s="40" t="s">
        <v>226</v>
      </c>
      <c r="C42" s="19">
        <v>2</v>
      </c>
      <c r="D42" s="19" t="s">
        <v>37</v>
      </c>
      <c r="E42" s="19" t="s">
        <v>98</v>
      </c>
      <c r="F42" s="19" t="s">
        <v>137</v>
      </c>
      <c r="G42" s="19" t="b">
        <v>0</v>
      </c>
      <c r="H42" s="19" t="s">
        <v>235</v>
      </c>
      <c r="I42" s="4"/>
    </row>
    <row r="43" spans="1:9" x14ac:dyDescent="0.4">
      <c r="A43" s="39" t="s">
        <v>196</v>
      </c>
      <c r="B43" s="40" t="s">
        <v>227</v>
      </c>
      <c r="C43" s="19">
        <v>2</v>
      </c>
      <c r="D43" s="19" t="s">
        <v>37</v>
      </c>
      <c r="E43" s="19" t="s">
        <v>98</v>
      </c>
      <c r="F43" s="19" t="s">
        <v>137</v>
      </c>
      <c r="G43" s="19" t="b">
        <v>0</v>
      </c>
      <c r="H43" s="19" t="s">
        <v>235</v>
      </c>
      <c r="I43" s="4"/>
    </row>
    <row r="44" spans="1:9" x14ac:dyDescent="0.4">
      <c r="A44" s="39" t="s">
        <v>197</v>
      </c>
      <c r="B44" s="40" t="s">
        <v>228</v>
      </c>
      <c r="C44" s="19">
        <v>2</v>
      </c>
      <c r="D44" s="19" t="s">
        <v>37</v>
      </c>
      <c r="E44" s="19" t="s">
        <v>98</v>
      </c>
      <c r="F44" s="19" t="s">
        <v>137</v>
      </c>
      <c r="G44" s="19" t="b">
        <v>0</v>
      </c>
      <c r="H44" s="19" t="s">
        <v>235</v>
      </c>
      <c r="I44" s="4"/>
    </row>
    <row r="45" spans="1:9" x14ac:dyDescent="0.4">
      <c r="A45" s="39" t="s">
        <v>198</v>
      </c>
      <c r="B45" s="40" t="s">
        <v>229</v>
      </c>
      <c r="C45" s="19">
        <v>2</v>
      </c>
      <c r="D45" s="19" t="s">
        <v>37</v>
      </c>
      <c r="E45" s="19" t="s">
        <v>98</v>
      </c>
      <c r="F45" s="19" t="s">
        <v>137</v>
      </c>
      <c r="G45" s="19" t="b">
        <v>0</v>
      </c>
      <c r="H45" s="19" t="s">
        <v>235</v>
      </c>
      <c r="I45" s="4"/>
    </row>
    <row r="46" spans="1:9" x14ac:dyDescent="0.4">
      <c r="A46" s="37" t="s">
        <v>199</v>
      </c>
      <c r="B46" s="38" t="s">
        <v>239</v>
      </c>
      <c r="C46" s="19">
        <v>0</v>
      </c>
      <c r="D46" s="19" t="s">
        <v>6</v>
      </c>
      <c r="E46" s="19" t="s">
        <v>98</v>
      </c>
      <c r="F46" s="19" t="s">
        <v>137</v>
      </c>
      <c r="G46" s="19" t="b">
        <v>0</v>
      </c>
      <c r="H46" s="19" t="s">
        <v>233</v>
      </c>
      <c r="I46" s="4"/>
    </row>
    <row r="47" spans="1:9" x14ac:dyDescent="0.4">
      <c r="A47" s="44" t="s">
        <v>200</v>
      </c>
      <c r="B47" s="41" t="s">
        <v>201</v>
      </c>
      <c r="C47" s="19">
        <v>2</v>
      </c>
      <c r="D47" s="19" t="s">
        <v>6</v>
      </c>
      <c r="E47" s="19" t="s">
        <v>98</v>
      </c>
      <c r="F47" s="19" t="s">
        <v>137</v>
      </c>
      <c r="G47" s="19" t="b">
        <v>0</v>
      </c>
      <c r="H47" s="19" t="s">
        <v>233</v>
      </c>
      <c r="I47" s="4"/>
    </row>
    <row r="48" spans="1:9" ht="34.799999999999997" x14ac:dyDescent="0.4">
      <c r="A48" s="44" t="s">
        <v>202</v>
      </c>
      <c r="B48" s="41" t="s">
        <v>230</v>
      </c>
      <c r="C48" s="19">
        <v>13</v>
      </c>
      <c r="D48" s="19" t="s">
        <v>4</v>
      </c>
      <c r="E48" s="19" t="s">
        <v>98</v>
      </c>
      <c r="F48" s="19" t="s">
        <v>137</v>
      </c>
      <c r="G48" s="19" t="b">
        <v>0</v>
      </c>
      <c r="H48" s="19" t="s">
        <v>233</v>
      </c>
      <c r="I48" s="4"/>
    </row>
    <row r="49" spans="1:9" ht="52.2" x14ac:dyDescent="0.4">
      <c r="A49" s="44" t="s">
        <v>203</v>
      </c>
      <c r="B49" s="41" t="s">
        <v>204</v>
      </c>
      <c r="C49" s="19">
        <v>8</v>
      </c>
      <c r="D49" s="19" t="s">
        <v>6</v>
      </c>
      <c r="E49" s="19" t="s">
        <v>98</v>
      </c>
      <c r="F49" s="19" t="s">
        <v>137</v>
      </c>
      <c r="G49" s="19" t="b">
        <v>0</v>
      </c>
      <c r="H49" s="19" t="s">
        <v>233</v>
      </c>
      <c r="I49" s="4"/>
    </row>
    <row r="50" spans="1:9" x14ac:dyDescent="0.4">
      <c r="B50" s="26" t="s">
        <v>95</v>
      </c>
      <c r="C50" s="25">
        <f>SUM(C2:C49)</f>
        <v>97.5</v>
      </c>
      <c r="D50" s="20" t="s">
        <v>99</v>
      </c>
      <c r="E50" s="20">
        <f>SUMIF(E2:E49, "완료", C2:C49)</f>
        <v>0</v>
      </c>
      <c r="F50" s="21" t="s">
        <v>100</v>
      </c>
      <c r="G50" s="22">
        <f>SUMIF(G2:G49,TRUE,C2:C49)</f>
        <v>4.5</v>
      </c>
    </row>
    <row r="51" spans="1:9" ht="31.2" customHeight="1" x14ac:dyDescent="0.4">
      <c r="B51" s="16"/>
      <c r="C51" s="13"/>
      <c r="D51" s="30" t="s">
        <v>112</v>
      </c>
      <c r="E51" s="23">
        <f>SUMIFS(C2:C49, E2:E49, "완료", G2:G49, TRUE)</f>
        <v>0</v>
      </c>
      <c r="F51" s="14"/>
      <c r="G51" s="13"/>
    </row>
    <row r="52" spans="1:9" x14ac:dyDescent="0.4">
      <c r="B52" s="36" t="s">
        <v>136</v>
      </c>
      <c r="C52" s="25">
        <f>COUNTA(A2:A49)-COUNTIF(C2:C49, 0)-COUNTIF(C2:C49, -1)</f>
        <v>39</v>
      </c>
      <c r="D52" s="13"/>
      <c r="E52" s="13"/>
      <c r="F52" s="24" t="s">
        <v>101</v>
      </c>
      <c r="G52" s="25">
        <f>G50+E50-E51</f>
        <v>4.5</v>
      </c>
    </row>
    <row r="53" spans="1:9" x14ac:dyDescent="0.4">
      <c r="A53" s="54" t="s">
        <v>45</v>
      </c>
      <c r="B53" s="54"/>
      <c r="C53" s="54"/>
      <c r="D53" s="54"/>
      <c r="E53" s="54"/>
      <c r="F53" s="54"/>
      <c r="G53" s="54"/>
      <c r="H53" s="54"/>
      <c r="I53" s="54"/>
    </row>
    <row r="54" spans="1:9" x14ac:dyDescent="0.4">
      <c r="A54" s="55" t="s">
        <v>35</v>
      </c>
      <c r="B54" s="55"/>
      <c r="C54" s="55"/>
      <c r="D54" s="55"/>
      <c r="E54" s="55"/>
      <c r="F54" s="55"/>
      <c r="G54" s="55"/>
      <c r="H54" s="55"/>
      <c r="I54" s="55"/>
    </row>
    <row r="56" spans="1:9" x14ac:dyDescent="0.4">
      <c r="B56" s="17" t="s">
        <v>104</v>
      </c>
    </row>
    <row r="57" spans="1:9" x14ac:dyDescent="0.4">
      <c r="B57" s="17" t="s">
        <v>105</v>
      </c>
    </row>
    <row r="58" spans="1:9" x14ac:dyDescent="0.4">
      <c r="B58" s="17" t="s">
        <v>106</v>
      </c>
    </row>
    <row r="59" spans="1:9" x14ac:dyDescent="0.4">
      <c r="B59" s="17" t="s">
        <v>107</v>
      </c>
    </row>
    <row r="60" spans="1:9" x14ac:dyDescent="0.4">
      <c r="A60"/>
      <c r="B60" s="17" t="s">
        <v>108</v>
      </c>
      <c r="C60"/>
      <c r="D60"/>
      <c r="E60"/>
    </row>
    <row r="61" spans="1:9" x14ac:dyDescent="0.4">
      <c r="A61"/>
      <c r="B61" s="29"/>
      <c r="C61"/>
      <c r="D61"/>
      <c r="E61"/>
    </row>
    <row r="62" spans="1:9" x14ac:dyDescent="0.4">
      <c r="A62"/>
      <c r="B62" s="27" t="s">
        <v>110</v>
      </c>
      <c r="C62"/>
      <c r="D62"/>
      <c r="E62"/>
    </row>
    <row r="63" spans="1:9" ht="15" customHeight="1" x14ac:dyDescent="0.4">
      <c r="A63"/>
      <c r="B63" s="28" t="s">
        <v>111</v>
      </c>
      <c r="C63"/>
      <c r="D63"/>
      <c r="E63"/>
    </row>
  </sheetData>
  <autoFilter ref="A1:I46" xr:uid="{00000000-0009-0000-0000-000001000000}"/>
  <mergeCells count="2">
    <mergeCell ref="A53:I53"/>
    <mergeCell ref="A54:I54"/>
  </mergeCells>
  <phoneticPr fontId="2" type="noConversion"/>
  <conditionalFormatting sqref="A15:D15 C2:I2 C16:D49 C3:D14 E3:I49">
    <cfRule type="expression" dxfId="14" priority="21">
      <formula>$C2=""</formula>
    </cfRule>
    <cfRule type="expression" dxfId="13" priority="22">
      <formula>$C2=0</formula>
    </cfRule>
    <cfRule type="expression" dxfId="12" priority="23">
      <formula>$C2=-1</formula>
    </cfRule>
  </conditionalFormatting>
  <conditionalFormatting sqref="I2:I49">
    <cfRule type="cellIs" dxfId="11" priority="4" operator="equal">
      <formula>TRUE</formula>
    </cfRule>
  </conditionalFormatting>
  <conditionalFormatting sqref="C2:C49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5">
    <cfRule type="duplicateValues" dxfId="10" priority="152"/>
  </conditionalFormatting>
  <conditionalFormatting sqref="G2:G49">
    <cfRule type="cellIs" dxfId="9" priority="153" operator="equal">
      <formula>TRUE</formula>
    </cfRule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C2:C49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C2:C49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I2:I49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E2:E49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D2:D49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topLeftCell="A31" workbookViewId="0">
      <selection activeCell="L17" sqref="L17"/>
    </sheetView>
  </sheetViews>
  <sheetFormatPr defaultRowHeight="17.399999999999999" x14ac:dyDescent="0.4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 x14ac:dyDescent="0.4">
      <c r="A1" s="15" t="s">
        <v>96</v>
      </c>
      <c r="B1" s="15" t="s">
        <v>97</v>
      </c>
      <c r="C1" s="15" t="s">
        <v>135</v>
      </c>
      <c r="D1" s="15" t="s">
        <v>102</v>
      </c>
      <c r="E1" s="15" t="s">
        <v>103</v>
      </c>
    </row>
    <row r="2" spans="1:5" x14ac:dyDescent="0.4">
      <c r="A2" s="12">
        <v>1</v>
      </c>
      <c r="B2" s="19">
        <v>97.5</v>
      </c>
      <c r="C2" s="19">
        <v>39</v>
      </c>
      <c r="D2" s="19">
        <v>4.5</v>
      </c>
      <c r="E2" s="12" t="s">
        <v>232</v>
      </c>
    </row>
    <row r="3" spans="1:5" x14ac:dyDescent="0.4">
      <c r="A3" s="12">
        <v>2</v>
      </c>
      <c r="B3" s="19"/>
      <c r="C3" s="19"/>
      <c r="D3" s="19"/>
      <c r="E3" s="19"/>
    </row>
    <row r="4" spans="1:5" x14ac:dyDescent="0.4">
      <c r="A4" s="12">
        <v>3</v>
      </c>
      <c r="B4" s="12"/>
      <c r="C4" s="19"/>
      <c r="D4" s="12"/>
      <c r="E4" s="12"/>
    </row>
    <row r="5" spans="1:5" x14ac:dyDescent="0.4">
      <c r="A5" s="12">
        <v>4</v>
      </c>
      <c r="B5" s="12"/>
      <c r="C5" s="19"/>
      <c r="D5" s="12"/>
      <c r="E5" s="12"/>
    </row>
    <row r="6" spans="1:5" x14ac:dyDescent="0.4">
      <c r="A6" s="12">
        <v>5</v>
      </c>
      <c r="B6" s="12"/>
      <c r="C6" s="19"/>
      <c r="D6" s="12"/>
      <c r="E6" s="12"/>
    </row>
    <row r="7" spans="1:5" x14ac:dyDescent="0.4">
      <c r="A7" s="12">
        <v>6</v>
      </c>
      <c r="B7" s="12"/>
      <c r="C7" s="19"/>
      <c r="D7" s="12"/>
      <c r="E7" s="12"/>
    </row>
    <row r="8" spans="1:5" x14ac:dyDescent="0.4">
      <c r="A8" s="12">
        <v>7</v>
      </c>
      <c r="B8" s="12"/>
      <c r="C8" s="19"/>
      <c r="D8" s="12"/>
      <c r="E8" s="12"/>
    </row>
    <row r="9" spans="1:5" x14ac:dyDescent="0.4">
      <c r="A9" s="12">
        <v>8</v>
      </c>
      <c r="B9" s="12"/>
      <c r="C9" s="19"/>
      <c r="D9" s="12"/>
      <c r="E9" s="12"/>
    </row>
    <row r="10" spans="1:5" x14ac:dyDescent="0.4">
      <c r="A10" s="12">
        <v>9</v>
      </c>
      <c r="B10" s="12"/>
      <c r="C10" s="19"/>
      <c r="D10" s="12"/>
      <c r="E10" s="12"/>
    </row>
    <row r="11" spans="1:5" x14ac:dyDescent="0.4">
      <c r="A11" s="12">
        <v>10</v>
      </c>
      <c r="B11" s="12"/>
      <c r="C11" s="19"/>
      <c r="D11" s="12"/>
      <c r="E11" s="12"/>
    </row>
    <row r="13" spans="1:5" ht="25.2" x14ac:dyDescent="0.4">
      <c r="A13" s="18" t="s">
        <v>109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 x14ac:dyDescent="0.4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 x14ac:dyDescent="0.4">
      <c r="A1" s="3" t="s">
        <v>32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x14ac:dyDescent="0.4">
      <c r="A2" s="6" t="s">
        <v>50</v>
      </c>
      <c r="B2" s="4"/>
      <c r="C2" s="4"/>
      <c r="D2" s="4"/>
      <c r="E2" s="4"/>
    </row>
    <row r="3" spans="1:5" x14ac:dyDescent="0.4">
      <c r="A3" s="6" t="s">
        <v>90</v>
      </c>
      <c r="B3" s="4"/>
      <c r="C3" s="4"/>
      <c r="D3" s="4"/>
      <c r="E3" s="4"/>
    </row>
    <row r="4" spans="1:5" x14ac:dyDescent="0.4">
      <c r="A4" s="6" t="s">
        <v>91</v>
      </c>
      <c r="B4" s="4"/>
      <c r="C4" s="4"/>
      <c r="D4" s="4"/>
      <c r="E4" s="4"/>
    </row>
    <row r="5" spans="1:5" x14ac:dyDescent="0.4">
      <c r="A5" s="6" t="s">
        <v>92</v>
      </c>
      <c r="B5" s="4"/>
      <c r="C5" s="4"/>
      <c r="D5" s="4"/>
      <c r="E5" s="4"/>
    </row>
    <row r="6" spans="1:5" x14ac:dyDescent="0.4">
      <c r="A6" s="6" t="s">
        <v>93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 x14ac:dyDescent="0.4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 x14ac:dyDescent="0.4">
      <c r="A1" s="3" t="s">
        <v>32</v>
      </c>
      <c r="B1" s="3" t="s">
        <v>21</v>
      </c>
      <c r="C1" s="3" t="s">
        <v>22</v>
      </c>
      <c r="D1" s="3" t="s">
        <v>28</v>
      </c>
      <c r="E1" s="3" t="s">
        <v>30</v>
      </c>
    </row>
    <row r="2" spans="1:5" x14ac:dyDescent="0.4">
      <c r="A2" s="6" t="s">
        <v>25</v>
      </c>
      <c r="B2" s="4"/>
      <c r="C2" s="4"/>
      <c r="D2" s="4"/>
      <c r="E2" s="4" t="s">
        <v>51</v>
      </c>
    </row>
    <row r="3" spans="1:5" x14ac:dyDescent="0.4">
      <c r="A3" s="6" t="s">
        <v>26</v>
      </c>
      <c r="B3" s="4"/>
      <c r="C3" s="4"/>
      <c r="D3" s="4"/>
      <c r="E3" s="4"/>
    </row>
    <row r="4" spans="1:5" x14ac:dyDescent="0.4">
      <c r="A4" s="6" t="s">
        <v>27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C35" sqref="C35"/>
    </sheetView>
  </sheetViews>
  <sheetFormatPr defaultRowHeight="17.399999999999999" x14ac:dyDescent="0.4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 x14ac:dyDescent="0.4">
      <c r="A1" s="3" t="s">
        <v>33</v>
      </c>
      <c r="B1" s="3" t="s">
        <v>19</v>
      </c>
      <c r="C1" s="3" t="s">
        <v>20</v>
      </c>
      <c r="D1" s="3" t="s">
        <v>121</v>
      </c>
      <c r="E1" s="3" t="s">
        <v>29</v>
      </c>
    </row>
    <row r="2" spans="1:5" x14ac:dyDescent="0.4">
      <c r="A2" s="19" t="s">
        <v>38</v>
      </c>
      <c r="B2" s="31" t="s">
        <v>123</v>
      </c>
      <c r="C2" s="5" t="s">
        <v>124</v>
      </c>
      <c r="D2" s="31" t="s">
        <v>52</v>
      </c>
      <c r="E2" s="5" t="s">
        <v>122</v>
      </c>
    </row>
    <row r="3" spans="1:5" x14ac:dyDescent="0.4">
      <c r="A3" s="19" t="s">
        <v>39</v>
      </c>
      <c r="B3" s="31"/>
      <c r="C3" s="5"/>
      <c r="D3" s="31"/>
      <c r="E3" s="31"/>
    </row>
    <row r="4" spans="1:5" x14ac:dyDescent="0.4">
      <c r="A4" s="19" t="s">
        <v>40</v>
      </c>
      <c r="B4" s="31"/>
      <c r="C4" s="5"/>
      <c r="D4" s="31"/>
      <c r="E4" s="31"/>
    </row>
    <row r="5" spans="1:5" x14ac:dyDescent="0.4">
      <c r="A5" s="19" t="s">
        <v>41</v>
      </c>
      <c r="B5" s="34"/>
      <c r="C5" s="5"/>
      <c r="D5" s="31"/>
      <c r="E5" s="31"/>
    </row>
    <row r="6" spans="1:5" x14ac:dyDescent="0.4">
      <c r="A6" s="19" t="s">
        <v>42</v>
      </c>
      <c r="B6" s="31"/>
      <c r="C6" s="5"/>
      <c r="D6" s="31"/>
      <c r="E6" s="31"/>
    </row>
    <row r="7" spans="1:5" x14ac:dyDescent="0.4">
      <c r="A7" s="19" t="s">
        <v>43</v>
      </c>
      <c r="B7" s="31"/>
      <c r="C7" s="5"/>
      <c r="D7" s="31"/>
      <c r="E7" s="31"/>
    </row>
    <row r="8" spans="1:5" x14ac:dyDescent="0.4">
      <c r="A8" s="19" t="s">
        <v>44</v>
      </c>
      <c r="B8" s="33"/>
      <c r="C8" s="5"/>
      <c r="D8" s="31"/>
      <c r="E8" s="31"/>
    </row>
  </sheetData>
  <phoneticPr fontId="2" type="noConversion"/>
  <conditionalFormatting sqref="E2">
    <cfRule type="expression" dxfId="8" priority="1">
      <formula>$C2="failed"</formula>
    </cfRule>
    <cfRule type="expression" dxfId="7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 x14ac:dyDescent="0.4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 x14ac:dyDescent="0.4">
      <c r="A1" s="10" t="s">
        <v>63</v>
      </c>
      <c r="B1" s="10" t="s">
        <v>62</v>
      </c>
      <c r="C1" s="10" t="s">
        <v>61</v>
      </c>
      <c r="D1" s="10" t="s">
        <v>60</v>
      </c>
      <c r="E1" s="10" t="s">
        <v>59</v>
      </c>
      <c r="F1" s="10" t="s">
        <v>120</v>
      </c>
    </row>
    <row r="2" spans="1:6" x14ac:dyDescent="0.4">
      <c r="A2" s="19" t="s">
        <v>58</v>
      </c>
      <c r="B2" s="31" t="s">
        <v>114</v>
      </c>
      <c r="C2" s="19" t="s">
        <v>64</v>
      </c>
      <c r="D2" s="7" t="s">
        <v>125</v>
      </c>
      <c r="E2" s="5" t="s">
        <v>118</v>
      </c>
      <c r="F2" s="31"/>
    </row>
    <row r="3" spans="1:6" x14ac:dyDescent="0.4">
      <c r="A3" s="19" t="s">
        <v>57</v>
      </c>
      <c r="B3" s="31" t="s">
        <v>115</v>
      </c>
      <c r="C3" s="19" t="s">
        <v>54</v>
      </c>
      <c r="D3" s="7" t="s">
        <v>125</v>
      </c>
      <c r="E3" s="5" t="s">
        <v>119</v>
      </c>
      <c r="F3" s="31"/>
    </row>
    <row r="4" spans="1:6" x14ac:dyDescent="0.4">
      <c r="A4" s="19" t="s">
        <v>56</v>
      </c>
      <c r="B4" s="31" t="s">
        <v>116</v>
      </c>
      <c r="C4" s="19" t="s">
        <v>64</v>
      </c>
      <c r="D4" s="7" t="s">
        <v>125</v>
      </c>
      <c r="E4" s="5" t="s">
        <v>119</v>
      </c>
      <c r="F4" s="31"/>
    </row>
    <row r="5" spans="1:6" x14ac:dyDescent="0.4">
      <c r="A5" s="19" t="s">
        <v>55</v>
      </c>
      <c r="B5" s="33" t="s">
        <v>117</v>
      </c>
      <c r="C5" s="19" t="s">
        <v>54</v>
      </c>
      <c r="D5" s="7" t="s">
        <v>126</v>
      </c>
      <c r="E5" s="32"/>
      <c r="F5" s="31"/>
    </row>
    <row r="6" spans="1:6" x14ac:dyDescent="0.4">
      <c r="A6" s="19"/>
      <c r="B6" s="31"/>
      <c r="C6" s="19"/>
      <c r="D6" s="19"/>
      <c r="E6" s="32"/>
      <c r="F6" s="31"/>
    </row>
    <row r="7" spans="1:6" x14ac:dyDescent="0.4">
      <c r="A7" s="19"/>
      <c r="B7" s="33"/>
      <c r="C7" s="19"/>
      <c r="D7" s="19"/>
      <c r="E7" s="32"/>
      <c r="F7" s="31"/>
    </row>
    <row r="8" spans="1:6" x14ac:dyDescent="0.4">
      <c r="A8" s="19"/>
      <c r="B8" s="31"/>
      <c r="C8" s="19"/>
      <c r="D8" s="19"/>
      <c r="E8" s="32"/>
      <c r="F8" s="31"/>
    </row>
    <row r="9" spans="1:6" x14ac:dyDescent="0.4">
      <c r="A9" s="19"/>
      <c r="B9" s="31"/>
      <c r="C9" s="19"/>
      <c r="D9" s="19"/>
      <c r="E9" s="32"/>
      <c r="F9" s="31"/>
    </row>
    <row r="10" spans="1:6" x14ac:dyDescent="0.4">
      <c r="A10" s="19"/>
      <c r="B10" s="31"/>
      <c r="C10" s="19"/>
      <c r="D10" s="19"/>
      <c r="E10" s="32"/>
      <c r="F10" s="31"/>
    </row>
    <row r="11" spans="1:6" x14ac:dyDescent="0.4">
      <c r="A11" s="19"/>
      <c r="B11" s="31"/>
      <c r="C11" s="19"/>
      <c r="D11" s="19"/>
      <c r="E11" s="32"/>
      <c r="F11" s="31"/>
    </row>
    <row r="12" spans="1:6" x14ac:dyDescent="0.4">
      <c r="A12" s="19"/>
      <c r="B12" s="31"/>
      <c r="C12" s="19"/>
      <c r="D12" s="19"/>
      <c r="E12" s="32"/>
      <c r="F12" s="31"/>
    </row>
    <row r="13" spans="1:6" x14ac:dyDescent="0.4">
      <c r="A13" s="19"/>
      <c r="B13" s="31"/>
      <c r="C13" s="19"/>
      <c r="D13" s="19"/>
      <c r="E13" s="32"/>
      <c r="F13" s="31"/>
    </row>
    <row r="14" spans="1:6" x14ac:dyDescent="0.4">
      <c r="A14" s="19"/>
      <c r="B14" s="31"/>
      <c r="C14" s="19"/>
      <c r="D14" s="19"/>
      <c r="E14" s="32"/>
      <c r="F14" s="31"/>
    </row>
    <row r="15" spans="1:6" x14ac:dyDescent="0.4">
      <c r="A15" s="19"/>
      <c r="B15" s="31"/>
      <c r="C15" s="19"/>
      <c r="D15" s="19"/>
      <c r="E15" s="32"/>
      <c r="F15" s="31"/>
    </row>
    <row r="16" spans="1:6" x14ac:dyDescent="0.4">
      <c r="A16" s="19"/>
      <c r="B16" s="31"/>
      <c r="C16" s="19"/>
      <c r="D16" s="19"/>
      <c r="E16" s="32"/>
      <c r="F16" s="31"/>
    </row>
    <row r="17" spans="1:6" x14ac:dyDescent="0.4">
      <c r="A17" s="19"/>
      <c r="B17" s="31"/>
      <c r="C17" s="19"/>
      <c r="D17" s="19"/>
      <c r="E17" s="32"/>
      <c r="F17" s="31"/>
    </row>
    <row r="18" spans="1:6" x14ac:dyDescent="0.4">
      <c r="A18" s="19"/>
      <c r="B18" s="31"/>
      <c r="C18" s="19"/>
      <c r="D18" s="19"/>
      <c r="E18" s="32"/>
      <c r="F18" s="31"/>
    </row>
    <row r="19" spans="1:6" x14ac:dyDescent="0.4">
      <c r="A19" s="19"/>
      <c r="B19" s="31"/>
      <c r="C19" s="19"/>
      <c r="D19" s="19"/>
      <c r="E19" s="32"/>
      <c r="F19" s="31"/>
    </row>
    <row r="20" spans="1:6" x14ac:dyDescent="0.4">
      <c r="A20" s="19"/>
      <c r="B20" s="31"/>
      <c r="C20" s="19"/>
      <c r="D20" s="19"/>
      <c r="E20" s="32"/>
      <c r="F20" s="31"/>
    </row>
    <row r="21" spans="1:6" x14ac:dyDescent="0.4">
      <c r="A21" s="19"/>
      <c r="B21" s="31"/>
      <c r="C21" s="19"/>
      <c r="D21" s="19"/>
      <c r="E21" s="32"/>
      <c r="F21" s="31"/>
    </row>
    <row r="23" spans="1:6" x14ac:dyDescent="0.4">
      <c r="A23" s="56" t="s">
        <v>53</v>
      </c>
      <c r="B23" s="56"/>
      <c r="C23" s="56"/>
      <c r="D23" s="56"/>
      <c r="E23" s="56"/>
      <c r="F23" s="56"/>
    </row>
  </sheetData>
  <mergeCells count="1">
    <mergeCell ref="A23:F23"/>
  </mergeCells>
  <phoneticPr fontId="2" type="noConversion"/>
  <conditionalFormatting sqref="A2:A21 A23">
    <cfRule type="duplicateValues" dxfId="6" priority="8"/>
  </conditionalFormatting>
  <conditionalFormatting sqref="A23 A6:F21 A2:A5 C2:C5 E2:F5">
    <cfRule type="expression" dxfId="5" priority="9">
      <formula>$C2="failed"</formula>
    </cfRule>
    <cfRule type="expression" dxfId="4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3" priority="3">
      <formula>$C2="failed"</formula>
    </cfRule>
    <cfRule type="expression" dxfId="2" priority="4">
      <formula>$C2="success"</formula>
    </cfRule>
  </conditionalFormatting>
  <conditionalFormatting sqref="D2:D5">
    <cfRule type="expression" dxfId="1" priority="1">
      <formula>$C2="failed"</formula>
    </cfRule>
    <cfRule type="expression" dxfId="0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workbookViewId="0">
      <selection activeCell="O7" sqref="O7"/>
    </sheetView>
  </sheetViews>
  <sheetFormatPr defaultRowHeight="17.399999999999999" x14ac:dyDescent="0.4"/>
  <sheetData>
    <row r="1" spans="1:15" x14ac:dyDescent="0.4">
      <c r="A1" t="s">
        <v>2</v>
      </c>
      <c r="C1" t="s">
        <v>3</v>
      </c>
      <c r="E1" t="s">
        <v>11</v>
      </c>
      <c r="G1" t="s">
        <v>31</v>
      </c>
      <c r="I1" t="s">
        <v>34</v>
      </c>
      <c r="K1" t="s">
        <v>71</v>
      </c>
      <c r="M1" t="s">
        <v>74</v>
      </c>
      <c r="O1" s="35" t="s">
        <v>130</v>
      </c>
    </row>
    <row r="2" spans="1:15" x14ac:dyDescent="0.4">
      <c r="A2">
        <v>-1</v>
      </c>
      <c r="C2" t="s">
        <v>5</v>
      </c>
      <c r="E2" t="s">
        <v>12</v>
      </c>
      <c r="G2" t="s">
        <v>65</v>
      </c>
      <c r="I2" t="b">
        <v>1</v>
      </c>
      <c r="K2" t="s">
        <v>72</v>
      </c>
      <c r="M2" t="s">
        <v>75</v>
      </c>
      <c r="O2" s="35" t="s">
        <v>131</v>
      </c>
    </row>
    <row r="3" spans="1:15" x14ac:dyDescent="0.4">
      <c r="A3">
        <v>0</v>
      </c>
      <c r="C3" t="s">
        <v>7</v>
      </c>
      <c r="E3" t="s">
        <v>13</v>
      </c>
      <c r="G3" t="s">
        <v>66</v>
      </c>
      <c r="I3" t="b">
        <v>0</v>
      </c>
      <c r="K3" t="s">
        <v>73</v>
      </c>
      <c r="M3" t="s">
        <v>76</v>
      </c>
      <c r="O3" s="35" t="s">
        <v>132</v>
      </c>
    </row>
    <row r="4" spans="1:15" x14ac:dyDescent="0.4">
      <c r="A4">
        <v>0.5</v>
      </c>
      <c r="C4" t="s">
        <v>8</v>
      </c>
      <c r="E4" t="s">
        <v>14</v>
      </c>
      <c r="M4" t="s">
        <v>77</v>
      </c>
      <c r="O4" s="35" t="s">
        <v>133</v>
      </c>
    </row>
    <row r="5" spans="1:15" x14ac:dyDescent="0.4">
      <c r="A5">
        <v>1</v>
      </c>
      <c r="E5" t="s">
        <v>15</v>
      </c>
      <c r="M5" t="s">
        <v>78</v>
      </c>
      <c r="O5" s="35" t="s">
        <v>134</v>
      </c>
    </row>
    <row r="6" spans="1:15" x14ac:dyDescent="0.4">
      <c r="A6">
        <v>2</v>
      </c>
      <c r="E6" t="s">
        <v>16</v>
      </c>
      <c r="M6" t="s">
        <v>79</v>
      </c>
    </row>
    <row r="7" spans="1:15" x14ac:dyDescent="0.4">
      <c r="A7">
        <v>3</v>
      </c>
      <c r="E7" t="s">
        <v>17</v>
      </c>
      <c r="M7" t="s">
        <v>80</v>
      </c>
    </row>
    <row r="8" spans="1:15" x14ac:dyDescent="0.4">
      <c r="A8">
        <v>5</v>
      </c>
      <c r="M8" t="s">
        <v>81</v>
      </c>
    </row>
    <row r="9" spans="1:15" x14ac:dyDescent="0.4">
      <c r="A9">
        <v>8</v>
      </c>
      <c r="M9" t="s">
        <v>82</v>
      </c>
    </row>
    <row r="10" spans="1:15" x14ac:dyDescent="0.4">
      <c r="A10">
        <v>13</v>
      </c>
      <c r="M10" t="s">
        <v>83</v>
      </c>
    </row>
    <row r="11" spans="1:15" x14ac:dyDescent="0.4">
      <c r="A11">
        <v>20</v>
      </c>
      <c r="M11" t="s">
        <v>84</v>
      </c>
    </row>
    <row r="12" spans="1:15" x14ac:dyDescent="0.4">
      <c r="A12">
        <v>40</v>
      </c>
      <c r="M12" t="s">
        <v>85</v>
      </c>
    </row>
    <row r="13" spans="1:15" x14ac:dyDescent="0.4">
      <c r="A13">
        <v>100</v>
      </c>
      <c r="M13" t="s">
        <v>86</v>
      </c>
    </row>
    <row r="14" spans="1:15" x14ac:dyDescent="0.4">
      <c r="M14" t="s">
        <v>87</v>
      </c>
    </row>
    <row r="15" spans="1:15" x14ac:dyDescent="0.4">
      <c r="M15" t="s">
        <v>88</v>
      </c>
    </row>
    <row r="16" spans="1:15" x14ac:dyDescent="0.4">
      <c r="M16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안현택</cp:lastModifiedBy>
  <dcterms:created xsi:type="dcterms:W3CDTF">2020-01-16T12:20:39Z</dcterms:created>
  <dcterms:modified xsi:type="dcterms:W3CDTF">2020-09-22T14:29:02Z</dcterms:modified>
</cp:coreProperties>
</file>