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u\Downloads\"/>
    </mc:Choice>
  </mc:AlternateContent>
  <xr:revisionPtr revIDLastSave="0" documentId="13_ncr:1_{46DFE10E-70AC-43DD-8A8D-45798C9A1F9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タスク一覧ピボット">INDIRECT("実績入力!$B$"&amp;[1]雛型!$L$32&amp;":$E$"&amp;[1]雛型!$L$33)</definedName>
    <definedName name="祝日">[1]祝日!$B$2:$B$201</definedName>
    <definedName name="担当者">INDIRECT("実績入力!$u$3:$u$"&amp;COUNTA(INDIRECT("実績入力!$u$3:$u$"&amp;INDIRECT("雛型!"&amp;ADDRESS(32,12))-3))+2)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G9" i="1" s="1"/>
  <c r="G7" i="1" s="1"/>
  <c r="E6" i="1"/>
  <c r="F6" i="1" s="1"/>
  <c r="E8" i="1" s="1"/>
  <c r="F8" i="1" s="1"/>
  <c r="E9" i="1" s="1"/>
  <c r="B23" i="1"/>
  <c r="C23" i="1" s="1"/>
  <c r="D23" i="1" s="1"/>
  <c r="E23" i="1" s="1"/>
  <c r="F23" i="1" s="1"/>
  <c r="G23" i="1" s="1"/>
  <c r="H23" i="1" s="1"/>
  <c r="H7" i="1" l="1"/>
  <c r="G8" i="1"/>
  <c r="E7" i="1"/>
  <c r="F7" i="1" s="1"/>
  <c r="F9" i="1" s="1"/>
  <c r="I9" i="1" s="1"/>
  <c r="H8" i="1" l="1"/>
  <c r="I8" i="1" s="1"/>
  <c r="G6" i="1"/>
  <c r="H6" i="1" s="1"/>
  <c r="I6" i="1" s="1"/>
  <c r="I7" i="1"/>
</calcChain>
</file>

<file path=xl/sharedStrings.xml><?xml version="1.0" encoding="utf-8"?>
<sst xmlns="http://schemas.openxmlformats.org/spreadsheetml/2006/main" count="45" uniqueCount="39">
  <si>
    <t>B,C</t>
    <phoneticPr fontId="1"/>
  </si>
  <si>
    <t>D</t>
    <phoneticPr fontId="1"/>
  </si>
  <si>
    <t>A</t>
    <phoneticPr fontId="1"/>
  </si>
  <si>
    <t>C</t>
    <phoneticPr fontId="1"/>
  </si>
  <si>
    <t>A</t>
    <phoneticPr fontId="1"/>
  </si>
  <si>
    <t>B</t>
    <phoneticPr fontId="1"/>
  </si>
  <si>
    <t>最早終了日</t>
    <rPh sb="0" eb="2">
      <t>サイソウ</t>
    </rPh>
    <rPh sb="2" eb="5">
      <t>シュウリョウビ</t>
    </rPh>
    <phoneticPr fontId="1"/>
  </si>
  <si>
    <t>最早開始日</t>
    <rPh sb="0" eb="2">
      <t>サイソウ</t>
    </rPh>
    <rPh sb="2" eb="5">
      <t>カイシビ</t>
    </rPh>
    <phoneticPr fontId="1"/>
  </si>
  <si>
    <t>所要期間</t>
    <rPh sb="0" eb="2">
      <t>ショヨウ</t>
    </rPh>
    <rPh sb="2" eb="4">
      <t>キカン</t>
    </rPh>
    <phoneticPr fontId="1"/>
  </si>
  <si>
    <t>先行タスク</t>
    <rPh sb="0" eb="2">
      <t>センコウ</t>
    </rPh>
    <phoneticPr fontId="1"/>
  </si>
  <si>
    <t>タスク</t>
    <phoneticPr fontId="1"/>
  </si>
  <si>
    <t>PJ終了日</t>
    <rPh sb="2" eb="5">
      <t>シュウリョウビ</t>
    </rPh>
    <phoneticPr fontId="1"/>
  </si>
  <si>
    <t>PJ開始日</t>
    <rPh sb="2" eb="5">
      <t>カイシビ</t>
    </rPh>
    <phoneticPr fontId="1"/>
  </si>
  <si>
    <t>ES</t>
    <phoneticPr fontId="1"/>
  </si>
  <si>
    <t>最遅開始日</t>
    <rPh sb="0" eb="2">
      <t>サイチ</t>
    </rPh>
    <rPh sb="2" eb="5">
      <t>カイシビ</t>
    </rPh>
    <phoneticPr fontId="1"/>
  </si>
  <si>
    <t>最遅終了日</t>
    <rPh sb="0" eb="2">
      <t>サイチ</t>
    </rPh>
    <rPh sb="2" eb="5">
      <t>シュウリョウビ</t>
    </rPh>
    <phoneticPr fontId="1"/>
  </si>
  <si>
    <t>LF</t>
    <phoneticPr fontId="1"/>
  </si>
  <si>
    <t>LS</t>
    <phoneticPr fontId="1"/>
  </si>
  <si>
    <t>A</t>
    <phoneticPr fontId="1"/>
  </si>
  <si>
    <t>A</t>
    <phoneticPr fontId="1"/>
  </si>
  <si>
    <t>B</t>
    <phoneticPr fontId="1"/>
  </si>
  <si>
    <t>B</t>
    <phoneticPr fontId="1"/>
  </si>
  <si>
    <t>B</t>
    <phoneticPr fontId="1"/>
  </si>
  <si>
    <t>C</t>
    <phoneticPr fontId="1"/>
  </si>
  <si>
    <t>EF</t>
    <phoneticPr fontId="1"/>
  </si>
  <si>
    <t>フリート</t>
    <phoneticPr fontId="1"/>
  </si>
  <si>
    <t>D</t>
    <phoneticPr fontId="1"/>
  </si>
  <si>
    <t>ガントチャートイメージ</t>
    <phoneticPr fontId="1"/>
  </si>
  <si>
    <t>クリティカルパス算出について</t>
    <rPh sb="8" eb="10">
      <t>サンシュツ</t>
    </rPh>
    <phoneticPr fontId="1"/>
  </si>
  <si>
    <t>★</t>
    <phoneticPr fontId="1"/>
  </si>
  <si>
    <t>※フリート0がクリティカルパス</t>
    <phoneticPr fontId="1"/>
  </si>
  <si>
    <t>★ポイント①</t>
    <phoneticPr fontId="1"/>
  </si>
  <si>
    <t>※タスクDのES算出</t>
    <rPh sb="8" eb="10">
      <t>サンシュツ</t>
    </rPh>
    <phoneticPr fontId="1"/>
  </si>
  <si>
    <t>★ポイント②</t>
    <phoneticPr fontId="1"/>
  </si>
  <si>
    <t>※タスクAのLS算出</t>
    <rPh sb="8" eb="10">
      <t>サンシュツ</t>
    </rPh>
    <phoneticPr fontId="1"/>
  </si>
  <si>
    <t>　「先行タスク」が複数ある場合「EFが大きい方」を選択</t>
    <rPh sb="2" eb="4">
      <t>センコウ</t>
    </rPh>
    <rPh sb="9" eb="11">
      <t>フクスウ</t>
    </rPh>
    <rPh sb="13" eb="15">
      <t>バアイ</t>
    </rPh>
    <rPh sb="19" eb="20">
      <t>オオ</t>
    </rPh>
    <rPh sb="22" eb="23">
      <t>ホウ</t>
    </rPh>
    <rPh sb="25" eb="27">
      <t>センタク</t>
    </rPh>
    <phoneticPr fontId="1"/>
  </si>
  <si>
    <t>　「先行タスク」が複数回算出される場合は、「LSが小さい方」を選択</t>
    <rPh sb="2" eb="4">
      <t>センコウ</t>
    </rPh>
    <rPh sb="9" eb="12">
      <t>フクスウカイ</t>
    </rPh>
    <rPh sb="12" eb="14">
      <t>サンシュツ</t>
    </rPh>
    <rPh sb="17" eb="19">
      <t>バアイ</t>
    </rPh>
    <rPh sb="25" eb="26">
      <t>チイ</t>
    </rPh>
    <rPh sb="28" eb="29">
      <t>ホウ</t>
    </rPh>
    <rPh sb="31" eb="33">
      <t>センタク</t>
    </rPh>
    <phoneticPr fontId="1"/>
  </si>
  <si>
    <t>　・タスクDの先行タスクは「BとC」。BとCではCの方がEFは大きいため、そのBのEFを利用して計算する。</t>
    <rPh sb="7" eb="9">
      <t>センコウ</t>
    </rPh>
    <rPh sb="26" eb="27">
      <t>ホウ</t>
    </rPh>
    <rPh sb="31" eb="32">
      <t>オオ</t>
    </rPh>
    <rPh sb="44" eb="46">
      <t>リヨウ</t>
    </rPh>
    <rPh sb="48" eb="50">
      <t>ケイサン</t>
    </rPh>
    <phoneticPr fontId="1"/>
  </si>
  <si>
    <t>　・タスクCから算出されるLSは 7/1。タスクBから算出されるLSは7/2。よって、タスクCから算出される7/1を採用する。</t>
    <rPh sb="8" eb="10">
      <t>サンシュツ</t>
    </rPh>
    <rPh sb="27" eb="29">
      <t>サンシュツ</t>
    </rPh>
    <rPh sb="49" eb="51">
      <t>サンシュツ</t>
    </rPh>
    <rPh sb="58" eb="60">
      <t>サイヨウ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</si>
</sst>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4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56" fontId="0" fillId="0" borderId="0" xfId="0" applyNumberFormat="1">
      <alignment vertical="center"/>
    </xf>
    <xf numFmtId="56" fontId="0" fillId="2" borderId="0" xfId="0" applyNumberFormat="1" applyFill="1">
      <alignment vertical="center"/>
    </xf>
    <xf numFmtId="56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5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CF_AutoCapsule_disabled/01.&#26085;&#20184;&#12501;&#12457;&#12523;&#12480;/202006/30/WB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定履歴"/>
      <sheetName val="雛型"/>
      <sheetName val="実績入力"/>
      <sheetName val="ヘルプ"/>
      <sheetName val="祝日"/>
      <sheetName val="data"/>
    </sheetNames>
    <sheetDataSet>
      <sheetData sheetId="0" refreshError="1"/>
      <sheetData sheetId="1">
        <row r="32">
          <cell r="L32">
            <v>15</v>
          </cell>
        </row>
        <row r="33">
          <cell r="L33">
            <v>31</v>
          </cell>
        </row>
      </sheetData>
      <sheetData sheetId="2" refreshError="1"/>
      <sheetData sheetId="3" refreshError="1"/>
      <sheetData sheetId="4">
        <row r="2">
          <cell r="B2">
            <v>43831</v>
          </cell>
        </row>
        <row r="3">
          <cell r="B3">
            <v>43832</v>
          </cell>
        </row>
        <row r="4">
          <cell r="B4">
            <v>43833</v>
          </cell>
        </row>
        <row r="5">
          <cell r="B5">
            <v>43843</v>
          </cell>
        </row>
        <row r="6">
          <cell r="B6">
            <v>43872</v>
          </cell>
        </row>
        <row r="7">
          <cell r="B7">
            <v>43885</v>
          </cell>
        </row>
        <row r="8">
          <cell r="B8">
            <v>43910</v>
          </cell>
        </row>
        <row r="9">
          <cell r="B9">
            <v>43950</v>
          </cell>
        </row>
        <row r="10">
          <cell r="B10">
            <v>43951</v>
          </cell>
        </row>
        <row r="11">
          <cell r="B11">
            <v>43952</v>
          </cell>
        </row>
        <row r="12">
          <cell r="B12">
            <v>43954</v>
          </cell>
        </row>
        <row r="13">
          <cell r="B13">
            <v>43955</v>
          </cell>
        </row>
        <row r="14">
          <cell r="B14">
            <v>43956</v>
          </cell>
        </row>
        <row r="15">
          <cell r="B15">
            <v>43957</v>
          </cell>
        </row>
        <row r="16">
          <cell r="B16">
            <v>44032</v>
          </cell>
        </row>
        <row r="17">
          <cell r="B17">
            <v>44054</v>
          </cell>
        </row>
        <row r="18">
          <cell r="B18">
            <v>44095</v>
          </cell>
        </row>
        <row r="19">
          <cell r="B19">
            <v>44096</v>
          </cell>
        </row>
        <row r="20">
          <cell r="B20">
            <v>44116</v>
          </cell>
        </row>
        <row r="21">
          <cell r="B21">
            <v>44138</v>
          </cell>
        </row>
        <row r="22">
          <cell r="B22">
            <v>44158</v>
          </cell>
        </row>
        <row r="23">
          <cell r="B23">
            <v>44188</v>
          </cell>
        </row>
        <row r="24">
          <cell r="B24">
            <v>44197</v>
          </cell>
        </row>
        <row r="25">
          <cell r="B25">
            <v>44207</v>
          </cell>
        </row>
        <row r="26">
          <cell r="B26">
            <v>44238</v>
          </cell>
        </row>
        <row r="27">
          <cell r="B27">
            <v>44275</v>
          </cell>
        </row>
        <row r="28">
          <cell r="B28">
            <v>44315</v>
          </cell>
        </row>
        <row r="29">
          <cell r="B29">
            <v>44319</v>
          </cell>
        </row>
        <row r="30">
          <cell r="B30">
            <v>44320</v>
          </cell>
        </row>
        <row r="31">
          <cell r="B31">
            <v>44321</v>
          </cell>
        </row>
        <row r="32">
          <cell r="B32">
            <v>44396</v>
          </cell>
        </row>
        <row r="33">
          <cell r="B33">
            <v>44419</v>
          </cell>
        </row>
        <row r="34">
          <cell r="B34">
            <v>44459</v>
          </cell>
        </row>
        <row r="35">
          <cell r="B35">
            <v>44462</v>
          </cell>
        </row>
        <row r="36">
          <cell r="B36">
            <v>44480</v>
          </cell>
        </row>
        <row r="37">
          <cell r="B37">
            <v>44503</v>
          </cell>
        </row>
        <row r="38">
          <cell r="B38">
            <v>44523</v>
          </cell>
        </row>
        <row r="39">
          <cell r="B39">
            <v>44553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J27"/>
  <sheetViews>
    <sheetView tabSelected="1" workbookViewId="0">
      <selection activeCell="B20" sqref="B20"/>
    </sheetView>
  </sheetViews>
  <sheetFormatPr defaultRowHeight="13.2" x14ac:dyDescent="0.2"/>
  <cols>
    <col min="2" max="2" width="9.21875" bestFit="1" customWidth="1"/>
    <col min="3" max="3" width="9.88671875" bestFit="1" customWidth="1"/>
    <col min="5" max="8" width="11" bestFit="1" customWidth="1"/>
  </cols>
  <sheetData>
    <row r="1" spans="1:10" s="8" customFormat="1" ht="16.2" x14ac:dyDescent="0.2">
      <c r="A1" s="8" t="s">
        <v>28</v>
      </c>
    </row>
    <row r="2" spans="1:10" x14ac:dyDescent="0.2">
      <c r="B2" t="s">
        <v>12</v>
      </c>
      <c r="C2" s="1">
        <v>44013</v>
      </c>
    </row>
    <row r="3" spans="1:10" x14ac:dyDescent="0.2">
      <c r="B3" t="s">
        <v>11</v>
      </c>
      <c r="C3" s="1">
        <v>44019</v>
      </c>
    </row>
    <row r="4" spans="1:10" x14ac:dyDescent="0.2">
      <c r="E4" t="s">
        <v>13</v>
      </c>
      <c r="F4" t="s">
        <v>24</v>
      </c>
      <c r="G4" t="s">
        <v>17</v>
      </c>
      <c r="H4" t="s">
        <v>16</v>
      </c>
    </row>
    <row r="5" spans="1:10" ht="13.8" thickBot="1" x14ac:dyDescent="0.25">
      <c r="B5" s="7" t="s">
        <v>10</v>
      </c>
      <c r="C5" s="7" t="s">
        <v>9</v>
      </c>
      <c r="D5" s="7" t="s">
        <v>8</v>
      </c>
      <c r="E5" s="7" t="s">
        <v>7</v>
      </c>
      <c r="F5" s="7" t="s">
        <v>6</v>
      </c>
      <c r="G5" s="7" t="s">
        <v>14</v>
      </c>
      <c r="H5" s="7" t="s">
        <v>15</v>
      </c>
      <c r="I5" s="7" t="s">
        <v>25</v>
      </c>
      <c r="J5" s="10" t="s">
        <v>30</v>
      </c>
    </row>
    <row r="6" spans="1:10" ht="13.8" thickTop="1" x14ac:dyDescent="0.2">
      <c r="B6" t="s">
        <v>2</v>
      </c>
      <c r="D6">
        <v>2</v>
      </c>
      <c r="E6" s="2">
        <f>C2</f>
        <v>44013</v>
      </c>
      <c r="F6" s="3">
        <f>E6+D6-1</f>
        <v>44014</v>
      </c>
      <c r="G6" s="1">
        <f>G8-D6</f>
        <v>44013</v>
      </c>
      <c r="H6" s="3">
        <f>G6+D6-1</f>
        <v>44014</v>
      </c>
      <c r="I6" s="9">
        <f>H6-F6</f>
        <v>0</v>
      </c>
      <c r="J6" s="11" t="s">
        <v>29</v>
      </c>
    </row>
    <row r="7" spans="1:10" x14ac:dyDescent="0.2">
      <c r="B7" t="s">
        <v>5</v>
      </c>
      <c r="C7" t="s">
        <v>4</v>
      </c>
      <c r="D7">
        <v>3</v>
      </c>
      <c r="E7" s="1">
        <f>F6+1</f>
        <v>44015</v>
      </c>
      <c r="F7" s="3">
        <f t="shared" ref="F7:F9" si="0">E7+D7-1</f>
        <v>44017</v>
      </c>
      <c r="G7" s="1">
        <f>G9-D7</f>
        <v>44016</v>
      </c>
      <c r="H7" s="3">
        <f>G7+D7-1</f>
        <v>44018</v>
      </c>
      <c r="I7">
        <f t="shared" ref="I7:I9" si="1">H7-F7</f>
        <v>1</v>
      </c>
    </row>
    <row r="8" spans="1:10" x14ac:dyDescent="0.2">
      <c r="B8" t="s">
        <v>3</v>
      </c>
      <c r="C8" t="s">
        <v>2</v>
      </c>
      <c r="D8">
        <v>4</v>
      </c>
      <c r="E8" s="1">
        <f>F6+1</f>
        <v>44015</v>
      </c>
      <c r="F8" s="3">
        <f t="shared" si="0"/>
        <v>44018</v>
      </c>
      <c r="G8" s="1">
        <f>G9-D8</f>
        <v>44015</v>
      </c>
      <c r="H8" s="3">
        <f>G8+D8-1</f>
        <v>44018</v>
      </c>
      <c r="I8" s="9">
        <f t="shared" si="1"/>
        <v>0</v>
      </c>
      <c r="J8" t="s">
        <v>29</v>
      </c>
    </row>
    <row r="9" spans="1:10" x14ac:dyDescent="0.2">
      <c r="B9" t="s">
        <v>1</v>
      </c>
      <c r="C9" t="s">
        <v>0</v>
      </c>
      <c r="D9">
        <v>1</v>
      </c>
      <c r="E9" s="1">
        <f>F8+1</f>
        <v>44019</v>
      </c>
      <c r="F9" s="3">
        <f t="shared" si="0"/>
        <v>44019</v>
      </c>
      <c r="G9" s="1">
        <f>H9-D9+1</f>
        <v>44019</v>
      </c>
      <c r="H9" s="2">
        <f>C3</f>
        <v>44019</v>
      </c>
      <c r="I9" s="9">
        <f t="shared" si="1"/>
        <v>0</v>
      </c>
      <c r="J9" t="s">
        <v>29</v>
      </c>
    </row>
    <row r="11" spans="1:10" x14ac:dyDescent="0.2">
      <c r="B11" t="s">
        <v>31</v>
      </c>
    </row>
    <row r="12" spans="1:10" x14ac:dyDescent="0.2">
      <c r="B12" t="s">
        <v>32</v>
      </c>
    </row>
    <row r="13" spans="1:10" x14ac:dyDescent="0.2">
      <c r="B13" t="s">
        <v>35</v>
      </c>
    </row>
    <row r="14" spans="1:10" x14ac:dyDescent="0.2">
      <c r="B14" t="s">
        <v>37</v>
      </c>
    </row>
    <row r="16" spans="1:10" x14ac:dyDescent="0.2">
      <c r="B16" t="s">
        <v>33</v>
      </c>
    </row>
    <row r="17" spans="1:10" x14ac:dyDescent="0.2">
      <c r="B17" t="s">
        <v>34</v>
      </c>
    </row>
    <row r="18" spans="1:10" x14ac:dyDescent="0.2">
      <c r="B18" t="s">
        <v>36</v>
      </c>
    </row>
    <row r="19" spans="1:10" x14ac:dyDescent="0.2">
      <c r="B19" t="s">
        <v>38</v>
      </c>
    </row>
    <row r="22" spans="1:10" s="8" customFormat="1" ht="16.2" x14ac:dyDescent="0.2">
      <c r="A22" s="8" t="s">
        <v>27</v>
      </c>
    </row>
    <row r="23" spans="1:10" ht="13.8" thickBot="1" x14ac:dyDescent="0.25">
      <c r="B23" s="6">
        <f>C2</f>
        <v>44013</v>
      </c>
      <c r="C23" s="6">
        <f>B23+1</f>
        <v>44014</v>
      </c>
      <c r="D23" s="6">
        <f t="shared" ref="D23:H23" si="2">C23+1</f>
        <v>44015</v>
      </c>
      <c r="E23" s="6">
        <f t="shared" si="2"/>
        <v>44016</v>
      </c>
      <c r="F23" s="6">
        <f t="shared" si="2"/>
        <v>44017</v>
      </c>
      <c r="G23" s="6">
        <f t="shared" si="2"/>
        <v>44018</v>
      </c>
      <c r="H23" s="6">
        <f t="shared" si="2"/>
        <v>44019</v>
      </c>
      <c r="I23" s="6"/>
    </row>
    <row r="24" spans="1:10" ht="13.8" thickTop="1" x14ac:dyDescent="0.2">
      <c r="B24" s="4" t="s">
        <v>18</v>
      </c>
      <c r="C24" s="4" t="s">
        <v>19</v>
      </c>
      <c r="D24" s="5"/>
      <c r="E24" s="5"/>
      <c r="F24" s="5"/>
      <c r="G24" s="5"/>
      <c r="H24" s="5"/>
      <c r="I24" s="5"/>
      <c r="J24" s="12"/>
    </row>
    <row r="25" spans="1:10" x14ac:dyDescent="0.2">
      <c r="B25" s="5"/>
      <c r="C25" s="5"/>
      <c r="D25" s="5" t="s">
        <v>20</v>
      </c>
      <c r="E25" s="5" t="s">
        <v>21</v>
      </c>
      <c r="F25" s="5" t="s">
        <v>22</v>
      </c>
      <c r="G25" s="5"/>
      <c r="H25" s="5"/>
      <c r="I25" s="5"/>
    </row>
    <row r="26" spans="1:10" x14ac:dyDescent="0.2">
      <c r="B26" s="5"/>
      <c r="C26" s="5"/>
      <c r="D26" s="4" t="s">
        <v>23</v>
      </c>
      <c r="E26" s="4" t="s">
        <v>23</v>
      </c>
      <c r="F26" s="4" t="s">
        <v>23</v>
      </c>
      <c r="G26" s="4" t="s">
        <v>23</v>
      </c>
      <c r="H26" s="5"/>
      <c r="I26" s="5"/>
    </row>
    <row r="27" spans="1:10" x14ac:dyDescent="0.2">
      <c r="B27" s="5"/>
      <c r="C27" s="5"/>
      <c r="D27" s="5"/>
      <c r="E27" s="5"/>
      <c r="F27" s="5"/>
      <c r="G27" s="5"/>
      <c r="H27" s="4" t="s">
        <v>26</v>
      </c>
      <c r="I27" s="5"/>
    </row>
  </sheetData>
  <phoneticPr fontId="1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山村康介</dc:creator>
  <cp:lastModifiedBy>kou</cp:lastModifiedBy>
  <cp:lastPrinted>2020-07-12T14:04:12Z</cp:lastPrinted>
  <dcterms:created xsi:type="dcterms:W3CDTF">2020-06-30T06:09:54Z</dcterms:created>
  <dcterms:modified xsi:type="dcterms:W3CDTF">2020-07-12T14:30:08Z</dcterms:modified>
</cp:coreProperties>
</file>