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/Downloads/"/>
    </mc:Choice>
  </mc:AlternateContent>
  <xr:revisionPtr revIDLastSave="0" documentId="13_ncr:1_{BB88E5BF-407A-2D44-B35F-4F8778E0608A}" xr6:coauthVersionLast="36" xr6:coauthVersionMax="36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40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N12" i="1" l="1"/>
</calcChain>
</file>

<file path=xl/sharedStrings.xml><?xml version="1.0" encoding="utf-8"?>
<sst xmlns="http://schemas.openxmlformats.org/spreadsheetml/2006/main" count="299" uniqueCount="207">
  <si>
    <t>LCSC Part Number</t>
  </si>
  <si>
    <t>Manufacture Part Number</t>
  </si>
  <si>
    <t>Manufacturer</t>
  </si>
  <si>
    <t>Package</t>
  </si>
  <si>
    <t>Customer #</t>
  </si>
  <si>
    <t>RoHS</t>
  </si>
  <si>
    <t>Order Qty.</t>
  </si>
  <si>
    <t>Min\Mult Order Qty.</t>
  </si>
  <si>
    <t>Unit Price</t>
  </si>
  <si>
    <t>Order Price</t>
  </si>
  <si>
    <t>Product Link</t>
  </si>
  <si>
    <t>C114586</t>
  </si>
  <si>
    <t>WS2812B-B</t>
  </si>
  <si>
    <t>Worldsemi</t>
  </si>
  <si>
    <t>SMD,5x5mm</t>
  </si>
  <si>
    <t>RGB 620~630nmRed,515~530nmGreen,465~475nmBlue SMD,5x5mm Light Emitting Diodes (LED) RoHS</t>
  </si>
  <si>
    <t>yes</t>
  </si>
  <si>
    <t>lcsc.com/product-detail/Light-Emitting-Diodes-LED_Worldsemi-WS2812B-B_C114586.html</t>
  </si>
  <si>
    <t>C343626</t>
  </si>
  <si>
    <t>1520-1140CNG0S087001</t>
  </si>
  <si>
    <t>HOAUC</t>
  </si>
  <si>
    <t>Through Hole,P=2mm</t>
  </si>
  <si>
    <t>Pin Header Male Pin 0.079"(2.00mm) 40 1 Through Hole,P=2mm Pin Header &amp; Female Header RoHS</t>
  </si>
  <si>
    <t>lcsc.com/product-detail/Pin-Header-Female-Header_HOAUC-1520-1140CNG0S087001_C343626.html</t>
  </si>
  <si>
    <t>C185215</t>
  </si>
  <si>
    <t>MOLEX</t>
  </si>
  <si>
    <t>Through Hole</t>
  </si>
  <si>
    <t>Header Male Pin 0.098"(2.50mm) 2 Through Hole Wire To Board / Wire To Wire Connector RoHS</t>
  </si>
  <si>
    <t>lcsc.com/product-detail/Wire-To-Board-Wire-To-Wire-Connector_MOLEX-22041021_C185215.html</t>
  </si>
  <si>
    <t>C253597</t>
  </si>
  <si>
    <t>ABG06A45M330</t>
  </si>
  <si>
    <t>COILANK INTERNATIONAL</t>
  </si>
  <si>
    <t>SMD,6x6mm</t>
  </si>
  <si>
    <t>33uH ±20% 1.49A 132mΩ SMD,6x6mm Power Inductors RoHS</t>
  </si>
  <si>
    <t>lcsc.com/product-detail/Power-Inductors_COILANK-INTERNATIONAL-ABG06A45M330_C253597.html</t>
  </si>
  <si>
    <t>C269707</t>
  </si>
  <si>
    <t>RMC060320K1%N</t>
  </si>
  <si>
    <t>TyoHM</t>
  </si>
  <si>
    <t>0603</t>
  </si>
  <si>
    <t>20K ±1% 1/10W 0603 Chip Resistor - Surface Mount RoHS</t>
  </si>
  <si>
    <t>lcsc.com/product-detail/Chip-Resistor-Surface-Mount_TyoHM-RMC060320K1-N_C269707.html</t>
  </si>
  <si>
    <t>C277657</t>
  </si>
  <si>
    <t>-</t>
  </si>
  <si>
    <t>Connectors - Housings RoHS</t>
  </si>
  <si>
    <t>lcsc.com/product-detail/Connectors-Housings_MOLEX-511910200_C277657.html</t>
  </si>
  <si>
    <t>C293610</t>
  </si>
  <si>
    <t>Terminals RoHS</t>
  </si>
  <si>
    <t>lcsc.com/product-detail/Terminals_MOLEX-508029001_C293610.html</t>
  </si>
  <si>
    <t>C304874</t>
  </si>
  <si>
    <t>RS-05MR22JT</t>
  </si>
  <si>
    <t>FH(Guangdong Fenghua Advanced Tech)</t>
  </si>
  <si>
    <t>0805</t>
  </si>
  <si>
    <t>0.22 ±5% 1/8W 0805 Chip Resistor - Surface Mount RoHS</t>
  </si>
  <si>
    <t>lcsc.com/product-detail/Chip-Resistor-Surface-Mount_FH-Guangdong-Fenghua-Advanced-Tech-RS-05MR22JT_C304874.html</t>
  </si>
  <si>
    <t>C347101</t>
  </si>
  <si>
    <t>RS-05MR200FT</t>
  </si>
  <si>
    <t>0.2 ±1% 1/8W 0805 Chip Resistor - Surface Mount RoHS</t>
  </si>
  <si>
    <t>lcsc.com/product-detail/Chip-Resistor-Surface-Mount_FH-Guangdong-Fenghua-Advanced-Tech-RS-05MR200FT_C347101.html</t>
  </si>
  <si>
    <t>C169103</t>
  </si>
  <si>
    <t>CRCW060310K0JNEA</t>
  </si>
  <si>
    <t>Vishay Intertech</t>
  </si>
  <si>
    <t>10K ±5% 1/10W 0603 Chip Resistor - Surface Mount RoHS</t>
  </si>
  <si>
    <t>lcsc.com/product-detail/Chip-Resistor-Surface-Mount_Vishay-Intertech-CRCW060310K0JNEA_C169103.html</t>
  </si>
  <si>
    <t>C353913</t>
  </si>
  <si>
    <t>CC1H104ZC4PD3F5P30MF</t>
  </si>
  <si>
    <t>Dersonic</t>
  </si>
  <si>
    <t>Through Hole,P=5.08mm</t>
  </si>
  <si>
    <t>100nF -20%~+80% 50V Through Hole,P=5.08mm Ceramic Disc Capacitors RoHS</t>
  </si>
  <si>
    <t>lcsc.com/product-detail/Ceramic-Disc-Capacitors_Dersonic-CC1H104ZC4PD3F5P30MF_C353913.html</t>
  </si>
  <si>
    <t>C357397</t>
  </si>
  <si>
    <t>PM3X4</t>
  </si>
  <si>
    <t>Shuntian</t>
  </si>
  <si>
    <t>3X4mm</t>
  </si>
  <si>
    <t>3X4mm Screw RoHS</t>
  </si>
  <si>
    <t>lcsc.com/product-detail/Screw_Shuntian-PM3X4_C357397.html</t>
  </si>
  <si>
    <t>C357398</t>
  </si>
  <si>
    <t>PM3X5</t>
  </si>
  <si>
    <t>3X5mm</t>
  </si>
  <si>
    <t>3X5mm Screw RoHS</t>
  </si>
  <si>
    <t>lcsc.com/product-detail/Screw_Shuntian-PM3X5_C357398.html</t>
  </si>
  <si>
    <t>C357546</t>
  </si>
  <si>
    <t>PM3X12</t>
  </si>
  <si>
    <t>3X12mm</t>
  </si>
  <si>
    <t>3X12mm Screw RoHS</t>
  </si>
  <si>
    <t>lcsc.com/product-detail/Screw_Shuntian-PM3X12_C357546.html</t>
  </si>
  <si>
    <t>C426569</t>
  </si>
  <si>
    <t>BSS138</t>
  </si>
  <si>
    <t>Slkor(SLKORMICRO Elec.)</t>
  </si>
  <si>
    <t>SOT-23</t>
  </si>
  <si>
    <t>N Channel 50V 220mA 1.6V @ 1mA 3.5Ω @ 220mA,10V 225mW SOT-23 MOSFET RoHS</t>
  </si>
  <si>
    <t>lcsc.com/product-detail/MOSFET_Slkor-SLKORMICRO-Elec-BSS138_C426569.html</t>
  </si>
  <si>
    <t>C468242</t>
  </si>
  <si>
    <t>SN75176ADR</t>
  </si>
  <si>
    <t>Texas Instruments</t>
  </si>
  <si>
    <t>SOIC-8</t>
  </si>
  <si>
    <t>SOIC-8 Logic-Buffers, Drivers, Receivers, Transceivers RoHS</t>
  </si>
  <si>
    <t>lcsc.com/product-detail/Logic-Buffers-Drivers-Receivers-Transceivers_Texas-Instruments-SN75176ADR_C468242.html</t>
  </si>
  <si>
    <t>C173752</t>
  </si>
  <si>
    <t>S2B-PH-K-S(LF)(SN)</t>
  </si>
  <si>
    <t>JST Sales America</t>
  </si>
  <si>
    <t>PH Header Male Pin 0.079"(2.00mm) 2 Through Hole,P=2mm Wire To Board / Wire To Wire Connector RoHS</t>
  </si>
  <si>
    <t>lcsc.com/product-detail/Wire-To-Board-Wire-To-Wire-Connector_JST-Sales-America-S2B-PH-K-S-LF-SN_C173752.html</t>
  </si>
  <si>
    <t>C10752</t>
  </si>
  <si>
    <t>1000uF 10V 8*12</t>
  </si>
  <si>
    <t>CX(Dongguan Chengxing Elec)</t>
  </si>
  <si>
    <t>Radial,8x12mm</t>
  </si>
  <si>
    <t>1000uF ±20% 10V 8x12 2000Hrs @ 105℃ Radial,8x12mm Aluminum Electrolytic Capacitors - Leaded RoHS</t>
  </si>
  <si>
    <t>lcsc.com/product-detail/Aluminum-Electrolytic-Capacitors-Leaded_CX-Dongguan-Chengxing-Elec-1000uF-10V-8-12_C10752.html</t>
  </si>
  <si>
    <t>C18167</t>
  </si>
  <si>
    <t>BOOMELE(Boom Precision Elec)</t>
  </si>
  <si>
    <t>3.5mm Plug-in headphone holder 5 Female Horizontal Through Hole Audio &amp; Video Connectors RoHS</t>
  </si>
  <si>
    <t>lcsc.com/product-detail/Audio-Video-Connectors_BOOMELE-Boom-Precision-Elec-C18167_C18167.html</t>
  </si>
  <si>
    <t>C103955</t>
  </si>
  <si>
    <t>RTT05121JTP</t>
  </si>
  <si>
    <t>RALEC</t>
  </si>
  <si>
    <t>120 ±5% 1/8W ±100ppm/°C 0805 Chip Resistor - Surface Mount RoHS</t>
  </si>
  <si>
    <t>lcsc.com/product-detail/Chip-Resistor-Surface-Mount_RALEC-RTT05121JTP_C103955.html</t>
  </si>
  <si>
    <t>C24084</t>
  </si>
  <si>
    <t>0805W8F300LT5F</t>
  </si>
  <si>
    <t>UNI-ROYAL(Uniroyal Elec)</t>
  </si>
  <si>
    <t>0.3 ±1% 1/8W ±800ppm/°C 0805 Chip Resistor - Surface Mount RoHS</t>
  </si>
  <si>
    <t>lcsc.com/product-detail/Chip-Resistor-Surface-Mount_UNI-ROYAL-Uniroyal-Elec-0805W8F300LT5F_C24084.html</t>
  </si>
  <si>
    <t>C28323</t>
  </si>
  <si>
    <t>CL21B105KBFNNNE</t>
  </si>
  <si>
    <t>Samsung Electro-Mechanics</t>
  </si>
  <si>
    <t>1uF ±10% 50V X7R 0805 Multilayer Ceramic Capacitors MLCC - SMD/SMT RoHS</t>
  </si>
  <si>
    <t>lcsc.com/product-detail/Multilayer-Ceramic-Capacitors-MLCC-SMD-SMT_Samsung-Electro-Mechanics-CL21B105KBFNNNE_C28323.html</t>
  </si>
  <si>
    <t>C49217</t>
  </si>
  <si>
    <t>0805F225M500NT</t>
  </si>
  <si>
    <t>2.2uF ±20% 50V Y5V 0805 Multilayer Ceramic Capacitors MLCC - SMD/SMT RoHS</t>
  </si>
  <si>
    <t>lcsc.com/product-detail/Multilayer-Ceramic-Capacitors-MLCC-SMD-SMT_FH-Guangdong-Fenghua-Advanced-Tech-0805F225M500NT_C49217.html</t>
  </si>
  <si>
    <t>C49661</t>
  </si>
  <si>
    <t>P=2.54mm</t>
  </si>
  <si>
    <t>Female Header Female Socket 0.100"(2.54mm) 2 1 P=2.54mm Pin Header &amp; Female Header RoHS</t>
  </si>
  <si>
    <t>lcsc.com/product-detail/Pin-Header-Female-Header_BOOMELE-Boom-Precision-Elec-C49661_C49661.html</t>
  </si>
  <si>
    <t>C55707</t>
  </si>
  <si>
    <t>Made in China</t>
  </si>
  <si>
    <t>3*10mm</t>
  </si>
  <si>
    <t>3*10mm Studs RoHS</t>
  </si>
  <si>
    <t>lcsc.com/product-detail/Studs_Made-in-China-C55707_C55707.html</t>
  </si>
  <si>
    <t>C87703</t>
  </si>
  <si>
    <t>M3*5+6</t>
  </si>
  <si>
    <t>M3*5+6 Studs RoHS</t>
  </si>
  <si>
    <t>lcsc.com/product-detail/Studs_Made-in-China-C87703_C87703.html</t>
  </si>
  <si>
    <t>C111516</t>
  </si>
  <si>
    <t>SPHD-002T-P0.5</t>
  </si>
  <si>
    <t>Crimping terminal 24~28 0.08~0.21 UL , RoHS , CSA Terminals RoHS</t>
  </si>
  <si>
    <t>lcsc.com/product-detail/Terminals_JST-Sales-America-SPHD-002T-P0-5_C111516.html</t>
  </si>
  <si>
    <t>C157975</t>
  </si>
  <si>
    <t>B8B-PHDSS(LF)(SN)</t>
  </si>
  <si>
    <t>PHD Header Male Pin 0.079"(2.00mm) 8 Through Hole,P=2mm Wire To Board / Wire To Wire Connector RoHS</t>
  </si>
  <si>
    <t>lcsc.com/product-detail/Wire-To-Board-Wire-To-Wire-Connector_JST-Sales-America-B8B-PHDSS-LF-SN_C157975.html</t>
  </si>
  <si>
    <t>C113628</t>
  </si>
  <si>
    <t>AL8807W5-7</t>
  </si>
  <si>
    <t>Diodes Incorporated</t>
  </si>
  <si>
    <t>SOT-25</t>
  </si>
  <si>
    <t>DC DC Regulator Step-down 有 6V 36V SOT-25 LED Drivers RoHS</t>
  </si>
  <si>
    <t>lcsc.com/product-detail/LED-Drivers_Diodes-Incorporated-AL8807W5-7_C113628.html</t>
  </si>
  <si>
    <t>C123700</t>
  </si>
  <si>
    <t>HP-5M3*5</t>
  </si>
  <si>
    <t>HIWA</t>
  </si>
  <si>
    <t>M3*5</t>
  </si>
  <si>
    <t>M3*5 Studs RoHS</t>
  </si>
  <si>
    <t>lcsc.com/product-detail/Studs_HIWA-HP-5M3-5_C123700.html</t>
  </si>
  <si>
    <t>C126027</t>
  </si>
  <si>
    <t>LM1117S-3.3</t>
  </si>
  <si>
    <t>HTC Korea TAEJIN Tech</t>
  </si>
  <si>
    <t>SOT-223</t>
  </si>
  <si>
    <t>Fixed 12V 3.3V 1A SOT-223 Low Dropout Regulators(LDO) RoHS</t>
  </si>
  <si>
    <t>lcsc.com/product-detail/Low-Dropout-Regulators-LDO_HTC-Korea-TAEJIN-Tech-LM1117S-3-3_C126027.html</t>
  </si>
  <si>
    <t>C131337</t>
  </si>
  <si>
    <t>B2B-PH-K-S(LF)(SN)</t>
  </si>
  <si>
    <t>PH Header Male Pin 0.079"(2.00mm) 2 Through Hole Wire To Board / Wire To Wire Connector RoHS</t>
  </si>
  <si>
    <t>lcsc.com/product-detail/Wire-To-Board-Wire-To-Wire-Connector_JST-Sales-America-B2B-PH-K-S-LF-SN_C131337.html</t>
  </si>
  <si>
    <t>C139741</t>
  </si>
  <si>
    <t>M3</t>
  </si>
  <si>
    <t>M3 Screw RoHS</t>
  </si>
  <si>
    <t>lcsc.com/product-detail/Screw_Made-in-China-C139741_C139741.html</t>
  </si>
  <si>
    <t>C155590</t>
  </si>
  <si>
    <t>BAT20JFILM</t>
  </si>
  <si>
    <t>STMicroelectronics</t>
  </si>
  <si>
    <t>SOD-323</t>
  </si>
  <si>
    <t>23V 1A 620mV @ 1A SOD-323 Schottky Barrier Diodes (SBD) RoHS</t>
  </si>
  <si>
    <t>lcsc.com/product-detail/Schottky-Barrier-Diodes-SBD_STMicroelectronics-BAT20JFILM_C155590.html</t>
  </si>
  <si>
    <t>C157955</t>
  </si>
  <si>
    <t>PHR-2</t>
  </si>
  <si>
    <t>P=2mm</t>
  </si>
  <si>
    <t>PH 2 0.079"(2.00mm) 1 Male P=2mm Rectangular Connectors Housings RoHS</t>
  </si>
  <si>
    <t>lcsc.com/product-detail/Rectangular-Connectors-Housings_JST-Sales-America-PHR-2_C157955.html</t>
  </si>
  <si>
    <t>C158133</t>
  </si>
  <si>
    <t>RTT05R240FTP</t>
  </si>
  <si>
    <t>0.24 ±1% 1/8W ±200ppm/°C 0805 Chip Resistor - Surface Mount RoHS</t>
  </si>
  <si>
    <t>lcsc.com/product-detail/Chip-Resistor-Surface-Mount_RALEC-RTT05R240FTP_C158133.html</t>
  </si>
  <si>
    <t>PCB</t>
  </si>
  <si>
    <t>PCB Qty</t>
  </si>
  <si>
    <t>DRV</t>
  </si>
  <si>
    <t>PCB2</t>
  </si>
  <si>
    <t>PCB Qty2</t>
  </si>
  <si>
    <t>units p PCB</t>
  </si>
  <si>
    <t>price pPCB</t>
  </si>
  <si>
    <t>UI</t>
  </si>
  <si>
    <t>MAIN</t>
  </si>
  <si>
    <t>MAINSUP</t>
  </si>
  <si>
    <t>LM7805</t>
  </si>
  <si>
    <t>TO-220</t>
  </si>
  <si>
    <t>C305416</t>
  </si>
  <si>
    <t>Bauteile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</si>
</sst>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3" formatCode="_-* #,##0.000000\ &quot;€&quot;_-;\-* #,##0.000000\ &quot;€&quot;_-;_-* &quot;-&quot;??\ &quot;€&quot;_-;_-@_-"/>
  </numFmts>
  <fonts count="3" x14ac:knownFonts="1">
    <font>
      <sz val="11"/>
      <color rgb="FF000000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/>
    <xf numFmtId="173" fontId="0" fillId="0" borderId="0" xfId="1" applyNumberFormat="1" applyFont="1"/>
    <xf numFmtId="173" fontId="2" fillId="0" borderId="0" xfId="1" applyNumberFormat="1" applyFont="1"/>
  </cellXfs>
  <cellStyles count="2">
    <cellStyle name="Standard" xfId="0" builtinId="0"/>
    <cellStyle name="Währung" xfId="1" builtinId="4"/>
  </cellStyles>
  <dxfs count="4">
    <dxf>
      <numFmt numFmtId="0" formatCode="General"/>
    </dxf>
    <dxf>
      <numFmt numFmtId="0" formatCode="General"/>
    </dxf>
    <dxf>
      <numFmt numFmtId="173" formatCode="_-* #,##0.000000\ &quot;€&quot;_-;\-* #,##0.0000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6B00A-627E-BB4D-AFAE-655F123B00F7}" name="Tabelle1" displayName="Tabelle1" ref="A1:R38" totalsRowShown="0" headerRowDxfId="3">
  <autoFilter ref="A1:R38" xr:uid="{4A1ED539-80EF-2443-B10A-E11F3AD58D26}"/>
  <sortState ref="A2:R38">
    <sortCondition ref="M1:M38"/>
  </sortState>
  <tableColumns count="18">
    <tableColumn id="1" xr3:uid="{2E42BDF0-4E7E-8848-8D12-93F937CFF0F4}" name="LCSC Part Number"/>
    <tableColumn id="2" xr3:uid="{7D20C3E7-8A29-1848-AEF4-FB77662B16E1}" name="Manufacture Part Number"/>
    <tableColumn id="3" xr3:uid="{61909CE9-6D2B-684A-B836-1C0B8B60DD03}" name="Manufacturer"/>
    <tableColumn id="4" xr3:uid="{ABF4DE48-1BC2-CE43-9307-4EFD0843B2E1}" name="Package"/>
    <tableColumn id="5" xr3:uid="{EDFDBF9E-3AAB-5641-83B1-0661ABEC63F2}" name="Customer #"/>
    <tableColumn id="6" xr3:uid="{ABD4CE64-761D-7E49-BFE3-2FB1E2470D2B}" name="C357398"/>
    <tableColumn id="7" xr3:uid="{40A5EBEC-0989-3048-A222-95E31B32CB97}" name="RoHS"/>
    <tableColumn id="8" xr3:uid="{01000FB0-6348-534F-94C4-E082325E5B0E}" name="Order Qty."/>
    <tableColumn id="9" xr3:uid="{27DB4D91-FFEF-3D49-8587-A2AE2D8539EF}" name="Min\Mult Order Qty."/>
    <tableColumn id="10" xr3:uid="{DB7B5378-6C26-BA47-BAFC-6244EA4F8ADC}" name="Unit Price" dataDxfId="2" dataCellStyle="Währung"/>
    <tableColumn id="11" xr3:uid="{869419C3-30DE-6B47-A51E-E7E6EAC2077F}" name="Order Price"/>
    <tableColumn id="12" xr3:uid="{4DF294E2-4F28-1C46-8222-90493F7BF307}" name="Product Link"/>
    <tableColumn id="14" xr3:uid="{A1B9AFB6-9A4F-0A47-8ACD-43BB73B19E31}" name="PCB"/>
    <tableColumn id="15" xr3:uid="{A9889713-93C0-D146-AA4B-E90838AF9176}" name="PCB Qty"/>
    <tableColumn id="16" xr3:uid="{C0C42599-5D3B-8E43-96F0-BB42673B87F0}" name="PCB2"/>
    <tableColumn id="17" xr3:uid="{2FD5A363-D9AB-2744-9CDB-FE6F1251154F}" name="PCB Qty2"/>
    <tableColumn id="18" xr3:uid="{27EF5168-A849-3440-A816-E3D0F51F565C}" name="units p PCB" dataDxfId="1">
      <calculatedColumnFormula>Tabelle1[[#This Row],[PCB Qty2]]+Tabelle1[[#This Row],[PCB Qty]]</calculatedColumnFormula>
    </tableColumn>
    <tableColumn id="19" xr3:uid="{26489D6F-8E5E-B548-8695-27A9070C78C9}" name="price pPCB" dataDxfId="0">
      <calculatedColumnFormula>Tabelle1[[#This Row],[units p PCB]]*Tabelle1[[#This Row],[Unit Price]]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topLeftCell="F1" workbookViewId="0">
      <pane ySplit="1" topLeftCell="A10" activePane="bottomLeft" state="frozen"/>
      <selection pane="bottomLeft" activeCell="Q41" sqref="Q41"/>
    </sheetView>
  </sheetViews>
  <sheetFormatPr baseColWidth="10" defaultColWidth="8.83203125" defaultRowHeight="15" x14ac:dyDescent="0.2"/>
  <cols>
    <col min="1" max="1" width="20" bestFit="1" customWidth="1"/>
    <col min="2" max="2" width="20" customWidth="1"/>
    <col min="3" max="3" width="11.5" customWidth="1"/>
    <col min="4" max="4" width="20.33203125" customWidth="1"/>
    <col min="5" max="5" width="12.83203125" bestFit="1" customWidth="1"/>
    <col min="6" max="6" width="84.33203125" customWidth="1"/>
    <col min="7" max="7" width="7.5" hidden="1" customWidth="1"/>
    <col min="8" max="8" width="12.83203125" bestFit="1" customWidth="1"/>
    <col min="9" max="9" width="23.5" hidden="1" customWidth="1"/>
    <col min="10" max="10" width="23.5" bestFit="1" customWidth="1"/>
    <col min="11" max="11" width="14" hidden="1" customWidth="1"/>
    <col min="12" max="12" width="152.1640625" hidden="1" customWidth="1"/>
    <col min="14" max="14" width="12.6640625" customWidth="1"/>
    <col min="15" max="15" width="10.83203125" customWidth="1"/>
    <col min="16" max="16" width="11" customWidth="1"/>
    <col min="17" max="17" width="13.5" customWidth="1"/>
    <col min="18" max="18" width="9.8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75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193</v>
      </c>
      <c r="N1" s="1" t="s">
        <v>194</v>
      </c>
      <c r="O1" s="1" t="s">
        <v>196</v>
      </c>
      <c r="P1" s="1" t="s">
        <v>197</v>
      </c>
      <c r="Q1" s="1" t="s">
        <v>198</v>
      </c>
      <c r="R1" s="1" t="s">
        <v>199</v>
      </c>
    </row>
    <row r="2" spans="1:18" x14ac:dyDescent="0.2">
      <c r="A2" t="s">
        <v>54</v>
      </c>
      <c r="B2" t="s">
        <v>55</v>
      </c>
      <c r="C2" t="s">
        <v>50</v>
      </c>
      <c r="D2" t="s">
        <v>51</v>
      </c>
      <c r="F2" t="s">
        <v>56</v>
      </c>
      <c r="G2" t="s">
        <v>16</v>
      </c>
      <c r="H2">
        <v>50</v>
      </c>
      <c r="I2">
        <v>50</v>
      </c>
      <c r="J2" s="4">
        <v>6.5599999999999999E-3</v>
      </c>
      <c r="K2">
        <v>0.33</v>
      </c>
      <c r="L2" t="s">
        <v>57</v>
      </c>
      <c r="M2" s="2" t="s">
        <v>42</v>
      </c>
      <c r="Q2">
        <f>Tabelle1[[#This Row],[PCB Qty2]]+Tabelle1[[#This Row],[PCB Qty]]</f>
        <v>0</v>
      </c>
      <c r="R2">
        <f>Tabelle1[[#This Row],[units p PCB]]*Tabelle1[[#This Row],[Unit Price]]</f>
        <v>0</v>
      </c>
    </row>
    <row r="3" spans="1:18" x14ac:dyDescent="0.2">
      <c r="A3" t="s">
        <v>144</v>
      </c>
      <c r="B3" t="s">
        <v>145</v>
      </c>
      <c r="C3" t="s">
        <v>99</v>
      </c>
      <c r="D3" t="s">
        <v>42</v>
      </c>
      <c r="F3" t="s">
        <v>146</v>
      </c>
      <c r="G3" t="s">
        <v>16</v>
      </c>
      <c r="H3">
        <v>100</v>
      </c>
      <c r="I3">
        <v>100</v>
      </c>
      <c r="J3" s="4">
        <v>1.0421E-2</v>
      </c>
      <c r="K3">
        <v>1.04</v>
      </c>
      <c r="L3" t="s">
        <v>147</v>
      </c>
      <c r="M3" s="2" t="s">
        <v>195</v>
      </c>
      <c r="N3">
        <v>12</v>
      </c>
      <c r="Q3">
        <f>Tabelle1[[#This Row],[PCB Qty2]]+Tabelle1[[#This Row],[PCB Qty]]</f>
        <v>12</v>
      </c>
      <c r="R3">
        <f>Tabelle1[[#This Row],[units p PCB]]*Tabelle1[[#This Row],[Unit Price]]</f>
        <v>0.125052</v>
      </c>
    </row>
    <row r="4" spans="1:18" x14ac:dyDescent="0.2">
      <c r="A4" t="s">
        <v>152</v>
      </c>
      <c r="B4" t="s">
        <v>153</v>
      </c>
      <c r="C4" t="s">
        <v>154</v>
      </c>
      <c r="D4" t="s">
        <v>155</v>
      </c>
      <c r="F4" t="s">
        <v>156</v>
      </c>
      <c r="G4" t="s">
        <v>16</v>
      </c>
      <c r="H4">
        <v>30</v>
      </c>
      <c r="I4">
        <v>1</v>
      </c>
      <c r="J4" s="4">
        <v>0.30545499999999998</v>
      </c>
      <c r="K4">
        <v>9.16</v>
      </c>
      <c r="L4" t="s">
        <v>157</v>
      </c>
      <c r="M4" s="2" t="s">
        <v>195</v>
      </c>
      <c r="N4">
        <v>6</v>
      </c>
      <c r="Q4">
        <f>Tabelle1[[#This Row],[PCB Qty2]]+Tabelle1[[#This Row],[PCB Qty]]</f>
        <v>6</v>
      </c>
      <c r="R4">
        <f>Tabelle1[[#This Row],[units p PCB]]*Tabelle1[[#This Row],[Unit Price]]</f>
        <v>1.8327299999999997</v>
      </c>
    </row>
    <row r="5" spans="1:18" x14ac:dyDescent="0.2">
      <c r="A5" t="s">
        <v>170</v>
      </c>
      <c r="B5" t="s">
        <v>171</v>
      </c>
      <c r="C5" t="s">
        <v>99</v>
      </c>
      <c r="D5" t="s">
        <v>26</v>
      </c>
      <c r="F5" t="s">
        <v>172</v>
      </c>
      <c r="G5" t="s">
        <v>16</v>
      </c>
      <c r="H5">
        <v>40</v>
      </c>
      <c r="I5">
        <v>20</v>
      </c>
      <c r="J5" s="4">
        <v>2.8961000000000001E-2</v>
      </c>
      <c r="K5">
        <v>1.1599999999999999</v>
      </c>
      <c r="L5" t="s">
        <v>173</v>
      </c>
      <c r="M5" s="2" t="s">
        <v>195</v>
      </c>
      <c r="N5">
        <v>6</v>
      </c>
      <c r="Q5">
        <f>Tabelle1[[#This Row],[PCB Qty2]]+Tabelle1[[#This Row],[PCB Qty]]</f>
        <v>6</v>
      </c>
      <c r="R5">
        <f>Tabelle1[[#This Row],[units p PCB]]*Tabelle1[[#This Row],[Unit Price]]</f>
        <v>0.173766</v>
      </c>
    </row>
    <row r="6" spans="1:18" x14ac:dyDescent="0.2">
      <c r="A6" t="s">
        <v>178</v>
      </c>
      <c r="B6" t="s">
        <v>179</v>
      </c>
      <c r="C6" t="s">
        <v>180</v>
      </c>
      <c r="D6" t="s">
        <v>181</v>
      </c>
      <c r="F6" t="s">
        <v>182</v>
      </c>
      <c r="G6" t="s">
        <v>16</v>
      </c>
      <c r="H6">
        <v>30</v>
      </c>
      <c r="I6">
        <v>10</v>
      </c>
      <c r="J6" s="4">
        <v>6.6167000000000004E-2</v>
      </c>
      <c r="K6">
        <v>1.99</v>
      </c>
      <c r="L6" t="s">
        <v>183</v>
      </c>
      <c r="M6" s="2" t="s">
        <v>195</v>
      </c>
      <c r="N6">
        <v>6</v>
      </c>
      <c r="Q6">
        <f>Tabelle1[[#This Row],[PCB Qty2]]+Tabelle1[[#This Row],[PCB Qty]]</f>
        <v>6</v>
      </c>
      <c r="R6">
        <f>Tabelle1[[#This Row],[units p PCB]]*Tabelle1[[#This Row],[Unit Price]]</f>
        <v>0.39700200000000002</v>
      </c>
    </row>
    <row r="7" spans="1:18" x14ac:dyDescent="0.2">
      <c r="A7" t="s">
        <v>184</v>
      </c>
      <c r="B7" t="s">
        <v>185</v>
      </c>
      <c r="C7" t="s">
        <v>99</v>
      </c>
      <c r="D7" t="s">
        <v>186</v>
      </c>
      <c r="F7" t="s">
        <v>187</v>
      </c>
      <c r="G7" t="s">
        <v>16</v>
      </c>
      <c r="H7">
        <v>50</v>
      </c>
      <c r="I7">
        <v>50</v>
      </c>
      <c r="J7" s="4">
        <v>1.1696E-2</v>
      </c>
      <c r="K7">
        <v>0.57999999999999996</v>
      </c>
      <c r="L7" t="s">
        <v>188</v>
      </c>
      <c r="M7" s="2" t="s">
        <v>195</v>
      </c>
      <c r="N7">
        <v>6</v>
      </c>
      <c r="O7" s="2" t="s">
        <v>202</v>
      </c>
      <c r="P7">
        <v>1</v>
      </c>
      <c r="Q7">
        <f>Tabelle1[[#This Row],[PCB Qty2]]+Tabelle1[[#This Row],[PCB Qty]]</f>
        <v>7</v>
      </c>
      <c r="R7">
        <f>Tabelle1[[#This Row],[units p PCB]]*Tabelle1[[#This Row],[Unit Price]]</f>
        <v>8.1872E-2</v>
      </c>
    </row>
    <row r="8" spans="1:18" x14ac:dyDescent="0.2">
      <c r="A8" t="s">
        <v>148</v>
      </c>
      <c r="B8" t="s">
        <v>149</v>
      </c>
      <c r="C8" t="s">
        <v>99</v>
      </c>
      <c r="D8" t="s">
        <v>21</v>
      </c>
      <c r="F8" t="s">
        <v>150</v>
      </c>
      <c r="G8" t="s">
        <v>16</v>
      </c>
      <c r="H8">
        <v>5</v>
      </c>
      <c r="I8">
        <v>1</v>
      </c>
      <c r="J8" s="4">
        <v>0.260909</v>
      </c>
      <c r="K8">
        <v>1.3</v>
      </c>
      <c r="L8" t="s">
        <v>151</v>
      </c>
      <c r="M8" s="2" t="s">
        <v>195</v>
      </c>
      <c r="N8">
        <v>1</v>
      </c>
      <c r="O8" s="2" t="s">
        <v>201</v>
      </c>
      <c r="P8">
        <v>1</v>
      </c>
      <c r="Q8">
        <f>Tabelle1[[#This Row],[PCB Qty2]]+Tabelle1[[#This Row],[PCB Qty]]</f>
        <v>2</v>
      </c>
      <c r="R8">
        <f>Tabelle1[[#This Row],[units p PCB]]*Tabelle1[[#This Row],[Unit Price]]</f>
        <v>0.521818</v>
      </c>
    </row>
    <row r="9" spans="1:18" x14ac:dyDescent="0.2">
      <c r="A9" t="s">
        <v>29</v>
      </c>
      <c r="B9" t="s">
        <v>30</v>
      </c>
      <c r="C9" t="s">
        <v>31</v>
      </c>
      <c r="D9" t="s">
        <v>32</v>
      </c>
      <c r="F9" t="s">
        <v>33</v>
      </c>
      <c r="G9" t="s">
        <v>16</v>
      </c>
      <c r="H9">
        <v>30</v>
      </c>
      <c r="I9">
        <v>5</v>
      </c>
      <c r="J9" s="4">
        <v>7.8256999999999993E-2</v>
      </c>
      <c r="K9">
        <v>2.35</v>
      </c>
      <c r="L9" t="s">
        <v>34</v>
      </c>
      <c r="M9" s="2" t="s">
        <v>195</v>
      </c>
      <c r="N9">
        <v>6</v>
      </c>
      <c r="Q9">
        <f>Tabelle1[[#This Row],[PCB Qty2]]+Tabelle1[[#This Row],[PCB Qty]]</f>
        <v>6</v>
      </c>
      <c r="R9">
        <f>Tabelle1[[#This Row],[units p PCB]]*Tabelle1[[#This Row],[Unit Price]]</f>
        <v>0.46954199999999996</v>
      </c>
    </row>
    <row r="10" spans="1:18" x14ac:dyDescent="0.2">
      <c r="A10" t="s">
        <v>122</v>
      </c>
      <c r="B10" t="s">
        <v>123</v>
      </c>
      <c r="C10" t="s">
        <v>124</v>
      </c>
      <c r="D10" t="s">
        <v>51</v>
      </c>
      <c r="F10" t="s">
        <v>125</v>
      </c>
      <c r="G10" t="s">
        <v>16</v>
      </c>
      <c r="H10">
        <v>60</v>
      </c>
      <c r="I10">
        <v>20</v>
      </c>
      <c r="J10" s="4">
        <v>1.8811999999999999E-2</v>
      </c>
      <c r="K10">
        <v>1.1299999999999999</v>
      </c>
      <c r="L10" t="s">
        <v>126</v>
      </c>
      <c r="M10" s="2" t="s">
        <v>195</v>
      </c>
      <c r="N10">
        <v>6</v>
      </c>
      <c r="O10" s="2" t="s">
        <v>201</v>
      </c>
      <c r="P10">
        <v>2</v>
      </c>
      <c r="Q10">
        <f>Tabelle1[[#This Row],[PCB Qty2]]+Tabelle1[[#This Row],[PCB Qty]]</f>
        <v>8</v>
      </c>
      <c r="R10">
        <f>Tabelle1[[#This Row],[units p PCB]]*Tabelle1[[#This Row],[Unit Price]]</f>
        <v>0.15049599999999999</v>
      </c>
    </row>
    <row r="11" spans="1:18" x14ac:dyDescent="0.2">
      <c r="A11" t="s">
        <v>48</v>
      </c>
      <c r="B11" t="s">
        <v>49</v>
      </c>
      <c r="C11" t="s">
        <v>50</v>
      </c>
      <c r="D11" t="s">
        <v>51</v>
      </c>
      <c r="F11" t="s">
        <v>52</v>
      </c>
      <c r="G11" t="s">
        <v>16</v>
      </c>
      <c r="H11">
        <v>50</v>
      </c>
      <c r="I11">
        <v>50</v>
      </c>
      <c r="J11" s="4">
        <v>9.7689999999999999E-3</v>
      </c>
      <c r="K11">
        <v>0.49</v>
      </c>
      <c r="L11" t="s">
        <v>53</v>
      </c>
      <c r="M11" s="2" t="s">
        <v>195</v>
      </c>
      <c r="N11">
        <v>6</v>
      </c>
      <c r="Q11">
        <f>Tabelle1[[#This Row],[PCB Qty2]]+Tabelle1[[#This Row],[PCB Qty]]</f>
        <v>6</v>
      </c>
      <c r="R11">
        <f>Tabelle1[[#This Row],[units p PCB]]*Tabelle1[[#This Row],[Unit Price]]</f>
        <v>5.8613999999999999E-2</v>
      </c>
    </row>
    <row r="12" spans="1:18" x14ac:dyDescent="0.2">
      <c r="A12" t="s">
        <v>18</v>
      </c>
      <c r="B12" t="s">
        <v>19</v>
      </c>
      <c r="C12" t="s">
        <v>20</v>
      </c>
      <c r="D12" t="s">
        <v>21</v>
      </c>
      <c r="F12" t="s">
        <v>22</v>
      </c>
      <c r="G12" t="s">
        <v>16</v>
      </c>
      <c r="H12">
        <v>5</v>
      </c>
      <c r="I12">
        <v>5</v>
      </c>
      <c r="J12" s="4">
        <v>8.9702000000000004E-2</v>
      </c>
      <c r="K12">
        <v>0.45</v>
      </c>
      <c r="L12" t="s">
        <v>23</v>
      </c>
      <c r="M12" s="2" t="s">
        <v>195</v>
      </c>
      <c r="N12" s="3">
        <f>2/40</f>
        <v>0.05</v>
      </c>
      <c r="Q12">
        <f>Tabelle1[[#This Row],[PCB Qty2]]+Tabelle1[[#This Row],[PCB Qty]]</f>
        <v>0.05</v>
      </c>
      <c r="R12">
        <f>Tabelle1[[#This Row],[units p PCB]]*Tabelle1[[#This Row],[Unit Price]]</f>
        <v>4.4851000000000005E-3</v>
      </c>
    </row>
    <row r="13" spans="1:18" x14ac:dyDescent="0.2">
      <c r="A13" t="s">
        <v>127</v>
      </c>
      <c r="B13" t="s">
        <v>128</v>
      </c>
      <c r="C13" t="s">
        <v>50</v>
      </c>
      <c r="D13" t="s">
        <v>51</v>
      </c>
      <c r="F13" t="s">
        <v>129</v>
      </c>
      <c r="G13" t="s">
        <v>16</v>
      </c>
      <c r="H13">
        <v>40</v>
      </c>
      <c r="I13">
        <v>20</v>
      </c>
      <c r="J13" s="4">
        <v>2.9801000000000001E-2</v>
      </c>
      <c r="K13">
        <v>1.19</v>
      </c>
      <c r="L13" t="s">
        <v>130</v>
      </c>
      <c r="M13" s="2" t="s">
        <v>195</v>
      </c>
      <c r="N13">
        <v>6</v>
      </c>
      <c r="Q13">
        <f>Tabelle1[[#This Row],[PCB Qty2]]+Tabelle1[[#This Row],[PCB Qty]]</f>
        <v>6</v>
      </c>
      <c r="R13">
        <f>Tabelle1[[#This Row],[units p PCB]]*Tabelle1[[#This Row],[Unit Price]]</f>
        <v>0.17880600000000002</v>
      </c>
    </row>
    <row r="14" spans="1:18" x14ac:dyDescent="0.2">
      <c r="A14" t="s">
        <v>112</v>
      </c>
      <c r="B14" t="s">
        <v>113</v>
      </c>
      <c r="C14" t="s">
        <v>114</v>
      </c>
      <c r="D14" t="s">
        <v>51</v>
      </c>
      <c r="F14" t="s">
        <v>115</v>
      </c>
      <c r="G14" t="s">
        <v>16</v>
      </c>
      <c r="H14">
        <v>100</v>
      </c>
      <c r="I14">
        <v>100</v>
      </c>
      <c r="J14" s="4">
        <v>2.2620000000000001E-3</v>
      </c>
      <c r="K14">
        <v>0.23</v>
      </c>
      <c r="L14" t="s">
        <v>116</v>
      </c>
      <c r="M14" s="2" t="s">
        <v>201</v>
      </c>
      <c r="N14">
        <v>1</v>
      </c>
      <c r="Q14">
        <f>Tabelle1[[#This Row],[PCB Qty2]]+Tabelle1[[#This Row],[PCB Qty]]</f>
        <v>1</v>
      </c>
      <c r="R14">
        <f>Tabelle1[[#This Row],[units p PCB]]*Tabelle1[[#This Row],[Unit Price]]</f>
        <v>2.2620000000000001E-3</v>
      </c>
    </row>
    <row r="15" spans="1:18" x14ac:dyDescent="0.2">
      <c r="A15" t="s">
        <v>164</v>
      </c>
      <c r="B15" t="s">
        <v>165</v>
      </c>
      <c r="C15" t="s">
        <v>166</v>
      </c>
      <c r="D15" t="s">
        <v>167</v>
      </c>
      <c r="F15" t="s">
        <v>168</v>
      </c>
      <c r="G15" t="s">
        <v>16</v>
      </c>
      <c r="H15">
        <v>5</v>
      </c>
      <c r="I15">
        <v>5</v>
      </c>
      <c r="J15" s="4">
        <v>0.119779</v>
      </c>
      <c r="K15">
        <v>0.6</v>
      </c>
      <c r="L15" t="s">
        <v>169</v>
      </c>
      <c r="M15" s="2" t="s">
        <v>201</v>
      </c>
      <c r="N15">
        <v>1</v>
      </c>
      <c r="Q15">
        <f>Tabelle1[[#This Row],[PCB Qty2]]+Tabelle1[[#This Row],[PCB Qty]]</f>
        <v>1</v>
      </c>
      <c r="R15">
        <f>Tabelle1[[#This Row],[units p PCB]]*Tabelle1[[#This Row],[Unit Price]]</f>
        <v>0.119779</v>
      </c>
    </row>
    <row r="16" spans="1:18" x14ac:dyDescent="0.2">
      <c r="A16" t="s">
        <v>58</v>
      </c>
      <c r="B16" t="s">
        <v>59</v>
      </c>
      <c r="C16" t="s">
        <v>60</v>
      </c>
      <c r="D16" t="s">
        <v>38</v>
      </c>
      <c r="F16" t="s">
        <v>61</v>
      </c>
      <c r="G16" t="s">
        <v>16</v>
      </c>
      <c r="H16">
        <v>100</v>
      </c>
      <c r="I16">
        <v>50</v>
      </c>
      <c r="J16" s="4">
        <v>6.4050000000000001E-3</v>
      </c>
      <c r="K16">
        <v>0.64</v>
      </c>
      <c r="L16" t="s">
        <v>62</v>
      </c>
      <c r="M16" s="2" t="s">
        <v>201</v>
      </c>
      <c r="N16">
        <v>11</v>
      </c>
      <c r="Q16">
        <f>Tabelle1[[#This Row],[PCB Qty2]]+Tabelle1[[#This Row],[PCB Qty]]</f>
        <v>11</v>
      </c>
      <c r="R16">
        <f>Tabelle1[[#This Row],[units p PCB]]*Tabelle1[[#This Row],[Unit Price]]</f>
        <v>7.0455000000000004E-2</v>
      </c>
    </row>
    <row r="17" spans="1:18" x14ac:dyDescent="0.2">
      <c r="A17" t="s">
        <v>108</v>
      </c>
      <c r="B17" t="s">
        <v>108</v>
      </c>
      <c r="C17" t="s">
        <v>109</v>
      </c>
      <c r="D17" t="s">
        <v>26</v>
      </c>
      <c r="F17" t="s">
        <v>110</v>
      </c>
      <c r="G17" t="s">
        <v>16</v>
      </c>
      <c r="H17">
        <v>20</v>
      </c>
      <c r="I17">
        <v>10</v>
      </c>
      <c r="J17" s="4">
        <v>5.4684000000000003E-2</v>
      </c>
      <c r="K17">
        <v>1.0900000000000001</v>
      </c>
      <c r="L17" t="s">
        <v>111</v>
      </c>
      <c r="M17" s="2" t="s">
        <v>201</v>
      </c>
      <c r="N17">
        <v>2</v>
      </c>
      <c r="Q17">
        <f>Tabelle1[[#This Row],[PCB Qty2]]+Tabelle1[[#This Row],[PCB Qty]]</f>
        <v>2</v>
      </c>
      <c r="R17">
        <f>Tabelle1[[#This Row],[units p PCB]]*Tabelle1[[#This Row],[Unit Price]]</f>
        <v>0.10936800000000001</v>
      </c>
    </row>
    <row r="18" spans="1:18" x14ac:dyDescent="0.2">
      <c r="A18" t="s">
        <v>35</v>
      </c>
      <c r="B18" t="s">
        <v>36</v>
      </c>
      <c r="C18" t="s">
        <v>37</v>
      </c>
      <c r="D18" t="s">
        <v>38</v>
      </c>
      <c r="F18" t="s">
        <v>39</v>
      </c>
      <c r="G18" t="s">
        <v>16</v>
      </c>
      <c r="H18">
        <v>100</v>
      </c>
      <c r="I18">
        <v>100</v>
      </c>
      <c r="J18" s="4">
        <v>2.5409999999999999E-3</v>
      </c>
      <c r="K18">
        <v>0.25</v>
      </c>
      <c r="L18" t="s">
        <v>40</v>
      </c>
      <c r="M18" s="2" t="s">
        <v>201</v>
      </c>
      <c r="N18">
        <v>2</v>
      </c>
      <c r="Q18">
        <f>Tabelle1[[#This Row],[PCB Qty2]]+Tabelle1[[#This Row],[PCB Qty]]</f>
        <v>2</v>
      </c>
      <c r="R18">
        <f>Tabelle1[[#This Row],[units p PCB]]*Tabelle1[[#This Row],[Unit Price]]</f>
        <v>5.0819999999999997E-3</v>
      </c>
    </row>
    <row r="19" spans="1:18" x14ac:dyDescent="0.2">
      <c r="A19" t="s">
        <v>85</v>
      </c>
      <c r="B19" t="s">
        <v>86</v>
      </c>
      <c r="C19" t="s">
        <v>87</v>
      </c>
      <c r="D19" t="s">
        <v>88</v>
      </c>
      <c r="F19" t="s">
        <v>89</v>
      </c>
      <c r="G19" t="s">
        <v>16</v>
      </c>
      <c r="H19">
        <v>50</v>
      </c>
      <c r="I19">
        <v>50</v>
      </c>
      <c r="J19" s="4">
        <v>1.1741E-2</v>
      </c>
      <c r="K19">
        <v>0.59</v>
      </c>
      <c r="L19" t="s">
        <v>90</v>
      </c>
      <c r="M19" s="2" t="s">
        <v>201</v>
      </c>
      <c r="N19">
        <v>2</v>
      </c>
      <c r="Q19">
        <f>Tabelle1[[#This Row],[PCB Qty2]]+Tabelle1[[#This Row],[PCB Qty]]</f>
        <v>2</v>
      </c>
      <c r="R19">
        <f>Tabelle1[[#This Row],[units p PCB]]*Tabelle1[[#This Row],[Unit Price]]</f>
        <v>2.3481999999999999E-2</v>
      </c>
    </row>
    <row r="20" spans="1:18" x14ac:dyDescent="0.2">
      <c r="A20" t="s">
        <v>91</v>
      </c>
      <c r="B20" t="s">
        <v>92</v>
      </c>
      <c r="C20" t="s">
        <v>93</v>
      </c>
      <c r="D20" t="s">
        <v>94</v>
      </c>
      <c r="F20" t="s">
        <v>95</v>
      </c>
      <c r="G20" t="s">
        <v>16</v>
      </c>
      <c r="H20">
        <v>5</v>
      </c>
      <c r="I20">
        <v>1</v>
      </c>
      <c r="J20" s="4">
        <v>0.30863600000000002</v>
      </c>
      <c r="K20">
        <v>1.54</v>
      </c>
      <c r="L20" t="s">
        <v>96</v>
      </c>
      <c r="M20" s="2" t="s">
        <v>201</v>
      </c>
      <c r="N20">
        <v>1</v>
      </c>
      <c r="Q20">
        <f>Tabelle1[[#This Row],[PCB Qty2]]+Tabelle1[[#This Row],[PCB Qty]]</f>
        <v>1</v>
      </c>
      <c r="R20">
        <f>Tabelle1[[#This Row],[units p PCB]]*Tabelle1[[#This Row],[Unit Price]]</f>
        <v>0.30863600000000002</v>
      </c>
    </row>
    <row r="21" spans="1:18" x14ac:dyDescent="0.2">
      <c r="A21" t="s">
        <v>102</v>
      </c>
      <c r="B21" t="s">
        <v>103</v>
      </c>
      <c r="C21" t="s">
        <v>104</v>
      </c>
      <c r="D21" t="s">
        <v>105</v>
      </c>
      <c r="F21" t="s">
        <v>106</v>
      </c>
      <c r="G21" t="s">
        <v>16</v>
      </c>
      <c r="H21">
        <v>20</v>
      </c>
      <c r="I21">
        <v>20</v>
      </c>
      <c r="J21" s="4">
        <v>2.6452E-2</v>
      </c>
      <c r="K21">
        <v>0.53</v>
      </c>
      <c r="L21" t="s">
        <v>107</v>
      </c>
      <c r="M21" s="2" t="s">
        <v>202</v>
      </c>
      <c r="N21">
        <v>1</v>
      </c>
      <c r="Q21">
        <f>Tabelle1[[#This Row],[PCB Qty2]]+Tabelle1[[#This Row],[PCB Qty]]</f>
        <v>1</v>
      </c>
      <c r="R21">
        <f>Tabelle1[[#This Row],[units p PCB]]*Tabelle1[[#This Row],[Unit Price]]</f>
        <v>2.6452E-2</v>
      </c>
    </row>
    <row r="22" spans="1:18" x14ac:dyDescent="0.2">
      <c r="A22" t="s">
        <v>97</v>
      </c>
      <c r="B22" t="s">
        <v>98</v>
      </c>
      <c r="C22" t="s">
        <v>99</v>
      </c>
      <c r="D22" t="s">
        <v>21</v>
      </c>
      <c r="F22" t="s">
        <v>100</v>
      </c>
      <c r="G22" t="s">
        <v>16</v>
      </c>
      <c r="H22">
        <v>20</v>
      </c>
      <c r="I22">
        <v>10</v>
      </c>
      <c r="J22" s="4">
        <v>3.8959000000000001E-2</v>
      </c>
      <c r="K22">
        <v>0.78</v>
      </c>
      <c r="L22" t="s">
        <v>101</v>
      </c>
      <c r="M22" s="2" t="s">
        <v>202</v>
      </c>
      <c r="N22">
        <v>1</v>
      </c>
      <c r="Q22">
        <f>Tabelle1[[#This Row],[PCB Qty2]]+Tabelle1[[#This Row],[PCB Qty]]</f>
        <v>1</v>
      </c>
      <c r="R22">
        <f>Tabelle1[[#This Row],[units p PCB]]*Tabelle1[[#This Row],[Unit Price]]</f>
        <v>3.8959000000000001E-2</v>
      </c>
    </row>
    <row r="23" spans="1:18" x14ac:dyDescent="0.2">
      <c r="A23" t="s">
        <v>63</v>
      </c>
      <c r="B23" t="s">
        <v>64</v>
      </c>
      <c r="C23" t="s">
        <v>65</v>
      </c>
      <c r="D23" t="s">
        <v>66</v>
      </c>
      <c r="F23" t="s">
        <v>67</v>
      </c>
      <c r="G23" t="s">
        <v>16</v>
      </c>
      <c r="H23">
        <v>50</v>
      </c>
      <c r="I23">
        <v>50</v>
      </c>
      <c r="J23" s="4">
        <v>1.0166E-2</v>
      </c>
      <c r="K23">
        <v>0.51</v>
      </c>
      <c r="L23" t="s">
        <v>68</v>
      </c>
      <c r="M23" s="2" t="s">
        <v>202</v>
      </c>
      <c r="N23">
        <v>1</v>
      </c>
      <c r="Q23">
        <f>Tabelle1[[#This Row],[PCB Qty2]]+Tabelle1[[#This Row],[PCB Qty]]</f>
        <v>1</v>
      </c>
      <c r="R23">
        <f>Tabelle1[[#This Row],[units p PCB]]*Tabelle1[[#This Row],[Unit Price]]</f>
        <v>1.0166E-2</v>
      </c>
    </row>
    <row r="24" spans="1:18" x14ac:dyDescent="0.2">
      <c r="A24" t="s">
        <v>131</v>
      </c>
      <c r="B24" t="s">
        <v>131</v>
      </c>
      <c r="C24" t="s">
        <v>109</v>
      </c>
      <c r="D24" t="s">
        <v>132</v>
      </c>
      <c r="F24" t="s">
        <v>133</v>
      </c>
      <c r="G24" t="s">
        <v>16</v>
      </c>
      <c r="H24">
        <v>40</v>
      </c>
      <c r="I24">
        <v>20</v>
      </c>
      <c r="J24" s="4">
        <v>2.7342000000000002E-2</v>
      </c>
      <c r="K24">
        <v>1.0900000000000001</v>
      </c>
      <c r="L24" t="s">
        <v>134</v>
      </c>
      <c r="M24" s="2" t="s">
        <v>202</v>
      </c>
      <c r="N24">
        <v>2</v>
      </c>
      <c r="Q24">
        <f>Tabelle1[[#This Row],[PCB Qty2]]+Tabelle1[[#This Row],[PCB Qty]]</f>
        <v>2</v>
      </c>
      <c r="R24">
        <f>Tabelle1[[#This Row],[units p PCB]]*Tabelle1[[#This Row],[Unit Price]]</f>
        <v>5.4684000000000003E-2</v>
      </c>
    </row>
    <row r="25" spans="1:18" x14ac:dyDescent="0.2">
      <c r="A25" t="s">
        <v>205</v>
      </c>
      <c r="D25" t="s">
        <v>204</v>
      </c>
      <c r="F25" t="s">
        <v>203</v>
      </c>
      <c r="J25" s="5">
        <v>0.16613600000000001</v>
      </c>
      <c r="M25" s="2" t="s">
        <v>202</v>
      </c>
      <c r="N25">
        <v>1</v>
      </c>
      <c r="Q25">
        <f>Tabelle1[[#This Row],[PCB Qty2]]+Tabelle1[[#This Row],[PCB Qty]]</f>
        <v>1</v>
      </c>
      <c r="R25">
        <f>Tabelle1[[#This Row],[units p PCB]]*Tabelle1[[#This Row],[Unit Price]]</f>
        <v>0.16613600000000001</v>
      </c>
    </row>
    <row r="26" spans="1:18" x14ac:dyDescent="0.2">
      <c r="A26" t="s">
        <v>11</v>
      </c>
      <c r="B26" t="s">
        <v>12</v>
      </c>
      <c r="C26" t="s">
        <v>13</v>
      </c>
      <c r="D26" t="s">
        <v>14</v>
      </c>
      <c r="E26">
        <v>1</v>
      </c>
      <c r="F26" t="s">
        <v>15</v>
      </c>
      <c r="G26" t="s">
        <v>16</v>
      </c>
      <c r="H26">
        <v>5</v>
      </c>
      <c r="I26">
        <v>5</v>
      </c>
      <c r="J26" s="4">
        <v>9.9749000000000004E-2</v>
      </c>
      <c r="K26">
        <v>0.5</v>
      </c>
      <c r="L26" t="s">
        <v>17</v>
      </c>
      <c r="M26" s="2" t="s">
        <v>200</v>
      </c>
      <c r="N26">
        <v>1</v>
      </c>
      <c r="Q26">
        <f>Tabelle1[[#This Row],[PCB Qty2]]+Tabelle1[[#This Row],[PCB Qty]]</f>
        <v>1</v>
      </c>
      <c r="R26">
        <f>Tabelle1[[#This Row],[units p PCB]]*Tabelle1[[#This Row],[Unit Price]]</f>
        <v>9.9749000000000004E-2</v>
      </c>
    </row>
    <row r="27" spans="1:18" x14ac:dyDescent="0.2">
      <c r="A27" t="s">
        <v>158</v>
      </c>
      <c r="B27" t="s">
        <v>159</v>
      </c>
      <c r="C27" t="s">
        <v>160</v>
      </c>
      <c r="D27" t="s">
        <v>161</v>
      </c>
      <c r="F27" t="s">
        <v>162</v>
      </c>
      <c r="G27" t="s">
        <v>16</v>
      </c>
      <c r="H27">
        <v>40</v>
      </c>
      <c r="I27">
        <v>20</v>
      </c>
      <c r="J27" s="4">
        <v>2.0775999999999999E-2</v>
      </c>
      <c r="K27">
        <v>0.83</v>
      </c>
      <c r="L27" t="s">
        <v>163</v>
      </c>
      <c r="Q27">
        <f>Tabelle1[[#This Row],[PCB Qty2]]+Tabelle1[[#This Row],[PCB Qty]]</f>
        <v>0</v>
      </c>
      <c r="R27">
        <f>Tabelle1[[#This Row],[units p PCB]]*Tabelle1[[#This Row],[Unit Price]]</f>
        <v>0</v>
      </c>
    </row>
    <row r="28" spans="1:18" x14ac:dyDescent="0.2">
      <c r="A28" t="s">
        <v>174</v>
      </c>
      <c r="B28" t="s">
        <v>174</v>
      </c>
      <c r="C28" t="s">
        <v>136</v>
      </c>
      <c r="D28" t="s">
        <v>175</v>
      </c>
      <c r="F28" t="s">
        <v>176</v>
      </c>
      <c r="G28" t="s">
        <v>16</v>
      </c>
      <c r="H28">
        <v>50</v>
      </c>
      <c r="I28">
        <v>50</v>
      </c>
      <c r="J28" s="4">
        <v>4.6420000000000003E-3</v>
      </c>
      <c r="K28">
        <v>0.23</v>
      </c>
      <c r="L28" t="s">
        <v>177</v>
      </c>
      <c r="Q28">
        <f>Tabelle1[[#This Row],[PCB Qty2]]+Tabelle1[[#This Row],[PCB Qty]]</f>
        <v>0</v>
      </c>
      <c r="R28">
        <f>Tabelle1[[#This Row],[units p PCB]]*Tabelle1[[#This Row],[Unit Price]]</f>
        <v>0</v>
      </c>
    </row>
    <row r="29" spans="1:18" x14ac:dyDescent="0.2">
      <c r="A29" t="s">
        <v>189</v>
      </c>
      <c r="B29" t="s">
        <v>190</v>
      </c>
      <c r="C29" t="s">
        <v>114</v>
      </c>
      <c r="D29" t="s">
        <v>51</v>
      </c>
      <c r="F29" t="s">
        <v>191</v>
      </c>
      <c r="G29" t="s">
        <v>16</v>
      </c>
      <c r="H29">
        <v>50</v>
      </c>
      <c r="I29">
        <v>50</v>
      </c>
      <c r="J29" s="4">
        <v>3.6410000000000001E-3</v>
      </c>
      <c r="K29">
        <v>0.18</v>
      </c>
      <c r="L29" t="s">
        <v>192</v>
      </c>
      <c r="Q29">
        <f>Tabelle1[[#This Row],[PCB Qty2]]+Tabelle1[[#This Row],[PCB Qty]]</f>
        <v>0</v>
      </c>
      <c r="R29">
        <f>Tabelle1[[#This Row],[units p PCB]]*Tabelle1[[#This Row],[Unit Price]]</f>
        <v>0</v>
      </c>
    </row>
    <row r="30" spans="1:18" x14ac:dyDescent="0.2">
      <c r="A30" t="s">
        <v>24</v>
      </c>
      <c r="B30">
        <v>22041021</v>
      </c>
      <c r="C30" t="s">
        <v>25</v>
      </c>
      <c r="D30" t="s">
        <v>26</v>
      </c>
      <c r="F30" t="s">
        <v>27</v>
      </c>
      <c r="G30" t="s">
        <v>16</v>
      </c>
      <c r="H30">
        <v>30</v>
      </c>
      <c r="I30">
        <v>10</v>
      </c>
      <c r="J30" s="4">
        <v>5.1912E-2</v>
      </c>
      <c r="K30">
        <v>1.56</v>
      </c>
      <c r="L30" t="s">
        <v>28</v>
      </c>
      <c r="Q30">
        <f>Tabelle1[[#This Row],[PCB Qty2]]+Tabelle1[[#This Row],[PCB Qty]]</f>
        <v>0</v>
      </c>
      <c r="R30">
        <f>Tabelle1[[#This Row],[units p PCB]]*Tabelle1[[#This Row],[Unit Price]]</f>
        <v>0</v>
      </c>
    </row>
    <row r="31" spans="1:18" x14ac:dyDescent="0.2">
      <c r="A31" t="s">
        <v>117</v>
      </c>
      <c r="B31" t="s">
        <v>118</v>
      </c>
      <c r="C31" t="s">
        <v>119</v>
      </c>
      <c r="D31" t="s">
        <v>51</v>
      </c>
      <c r="F31" t="s">
        <v>120</v>
      </c>
      <c r="G31" t="s">
        <v>16</v>
      </c>
      <c r="H31">
        <v>50</v>
      </c>
      <c r="I31">
        <v>50</v>
      </c>
      <c r="J31" s="4">
        <v>4.5440000000000003E-3</v>
      </c>
      <c r="K31">
        <v>0.23</v>
      </c>
      <c r="L31" t="s">
        <v>121</v>
      </c>
      <c r="Q31">
        <f>Tabelle1[[#This Row],[PCB Qty2]]+Tabelle1[[#This Row],[PCB Qty]]</f>
        <v>0</v>
      </c>
      <c r="R31">
        <f>Tabelle1[[#This Row],[units p PCB]]*Tabelle1[[#This Row],[Unit Price]]</f>
        <v>0</v>
      </c>
    </row>
    <row r="32" spans="1:18" x14ac:dyDescent="0.2">
      <c r="A32" t="s">
        <v>41</v>
      </c>
      <c r="B32">
        <v>511910200</v>
      </c>
      <c r="C32" t="s">
        <v>25</v>
      </c>
      <c r="D32" t="s">
        <v>42</v>
      </c>
      <c r="F32" t="s">
        <v>43</v>
      </c>
      <c r="G32" t="s">
        <v>16</v>
      </c>
      <c r="H32">
        <v>30</v>
      </c>
      <c r="I32">
        <v>10</v>
      </c>
      <c r="J32" s="4">
        <v>4.6259000000000002E-2</v>
      </c>
      <c r="K32">
        <v>1.39</v>
      </c>
      <c r="L32" t="s">
        <v>44</v>
      </c>
      <c r="Q32">
        <f>Tabelle1[[#This Row],[PCB Qty2]]+Tabelle1[[#This Row],[PCB Qty]]</f>
        <v>0</v>
      </c>
      <c r="R32">
        <f>Tabelle1[[#This Row],[units p PCB]]*Tabelle1[[#This Row],[Unit Price]]</f>
        <v>0</v>
      </c>
    </row>
    <row r="33" spans="1:18" x14ac:dyDescent="0.2">
      <c r="A33" t="s">
        <v>45</v>
      </c>
      <c r="B33">
        <v>508029001</v>
      </c>
      <c r="C33" t="s">
        <v>25</v>
      </c>
      <c r="D33" t="s">
        <v>42</v>
      </c>
      <c r="F33" t="s">
        <v>46</v>
      </c>
      <c r="G33" t="s">
        <v>16</v>
      </c>
      <c r="H33">
        <v>100</v>
      </c>
      <c r="I33">
        <v>100</v>
      </c>
      <c r="J33" s="4">
        <v>1.9324999999999998E-2</v>
      </c>
      <c r="K33">
        <v>1.93</v>
      </c>
      <c r="L33" t="s">
        <v>47</v>
      </c>
      <c r="Q33">
        <f>Tabelle1[[#This Row],[PCB Qty2]]+Tabelle1[[#This Row],[PCB Qty]]</f>
        <v>0</v>
      </c>
      <c r="R33">
        <f>Tabelle1[[#This Row],[units p PCB]]*Tabelle1[[#This Row],[Unit Price]]</f>
        <v>0</v>
      </c>
    </row>
    <row r="34" spans="1:18" x14ac:dyDescent="0.2">
      <c r="A34" t="s">
        <v>69</v>
      </c>
      <c r="B34" t="s">
        <v>70</v>
      </c>
      <c r="C34" t="s">
        <v>71</v>
      </c>
      <c r="D34" t="s">
        <v>72</v>
      </c>
      <c r="F34" t="s">
        <v>73</v>
      </c>
      <c r="G34" t="s">
        <v>16</v>
      </c>
      <c r="H34">
        <v>100</v>
      </c>
      <c r="I34">
        <v>100</v>
      </c>
      <c r="J34" s="4">
        <v>2.4880000000000002E-3</v>
      </c>
      <c r="K34">
        <v>0.25</v>
      </c>
      <c r="L34" t="s">
        <v>74</v>
      </c>
      <c r="M34" s="2"/>
      <c r="Q34">
        <f>Tabelle1[[#This Row],[PCB Qty2]]+Tabelle1[[#This Row],[PCB Qty]]</f>
        <v>0</v>
      </c>
      <c r="R34">
        <f>Tabelle1[[#This Row],[units p PCB]]*Tabelle1[[#This Row],[Unit Price]]</f>
        <v>0</v>
      </c>
    </row>
    <row r="35" spans="1:18" x14ac:dyDescent="0.2">
      <c r="A35" t="s">
        <v>75</v>
      </c>
      <c r="B35" t="s">
        <v>76</v>
      </c>
      <c r="C35" t="s">
        <v>71</v>
      </c>
      <c r="D35" t="s">
        <v>77</v>
      </c>
      <c r="F35" t="s">
        <v>78</v>
      </c>
      <c r="G35" t="s">
        <v>16</v>
      </c>
      <c r="H35">
        <v>100</v>
      </c>
      <c r="I35">
        <v>100</v>
      </c>
      <c r="J35" s="4">
        <v>2.5969999999999999E-3</v>
      </c>
      <c r="K35">
        <v>0.26</v>
      </c>
      <c r="L35" t="s">
        <v>79</v>
      </c>
      <c r="Q35">
        <f>Tabelle1[[#This Row],[PCB Qty2]]+Tabelle1[[#This Row],[PCB Qty]]</f>
        <v>0</v>
      </c>
      <c r="R35">
        <f>Tabelle1[[#This Row],[units p PCB]]*Tabelle1[[#This Row],[Unit Price]]</f>
        <v>0</v>
      </c>
    </row>
    <row r="36" spans="1:18" x14ac:dyDescent="0.2">
      <c r="A36" t="s">
        <v>80</v>
      </c>
      <c r="B36" t="s">
        <v>81</v>
      </c>
      <c r="C36" t="s">
        <v>71</v>
      </c>
      <c r="D36" t="s">
        <v>82</v>
      </c>
      <c r="F36" t="s">
        <v>83</v>
      </c>
      <c r="G36" t="s">
        <v>16</v>
      </c>
      <c r="H36">
        <v>50</v>
      </c>
      <c r="I36">
        <v>50</v>
      </c>
      <c r="J36" s="4">
        <v>4.4099999999999999E-3</v>
      </c>
      <c r="K36">
        <v>0.22</v>
      </c>
      <c r="L36" t="s">
        <v>84</v>
      </c>
      <c r="Q36">
        <f>Tabelle1[[#This Row],[PCB Qty2]]+Tabelle1[[#This Row],[PCB Qty]]</f>
        <v>0</v>
      </c>
      <c r="R36">
        <f>Tabelle1[[#This Row],[units p PCB]]*Tabelle1[[#This Row],[Unit Price]]</f>
        <v>0</v>
      </c>
    </row>
    <row r="37" spans="1:18" x14ac:dyDescent="0.2">
      <c r="A37" t="s">
        <v>135</v>
      </c>
      <c r="B37" t="s">
        <v>135</v>
      </c>
      <c r="C37" t="s">
        <v>136</v>
      </c>
      <c r="D37" t="s">
        <v>137</v>
      </c>
      <c r="F37" t="s">
        <v>138</v>
      </c>
      <c r="G37" t="s">
        <v>16</v>
      </c>
      <c r="H37">
        <v>20</v>
      </c>
      <c r="I37">
        <v>20</v>
      </c>
      <c r="J37" s="4">
        <v>2.3977999999999999E-2</v>
      </c>
      <c r="K37">
        <v>0.48</v>
      </c>
      <c r="L37" t="s">
        <v>139</v>
      </c>
      <c r="Q37">
        <f>Tabelle1[[#This Row],[PCB Qty2]]+Tabelle1[[#This Row],[PCB Qty]]</f>
        <v>0</v>
      </c>
      <c r="R37">
        <f>Tabelle1[[#This Row],[units p PCB]]*Tabelle1[[#This Row],[Unit Price]]</f>
        <v>0</v>
      </c>
    </row>
    <row r="38" spans="1:18" x14ac:dyDescent="0.2">
      <c r="A38" t="s">
        <v>140</v>
      </c>
      <c r="B38" t="s">
        <v>140</v>
      </c>
      <c r="C38" t="s">
        <v>136</v>
      </c>
      <c r="D38" t="s">
        <v>141</v>
      </c>
      <c r="F38" t="s">
        <v>142</v>
      </c>
      <c r="G38" t="s">
        <v>16</v>
      </c>
      <c r="H38">
        <v>20</v>
      </c>
      <c r="I38">
        <v>20</v>
      </c>
      <c r="J38" s="4">
        <v>2.2721000000000002E-2</v>
      </c>
      <c r="K38">
        <v>0.45</v>
      </c>
      <c r="L38" t="s">
        <v>143</v>
      </c>
      <c r="Q38">
        <f>Tabelle1[[#This Row],[PCB Qty2]]+Tabelle1[[#This Row],[PCB Qty]]</f>
        <v>0</v>
      </c>
      <c r="R38">
        <f>Tabelle1[[#This Row],[units p PCB]]*Tabelle1[[#This Row],[Unit Price]]</f>
        <v>0</v>
      </c>
    </row>
    <row r="40" spans="1:18" x14ac:dyDescent="0.2">
      <c r="Q40" s="2" t="s">
        <v>206</v>
      </c>
      <c r="R40">
        <f>SUM(Tabelle1[price pPCB])</f>
        <v>5.0293930999999992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LCSC_Exported_20200412_154108</dc:title>
  <dc:subject>Spreadsheet export</dc:subject>
  <dc:creator>Maatwebsite</dc:creator>
  <cp:keywords>maatwebsite, excel, export</cp:keywords>
  <dc:description>Default spreadsheet export</dc:description>
  <cp:lastModifiedBy>Christopher Wüpping</cp:lastModifiedBy>
  <dcterms:created xsi:type="dcterms:W3CDTF">2020-04-12T07:41:08Z</dcterms:created>
  <dcterms:modified xsi:type="dcterms:W3CDTF">2020-04-12T08:27:34Z</dcterms:modified>
  <cp:category>Excel</cp:category>
</cp:coreProperties>
</file>