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/Downloads/"/>
    </mc:Choice>
  </mc:AlternateContent>
  <xr:revisionPtr revIDLastSave="0" documentId="13_ncr:1_{0CDF1C71-7BB3-8C4D-9102-E392CF54DB3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N23" i="1" l="1"/>
  <c r="N18" i="1"/>
  <c r="N21" i="1"/>
  <c r="N19" i="1"/>
  <c r="N20" i="1"/>
  <c r="N1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</calcChain>
</file>

<file path=xl/sharedStrings.xml><?xml version="1.0" encoding="utf-8"?>
<sst xmlns="http://schemas.openxmlformats.org/spreadsheetml/2006/main" count="130" uniqueCount="114">
  <si>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</si>
  <si>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</si>
  <si>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</si>
  <si>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</si>
  <si>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</si>
  <si>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</si>
  <si>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</si>
  <si>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</si>
  <si>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</si>
  <si>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</si>
  <si>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</si>
  <si>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</si>
  <si>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C376006</t>
  </si>
  <si>
    <t>DS18B20</t>
  </si>
  <si>
    <t>UMW(Youtai Semiconductor Co., Ltd.)</t>
  </si>
  <si>
    <t>TO-92</t>
  </si>
  <si>
    <t>U4</t>
  </si>
  <si>
    <t>TO-92 Temperature Sensors RoHS</t>
  </si>
  <si>
    <t>yes</t>
  </si>
  <si>
    <t>lcsc.com/product-detail/Temperature-Sensors_UMW-Youtai-Semiconductor-Co-Ltd-DS18B20_C376006.html</t>
  </si>
  <si>
    <t>C39051</t>
  </si>
  <si>
    <t>MCP1700T-3302E/TT</t>
  </si>
  <si>
    <t>Microchip Tech</t>
  </si>
  <si>
    <t>SOT-23(SOT-23-3)</t>
  </si>
  <si>
    <t>U2</t>
  </si>
  <si>
    <t>Fixed 6V 3.3V 250mA SOT-23(SOT-23-3) Low Dropout Regulators(LDO) RoHS</t>
  </si>
  <si>
    <t>lcsc.com/product-detail/Low-Dropout-Regulators-LDO_Microchip-Tech-MCP1700T-3302E-TT_C39051.html</t>
  </si>
  <si>
    <t>C82894</t>
  </si>
  <si>
    <t>ESP-07</t>
  </si>
  <si>
    <t>Ai-Thinker</t>
  </si>
  <si>
    <t>Module</t>
  </si>
  <si>
    <t>U1</t>
  </si>
  <si>
    <t>Module WIFI Modules RoHS</t>
  </si>
  <si>
    <t>lcsc.com/product-detail/WIFI-Modules_Ai-Thinker-ESP-07_C82894.html</t>
  </si>
  <si>
    <t>C231731</t>
  </si>
  <si>
    <t>KAN0441C-0252B1</t>
  </si>
  <si>
    <t>GANGYUAN</t>
  </si>
  <si>
    <t>SMD</t>
  </si>
  <si>
    <t>SW_PSH</t>
  </si>
  <si>
    <t>SPST-NO 50mA @ 12VDC Top Actuated Rectangular Button SMD Tactile Switches RoHS</t>
  </si>
  <si>
    <t>lcsc.com/product-detail/Tactile-Switches_GANGYUAN-KAN0441C-0252B1_C231731.html</t>
  </si>
  <si>
    <t>C388633</t>
  </si>
  <si>
    <t>SS-12D11G5R</t>
  </si>
  <si>
    <t>XKB Enterprise</t>
  </si>
  <si>
    <t>Through Hole</t>
  </si>
  <si>
    <t>SW2</t>
  </si>
  <si>
    <t>SPDT 5A 120V On-On Through Hole Toggle Switches RoHS</t>
  </si>
  <si>
    <t>lcsc.com/product-detail/Toggle-Switches_XKB-Enterprise-SS-12D11G5R_C388633.html</t>
  </si>
  <si>
    <t>C380783</t>
  </si>
  <si>
    <t>SY1206JN10KP</t>
  </si>
  <si>
    <t>SANYEAR</t>
  </si>
  <si>
    <t>R</t>
  </si>
  <si>
    <t>10K ±5% 1/8W ±100ppm/°C 1206 Chip Resistor - Surface Mount RoHS</t>
  </si>
  <si>
    <t>lcsc.com/product-detail/Chip-Resistor-Surface-Mount_SANYEAR-SY1206JN10KP_C380783.html</t>
  </si>
  <si>
    <t>C357397</t>
  </si>
  <si>
    <t>PM3X4</t>
  </si>
  <si>
    <t>Shuntian</t>
  </si>
  <si>
    <t>3X4mm</t>
  </si>
  <si>
    <t>SCR2</t>
  </si>
  <si>
    <t>3X4mm Screw RoHS</t>
  </si>
  <si>
    <t>lcsc.com/product-detail/Screw_Shuntian-PM3X4_C357397.html</t>
  </si>
  <si>
    <t>C118179</t>
  </si>
  <si>
    <t>HIWA</t>
  </si>
  <si>
    <t>M3*5+6</t>
  </si>
  <si>
    <t>SCR1</t>
  </si>
  <si>
    <t>M3*5+6 Studs RoHS</t>
  </si>
  <si>
    <t>lcsc.com/product-detail/Studs_HIWA-C118179_C118179.html</t>
  </si>
  <si>
    <t>C102228</t>
  </si>
  <si>
    <t>CR1206F46042G</t>
  </si>
  <si>
    <t>LIZ Elec</t>
  </si>
  <si>
    <t>R2</t>
  </si>
  <si>
    <t>60.4K ±1% 1/4W ±100ppm/°C 1206 Chip Resistor - Surface Mount RoHS</t>
  </si>
  <si>
    <t>lcsc.com/product-detail/Chip-Resistor-Surface-Mount_LIZ-Elec-CR1206F46042G_C102228.html</t>
  </si>
  <si>
    <t>C102311</t>
  </si>
  <si>
    <t>CR1206J40224G</t>
  </si>
  <si>
    <t>R1</t>
  </si>
  <si>
    <t>220K ±5% 1/4W ±200ppm/°C 1206 Chip Resistor - Surface Mount RoHS</t>
  </si>
  <si>
    <t>lcsc.com/product-detail/Chip-Resistor-Surface-Mount_LIZ-Elec-CR1206J40224G_C102311.html</t>
  </si>
  <si>
    <t>C131339</t>
  </si>
  <si>
    <t>B3B-PH-K-S(LF)(SN)</t>
  </si>
  <si>
    <t>JST Sales America</t>
  </si>
  <si>
    <t>J2</t>
  </si>
  <si>
    <t>PH Header Male Pin 0.079"(2.00mm) 3 Through Hole Wire To Board / Wire To Wire Connector RoHS</t>
  </si>
  <si>
    <t>lcsc.com/product-detail/Wire-To-Board-Wire-To-Wire-Connector_JST-Sales-America-B3B-PH-K-S-LF-SN_C131339.html</t>
  </si>
  <si>
    <t>C283540</t>
  </si>
  <si>
    <t>TYPE-C-31-M-17</t>
  </si>
  <si>
    <t>Korean Hroparts Elec</t>
  </si>
  <si>
    <t>-</t>
  </si>
  <si>
    <t>J1</t>
  </si>
  <si>
    <t>USB - Type C Female 6 USB Connectors RoHS</t>
  </si>
  <si>
    <t>lcsc.com/product-detail/USB-Connectors_Korean-Hroparts-Elec-TYPE-C-31-M-17_C283540.html</t>
  </si>
  <si>
    <t>C114586</t>
  </si>
  <si>
    <t>WS2812B-B</t>
  </si>
  <si>
    <t>Worldsemi</t>
  </si>
  <si>
    <t>SMD,5x5mm</t>
  </si>
  <si>
    <t>D1</t>
  </si>
  <si>
    <t>RGB 620~630nmRed,515~530nmGreen,465~475nmBlue SMD,5x5mm Light Emitting Diodes (LED) RoHS</t>
  </si>
  <si>
    <t>lcsc.com/product-detail/Light-Emitting-Diodes-LED_Worldsemi-WS2812B-B_C114586.html</t>
  </si>
  <si>
    <t>C360619</t>
  </si>
  <si>
    <t>TCC0805X7R104M500DT</t>
  </si>
  <si>
    <t>CCTC</t>
  </si>
  <si>
    <t>0805</t>
  </si>
  <si>
    <t>C1</t>
  </si>
  <si>
    <t>100nF ±20% 50V X7R 0805 Multilayer Ceramic Capacitors MLCC - SMD/SMT RoHS</t>
  </si>
  <si>
    <t>lcsc.com/product-detail/Multilayer-Ceramic-Capacitors-MLCC-SMD-SMT_CCTC-TCC0805X7R104M500DT_C360619.html</t>
  </si>
  <si>
    <t>qty</t>
  </si>
  <si>
    <t>price</t>
  </si>
  <si>
    <t>Summe</t>
  </si>
  <si>
    <t>LED</t>
  </si>
  <si>
    <t>Batterie</t>
  </si>
  <si>
    <t>Bauteile</t>
  </si>
  <si>
    <t>Rohr</t>
  </si>
  <si>
    <t>Blende</t>
  </si>
  <si>
    <t>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</si>
</sst>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_-* #,##0.0000\ &quot;€&quot;_-;\-* #,##0.0000\ &quot;€&quot;_-;_-* &quot;-&quot;??\ &quot;€&quot;_-;_-@_-"/>
  </numFmts>
  <fonts count="5" x14ac:knownFonts="1"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0" fillId="0" borderId="0" xfId="1" applyFont="1"/>
    <xf numFmtId="166" fontId="0" fillId="0" borderId="0" xfId="1" applyNumberFormat="1" applyFont="1"/>
    <xf numFmtId="0" fontId="3" fillId="0" borderId="0" xfId="0" applyFont="1"/>
    <xf numFmtId="44" fontId="3" fillId="0" borderId="0" xfId="1" applyFont="1"/>
    <xf numFmtId="0" fontId="4" fillId="0" borderId="0" xfId="0" applyFont="1"/>
  </cellXfs>
  <cellStyles count="2">
    <cellStyle name="Standard" xfId="0" builtinId="0"/>
    <cellStyle name="Währung" xfId="1" builtin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3"/>
  <sheetViews>
    <sheetView tabSelected="1" topLeftCell="G1" workbookViewId="0">
      <pane ySplit="1" topLeftCell="A2" activePane="bottomLeft" state="frozen"/>
      <selection pane="bottomLeft" activeCell="N27" sqref="N27"/>
    </sheetView>
  </sheetViews>
  <sheetFormatPr baseColWidth="10" defaultColWidth="8.83203125" defaultRowHeight="15" x14ac:dyDescent="0.2"/>
  <cols>
    <col min="1" max="1" width="20" bestFit="1" customWidth="1"/>
    <col min="2" max="2" width="28.1640625" bestFit="1" customWidth="1"/>
    <col min="3" max="3" width="42.5" bestFit="1" customWidth="1"/>
    <col min="4" max="4" width="20" bestFit="1" customWidth="1"/>
    <col min="5" max="5" width="12.83203125" bestFit="1" customWidth="1"/>
    <col min="6" max="6" width="109.5" bestFit="1" customWidth="1"/>
    <col min="7" max="7" width="5.83203125" bestFit="1" customWidth="1"/>
    <col min="8" max="8" width="12.83203125" bestFit="1" customWidth="1"/>
    <col min="9" max="9" width="23.5" bestFit="1" customWidth="1"/>
    <col min="10" max="10" width="12.83203125" bestFit="1" customWidth="1"/>
    <col min="11" max="11" width="14" bestFit="1" customWidth="1"/>
    <col min="12" max="12" width="128.5" bestFit="1" customWidth="1"/>
    <col min="14" max="14" width="10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105</v>
      </c>
      <c r="N1" s="1" t="s">
        <v>106</v>
      </c>
    </row>
    <row r="2" spans="1:14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1</v>
      </c>
      <c r="J2">
        <v>0.78431799999999996</v>
      </c>
      <c r="K2">
        <v>0.78</v>
      </c>
      <c r="L2" t="s">
        <v>19</v>
      </c>
      <c r="M2">
        <v>1</v>
      </c>
      <c r="N2" s="3">
        <f>K2*M2/H2</f>
        <v>0.78</v>
      </c>
    </row>
    <row r="3" spans="1:14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>
        <v>1</v>
      </c>
      <c r="I3">
        <v>1</v>
      </c>
      <c r="J3">
        <v>0.294207</v>
      </c>
      <c r="K3">
        <v>0.28999999999999998</v>
      </c>
      <c r="L3" t="s">
        <v>26</v>
      </c>
      <c r="M3">
        <v>1</v>
      </c>
      <c r="N3" s="3">
        <f t="shared" ref="N3:N15" si="0">K3*M3/H3</f>
        <v>0.28999999999999998</v>
      </c>
    </row>
    <row r="4" spans="1:14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18</v>
      </c>
      <c r="H4">
        <v>1</v>
      </c>
      <c r="I4">
        <v>1</v>
      </c>
      <c r="J4">
        <v>2.2384089999999999</v>
      </c>
      <c r="K4">
        <v>2.2400000000000002</v>
      </c>
      <c r="L4" t="s">
        <v>33</v>
      </c>
      <c r="M4">
        <v>1</v>
      </c>
      <c r="N4" s="3">
        <f t="shared" si="0"/>
        <v>2.2400000000000002</v>
      </c>
    </row>
    <row r="5" spans="1:14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>
        <v>10</v>
      </c>
      <c r="I5">
        <v>10</v>
      </c>
      <c r="J5">
        <v>5.8407000000000001E-2</v>
      </c>
      <c r="K5">
        <v>0.57999999999999996</v>
      </c>
      <c r="L5" t="s">
        <v>40</v>
      </c>
      <c r="M5">
        <v>2</v>
      </c>
      <c r="N5" s="3">
        <f t="shared" si="0"/>
        <v>0.11599999999999999</v>
      </c>
    </row>
    <row r="6" spans="1:14" x14ac:dyDescent="0.2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18</v>
      </c>
      <c r="H6">
        <v>1</v>
      </c>
      <c r="I6">
        <v>1</v>
      </c>
      <c r="J6">
        <v>0.31107000000000001</v>
      </c>
      <c r="K6">
        <v>0.31</v>
      </c>
      <c r="L6" t="s">
        <v>47</v>
      </c>
      <c r="M6">
        <v>1</v>
      </c>
      <c r="N6" s="3">
        <f t="shared" si="0"/>
        <v>0.31</v>
      </c>
    </row>
    <row r="7" spans="1:14" x14ac:dyDescent="0.2">
      <c r="A7" t="s">
        <v>48</v>
      </c>
      <c r="B7" t="s">
        <v>49</v>
      </c>
      <c r="C7" t="s">
        <v>50</v>
      </c>
      <c r="D7">
        <v>1206</v>
      </c>
      <c r="E7" t="s">
        <v>51</v>
      </c>
      <c r="F7" t="s">
        <v>52</v>
      </c>
      <c r="G7" t="s">
        <v>18</v>
      </c>
      <c r="H7">
        <v>100</v>
      </c>
      <c r="I7">
        <v>100</v>
      </c>
      <c r="J7">
        <v>3.0509999999999999E-3</v>
      </c>
      <c r="K7">
        <v>0.31</v>
      </c>
      <c r="L7" t="s">
        <v>53</v>
      </c>
      <c r="M7">
        <v>10</v>
      </c>
      <c r="N7" s="3">
        <f t="shared" si="0"/>
        <v>3.1E-2</v>
      </c>
    </row>
    <row r="8" spans="1:14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18</v>
      </c>
      <c r="H8">
        <v>100</v>
      </c>
      <c r="I8">
        <v>100</v>
      </c>
      <c r="J8">
        <v>2.4880000000000002E-3</v>
      </c>
      <c r="K8">
        <v>0.25</v>
      </c>
      <c r="L8" t="s">
        <v>60</v>
      </c>
      <c r="M8">
        <v>1</v>
      </c>
      <c r="N8" s="3">
        <f t="shared" si="0"/>
        <v>2.5000000000000001E-3</v>
      </c>
    </row>
    <row r="9" spans="1:14" x14ac:dyDescent="0.2">
      <c r="A9" t="s">
        <v>61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18</v>
      </c>
      <c r="H9">
        <v>20</v>
      </c>
      <c r="I9">
        <v>20</v>
      </c>
      <c r="J9">
        <v>2.2096000000000001E-2</v>
      </c>
      <c r="K9">
        <v>0.44</v>
      </c>
      <c r="L9" t="s">
        <v>66</v>
      </c>
      <c r="M9">
        <v>1</v>
      </c>
      <c r="N9" s="3">
        <f t="shared" si="0"/>
        <v>2.1999999999999999E-2</v>
      </c>
    </row>
    <row r="10" spans="1:14" x14ac:dyDescent="0.2">
      <c r="A10" t="s">
        <v>67</v>
      </c>
      <c r="B10" t="s">
        <v>68</v>
      </c>
      <c r="C10" t="s">
        <v>69</v>
      </c>
      <c r="D10">
        <v>1206</v>
      </c>
      <c r="E10" t="s">
        <v>70</v>
      </c>
      <c r="F10" t="s">
        <v>71</v>
      </c>
      <c r="G10" t="s">
        <v>18</v>
      </c>
      <c r="H10">
        <v>100</v>
      </c>
      <c r="I10">
        <v>100</v>
      </c>
      <c r="J10">
        <v>2.8530000000000001E-3</v>
      </c>
      <c r="K10">
        <v>0.28999999999999998</v>
      </c>
      <c r="L10" t="s">
        <v>72</v>
      </c>
      <c r="M10">
        <v>1</v>
      </c>
      <c r="N10" s="3">
        <f t="shared" si="0"/>
        <v>2.8999999999999998E-3</v>
      </c>
    </row>
    <row r="11" spans="1:14" x14ac:dyDescent="0.2">
      <c r="A11" t="s">
        <v>73</v>
      </c>
      <c r="B11" t="s">
        <v>74</v>
      </c>
      <c r="C11" t="s">
        <v>69</v>
      </c>
      <c r="D11">
        <v>1206</v>
      </c>
      <c r="E11" t="s">
        <v>75</v>
      </c>
      <c r="F11" t="s">
        <v>76</v>
      </c>
      <c r="G11" t="s">
        <v>18</v>
      </c>
      <c r="H11">
        <v>100</v>
      </c>
      <c r="I11">
        <v>100</v>
      </c>
      <c r="J11">
        <v>3.1670000000000001E-3</v>
      </c>
      <c r="K11">
        <v>0.32</v>
      </c>
      <c r="L11" t="s">
        <v>77</v>
      </c>
      <c r="M11">
        <v>1</v>
      </c>
      <c r="N11" s="3">
        <f t="shared" si="0"/>
        <v>3.2000000000000002E-3</v>
      </c>
    </row>
    <row r="12" spans="1:14" x14ac:dyDescent="0.2">
      <c r="A12" t="s">
        <v>78</v>
      </c>
      <c r="B12" t="s">
        <v>79</v>
      </c>
      <c r="C12" t="s">
        <v>80</v>
      </c>
      <c r="D12" t="s">
        <v>44</v>
      </c>
      <c r="E12" t="s">
        <v>81</v>
      </c>
      <c r="F12" t="s">
        <v>82</v>
      </c>
      <c r="G12" t="s">
        <v>18</v>
      </c>
      <c r="H12">
        <v>10</v>
      </c>
      <c r="I12">
        <v>10</v>
      </c>
      <c r="J12">
        <v>3.3022000000000003E-2</v>
      </c>
      <c r="K12">
        <v>0.33</v>
      </c>
      <c r="L12" t="s">
        <v>83</v>
      </c>
      <c r="M12">
        <v>1</v>
      </c>
      <c r="N12" s="3">
        <f t="shared" si="0"/>
        <v>3.3000000000000002E-2</v>
      </c>
    </row>
    <row r="13" spans="1:14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>
        <v>1</v>
      </c>
      <c r="I13">
        <v>1</v>
      </c>
      <c r="J13">
        <v>0.21901999999999999</v>
      </c>
      <c r="K13">
        <v>0.22</v>
      </c>
      <c r="L13" t="s">
        <v>90</v>
      </c>
      <c r="M13">
        <v>1</v>
      </c>
      <c r="N13" s="3">
        <f t="shared" si="0"/>
        <v>0.22</v>
      </c>
    </row>
    <row r="14" spans="1:14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>
        <v>5</v>
      </c>
      <c r="I14">
        <v>5</v>
      </c>
      <c r="J14">
        <v>9.9749000000000004E-2</v>
      </c>
      <c r="K14">
        <v>0.5</v>
      </c>
      <c r="L14" t="s">
        <v>97</v>
      </c>
      <c r="M14">
        <v>1</v>
      </c>
      <c r="N14" s="3">
        <f t="shared" si="0"/>
        <v>0.1</v>
      </c>
    </row>
    <row r="15" spans="1:14" x14ac:dyDescent="0.2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18</v>
      </c>
      <c r="H15">
        <v>50</v>
      </c>
      <c r="I15">
        <v>50</v>
      </c>
      <c r="J15">
        <v>7.92E-3</v>
      </c>
      <c r="K15">
        <v>0.4</v>
      </c>
      <c r="L15" t="s">
        <v>104</v>
      </c>
      <c r="M15">
        <v>1</v>
      </c>
      <c r="N15" s="3">
        <f t="shared" si="0"/>
        <v>8.0000000000000002E-3</v>
      </c>
    </row>
    <row r="16" spans="1:14" x14ac:dyDescent="0.2">
      <c r="N16" s="2"/>
    </row>
    <row r="17" spans="13:14" x14ac:dyDescent="0.2">
      <c r="M17" t="s">
        <v>110</v>
      </c>
      <c r="N17" s="2">
        <f>SUM(N2:N15)</f>
        <v>4.1585999999999999</v>
      </c>
    </row>
    <row r="18" spans="13:14" x14ac:dyDescent="0.2">
      <c r="M18" s="6" t="s">
        <v>113</v>
      </c>
      <c r="N18" s="2">
        <f>7.67/20*1.19+(8.16/4)/20</f>
        <v>0.558365</v>
      </c>
    </row>
    <row r="19" spans="13:14" x14ac:dyDescent="0.2">
      <c r="M19" t="s">
        <v>108</v>
      </c>
      <c r="N19" s="2">
        <f>16.5/2</f>
        <v>8.25</v>
      </c>
    </row>
    <row r="20" spans="13:14" x14ac:dyDescent="0.2">
      <c r="M20" t="s">
        <v>109</v>
      </c>
      <c r="N20" s="2">
        <f>10.21/4</f>
        <v>2.5525000000000002</v>
      </c>
    </row>
    <row r="21" spans="13:14" x14ac:dyDescent="0.2">
      <c r="M21" t="s">
        <v>111</v>
      </c>
      <c r="N21" s="2">
        <f>4.79*100/2000</f>
        <v>0.23949999999999999</v>
      </c>
    </row>
    <row r="22" spans="13:14" x14ac:dyDescent="0.2">
      <c r="M22" t="s">
        <v>112</v>
      </c>
      <c r="N22" s="2">
        <v>0.5</v>
      </c>
    </row>
    <row r="23" spans="13:14" x14ac:dyDescent="0.2">
      <c r="M23" s="4" t="s">
        <v>107</v>
      </c>
      <c r="N23" s="5">
        <f>SUM(N17:N22)</f>
        <v>16.258965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LCSC_Exported_20200425_042555</dc:title>
  <dc:subject>Spreadsheet export</dc:subject>
  <dc:creator>Maatwebsite</dc:creator>
  <cp:keywords>maatwebsite, excel, export</cp:keywords>
  <dc:description>Default spreadsheet export</dc:description>
  <cp:lastModifiedBy>Christopher Wüpping</cp:lastModifiedBy>
  <dcterms:created xsi:type="dcterms:W3CDTF">2020-04-24T20:25:55Z</dcterms:created>
  <dcterms:modified xsi:type="dcterms:W3CDTF">2020-04-24T20:39:34Z</dcterms:modified>
  <cp:category>Excel</cp:category>
</cp:coreProperties>
</file>