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ΜΙΣΘΟΔΟΣΙΑ" sheetId="1" r:id="rId1"/>
  </sheets>
  <definedNames>
    <definedName name="_xlnm._FilterDatabase" localSheetId="0" hidden="1">ΜΙΣΘΟΔΟΣΙΑ!$A$3:$I$23</definedName>
  </definedNames>
  <calcPr calcId="124519"/>
</workbook>
</file>

<file path=xl/calcChain.xml><?xml version="1.0" encoding="utf-8"?>
<calcChain xmlns="http://schemas.openxmlformats.org/spreadsheetml/2006/main">
  <c r="D28" i="1"/>
  <c r="D27"/>
  <c r="D26"/>
  <c r="Z8" l="1"/>
  <c r="Z9"/>
  <c r="S9" s="1"/>
  <c r="Z10"/>
  <c r="S10" s="1"/>
  <c r="Z11"/>
  <c r="Z12"/>
  <c r="S12" s="1"/>
  <c r="Z13"/>
  <c r="S13" s="1"/>
  <c r="Z14"/>
  <c r="S14" s="1"/>
  <c r="Z15"/>
  <c r="Z16"/>
  <c r="Z17"/>
  <c r="S17" s="1"/>
  <c r="Z18"/>
  <c r="S18" s="1"/>
  <c r="Z19"/>
  <c r="Z20"/>
  <c r="S20" s="1"/>
  <c r="Z21"/>
  <c r="S21" s="1"/>
  <c r="Z22"/>
  <c r="S22" s="1"/>
  <c r="Z23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S8"/>
  <c r="S11"/>
  <c r="S15"/>
  <c r="S16"/>
  <c r="S19"/>
  <c r="S23"/>
  <c r="AA8"/>
  <c r="AB8" s="1"/>
  <c r="F8" s="1"/>
  <c r="AA9"/>
  <c r="AB9" s="1"/>
  <c r="F9" s="1"/>
  <c r="AA10"/>
  <c r="AB10" s="1"/>
  <c r="F10" s="1"/>
  <c r="AA11"/>
  <c r="AB11" s="1"/>
  <c r="F11" s="1"/>
  <c r="AA12"/>
  <c r="AB12" s="1"/>
  <c r="F12" s="1"/>
  <c r="AA13"/>
  <c r="AB13" s="1"/>
  <c r="F13" s="1"/>
  <c r="AA14"/>
  <c r="AB14" s="1"/>
  <c r="F14" s="1"/>
  <c r="AA15"/>
  <c r="AB15" s="1"/>
  <c r="F15" s="1"/>
  <c r="AA16"/>
  <c r="AB16" s="1"/>
  <c r="F16" s="1"/>
  <c r="AA17"/>
  <c r="AB17" s="1"/>
  <c r="F17" s="1"/>
  <c r="AA18"/>
  <c r="AB18" s="1"/>
  <c r="F18" s="1"/>
  <c r="AA19"/>
  <c r="AB19" s="1"/>
  <c r="F19" s="1"/>
  <c r="AA20"/>
  <c r="AB20" s="1"/>
  <c r="F20" s="1"/>
  <c r="AA21"/>
  <c r="AB21" s="1"/>
  <c r="F21" s="1"/>
  <c r="AA22"/>
  <c r="AB22" s="1"/>
  <c r="F22" s="1"/>
  <c r="AA23"/>
  <c r="AB23" s="1"/>
  <c r="F23" s="1"/>
  <c r="P5"/>
  <c r="Z5" s="1"/>
  <c r="E5" s="1"/>
  <c r="G5" s="1"/>
  <c r="B28" s="1"/>
  <c r="P6"/>
  <c r="P7"/>
  <c r="P8"/>
  <c r="P9"/>
  <c r="P10"/>
  <c r="P11"/>
  <c r="P12"/>
  <c r="P13"/>
  <c r="P14"/>
  <c r="P15"/>
  <c r="P16"/>
  <c r="P17"/>
  <c r="P18"/>
  <c r="P19"/>
  <c r="P20"/>
  <c r="P21"/>
  <c r="P22"/>
  <c r="P23"/>
  <c r="P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4"/>
  <c r="N5"/>
  <c r="N6"/>
  <c r="N7"/>
  <c r="Z7" s="1"/>
  <c r="N8"/>
  <c r="N9"/>
  <c r="N10"/>
  <c r="N11"/>
  <c r="N12"/>
  <c r="N13"/>
  <c r="N14"/>
  <c r="N15"/>
  <c r="N16"/>
  <c r="N17"/>
  <c r="N18"/>
  <c r="N19"/>
  <c r="N20"/>
  <c r="N21"/>
  <c r="N22"/>
  <c r="N23"/>
  <c r="N4"/>
  <c r="Z4" s="1"/>
  <c r="Z6" l="1"/>
  <c r="S6" s="1"/>
  <c r="AC23"/>
  <c r="H23" s="1"/>
  <c r="I23" s="1"/>
  <c r="AC19"/>
  <c r="H19" s="1"/>
  <c r="I19" s="1"/>
  <c r="AC15"/>
  <c r="H15" s="1"/>
  <c r="I15" s="1"/>
  <c r="AC11"/>
  <c r="H11" s="1"/>
  <c r="I11" s="1"/>
  <c r="AC20"/>
  <c r="H20" s="1"/>
  <c r="I20" s="1"/>
  <c r="AC16"/>
  <c r="H16" s="1"/>
  <c r="I16" s="1"/>
  <c r="AC12"/>
  <c r="H12" s="1"/>
  <c r="I12" s="1"/>
  <c r="AC8"/>
  <c r="H8" s="1"/>
  <c r="I8" s="1"/>
  <c r="AC21"/>
  <c r="H21" s="1"/>
  <c r="I21" s="1"/>
  <c r="AC17"/>
  <c r="H17" s="1"/>
  <c r="I17" s="1"/>
  <c r="AC13"/>
  <c r="H13" s="1"/>
  <c r="I13" s="1"/>
  <c r="AC9"/>
  <c r="H9" s="1"/>
  <c r="I9" s="1"/>
  <c r="AC22"/>
  <c r="H22" s="1"/>
  <c r="I22" s="1"/>
  <c r="AC18"/>
  <c r="H18" s="1"/>
  <c r="I18" s="1"/>
  <c r="AC14"/>
  <c r="H14" s="1"/>
  <c r="I14" s="1"/>
  <c r="AC10"/>
  <c r="H10" s="1"/>
  <c r="I10" s="1"/>
  <c r="E7"/>
  <c r="G7" s="1"/>
  <c r="S7"/>
  <c r="S4"/>
  <c r="E6"/>
  <c r="G6" s="1"/>
  <c r="B26" s="1"/>
  <c r="E4"/>
  <c r="G4" s="1"/>
  <c r="B27" s="1"/>
  <c r="S5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4"/>
  <c r="M4"/>
  <c r="M8"/>
  <c r="M9"/>
  <c r="M10"/>
  <c r="M11"/>
  <c r="M12"/>
  <c r="M13"/>
  <c r="M14"/>
  <c r="M15"/>
  <c r="M16"/>
  <c r="M17"/>
  <c r="M18"/>
  <c r="M19"/>
  <c r="M20"/>
  <c r="M21"/>
  <c r="M22"/>
  <c r="M23"/>
  <c r="M5"/>
  <c r="M6"/>
  <c r="M7"/>
  <c r="V22" l="1"/>
  <c r="U22"/>
  <c r="T22"/>
  <c r="V18"/>
  <c r="U18"/>
  <c r="T18"/>
  <c r="V14"/>
  <c r="U14"/>
  <c r="T14"/>
  <c r="V10"/>
  <c r="U10"/>
  <c r="T10"/>
  <c r="V6"/>
  <c r="U6"/>
  <c r="T6"/>
  <c r="V23"/>
  <c r="U23"/>
  <c r="T23"/>
  <c r="V19"/>
  <c r="U19"/>
  <c r="T19"/>
  <c r="V15"/>
  <c r="U15"/>
  <c r="T15"/>
  <c r="V11"/>
  <c r="U11"/>
  <c r="T11"/>
  <c r="V7"/>
  <c r="U7"/>
  <c r="T7"/>
  <c r="T4"/>
  <c r="V4"/>
  <c r="U4"/>
  <c r="V20"/>
  <c r="U20"/>
  <c r="T20"/>
  <c r="V16"/>
  <c r="U16"/>
  <c r="T16"/>
  <c r="V12"/>
  <c r="U12"/>
  <c r="T12"/>
  <c r="V8"/>
  <c r="U8"/>
  <c r="T8"/>
  <c r="V21"/>
  <c r="U21"/>
  <c r="T21"/>
  <c r="V17"/>
  <c r="U17"/>
  <c r="T17"/>
  <c r="V13"/>
  <c r="U13"/>
  <c r="T13"/>
  <c r="V9"/>
  <c r="U9"/>
  <c r="T9"/>
  <c r="T5"/>
  <c r="V5"/>
  <c r="U5"/>
  <c r="AA4" l="1"/>
  <c r="AB4" s="1"/>
  <c r="AA7"/>
  <c r="AB7" s="1"/>
  <c r="F7" s="1"/>
  <c r="AC7" s="1"/>
  <c r="H7" s="1"/>
  <c r="AA5"/>
  <c r="AB5" s="1"/>
  <c r="F5" s="1"/>
  <c r="AA6"/>
  <c r="AB6" s="1"/>
  <c r="F4" l="1"/>
  <c r="F6"/>
  <c r="AC5"/>
  <c r="H5" s="1"/>
  <c r="C28" s="1"/>
  <c r="AC6" l="1"/>
  <c r="AC4"/>
  <c r="H6" l="1"/>
  <c r="C26" s="1"/>
  <c r="H4"/>
  <c r="I6" l="1"/>
  <c r="C27"/>
  <c r="I4"/>
  <c r="I7"/>
  <c r="I5"/>
</calcChain>
</file>

<file path=xl/sharedStrings.xml><?xml version="1.0" encoding="utf-8"?>
<sst xmlns="http://schemas.openxmlformats.org/spreadsheetml/2006/main" count="76" uniqueCount="58">
  <si>
    <t>ΟΝΟΜΑΤΕΠΩΝΥΜΟ ΕΡΓΑΖΟΜΕΝΟΥ</t>
  </si>
  <si>
    <t>ΕΙΔΟΣ ΕΡΓΑΣΙΑΣ</t>
  </si>
  <si>
    <t>ΒΑΣΙΚΟΣ ΜΙΣΘΟΣ</t>
  </si>
  <si>
    <t>ΟΙΚΟΓΕΝΕΙΑΚΗ ΚΑΤΑΣΤΑΣΗ</t>
  </si>
  <si>
    <t>Μ</t>
  </si>
  <si>
    <t>Α</t>
  </si>
  <si>
    <t>Ω</t>
  </si>
  <si>
    <t>Ε</t>
  </si>
  <si>
    <t>ΜΙΣΘΩΤΟΙ</t>
  </si>
  <si>
    <t>ΑΠΟΔΕΙΞΗ ΠΑΡΟΧΗΣ</t>
  </si>
  <si>
    <t>ΩΡΟΜΙΣΘΙΟΙ</t>
  </si>
  <si>
    <t>ETHΣΙΟ ΕΙΣ.</t>
  </si>
  <si>
    <t>EΠΙΔΟΜΑ ΓΑΜΟΥ</t>
  </si>
  <si>
    <t>ΦΟΡΟΣ</t>
  </si>
  <si>
    <t>ΑΝ ΜΙΣΘΩΤΟΣ</t>
  </si>
  <si>
    <t>AN AΠΟΔΕΙΞΗ ΠΑΡΟΧΗΣ</t>
  </si>
  <si>
    <t>ΜΗΝΙΑΙΟ ΕΙΣ. ΞΕΠΕΡΝΑ ΤΑ ή ισο με:</t>
  </si>
  <si>
    <t>AN ΩΡΟΜΙΣΘΙΟΙ</t>
  </si>
  <si>
    <t>ΟΝΟΜΑΤΑ</t>
  </si>
  <si>
    <t>ΕΠΙΔΟΜΑ ΓΑΜΟΥ</t>
  </si>
  <si>
    <t>ΣΥΝΘΗΚΕΣ</t>
  </si>
  <si>
    <t>ΑΝ ΜΙΣΘΩΤΟΣ -ΕΤΗΣΙΑ</t>
  </si>
  <si>
    <t xml:space="preserve">AN AΠΟΔΕΙΞΗ ΠΑΡΟΧΗΣ - ΕΤΗΣΙΑ </t>
  </si>
  <si>
    <t>AN ΩΡΟΜΙΣΘΙΟΙ -  ΕΤΗΣΙΑ</t>
  </si>
  <si>
    <t>ΜΗΝΙΑΙΟ ΕΠΙΔΟΜΑ ΓΑΜΟΥ</t>
  </si>
  <si>
    <t>ΜΗΝΙΑΙΟΣ ΦΟΡΟΣ</t>
  </si>
  <si>
    <t>ΜΗΝΙΑΙΟ ΠΟΣΟ ΕΠΙΔΟΜΑΤΟΣ ΓΑΜΟΥ</t>
  </si>
  <si>
    <t>MHNIAIO ΠΟΣΟ ΦΟΡΟΥ</t>
  </si>
  <si>
    <t>ΕΤΗΣΙΟ ΕΙΣΟΔΗΜΑ ΜΕ ΕΠΙΔΟΜΑ</t>
  </si>
  <si>
    <t>ΕΤΗΣΙΟΣ ΦΟΡΟΣ</t>
  </si>
  <si>
    <t>Κώστας Δ.</t>
  </si>
  <si>
    <t>Δημήτρης Α.</t>
  </si>
  <si>
    <t>Ανδρέας Ρ.</t>
  </si>
  <si>
    <t>Χριστίνα Χ.</t>
  </si>
  <si>
    <t>ΜΙΚΤΟΣ ΜΙΣΘΟΣ (ΒΑΣΙΚΟΣ+ΕΠΙΔΟΜΑ)</t>
  </si>
  <si>
    <t>Κατάταξη</t>
  </si>
  <si>
    <t>ΣΥΝΟΛΙΚΕΣ ΚΑΤΑΒΟΛΕΣ ΑΝΑ ΕΙΔΟΣ ΕΡΓΑΣΙΑΣ</t>
  </si>
  <si>
    <t>ΜΙΚΤΑ</t>
  </si>
  <si>
    <t>ΚΑΘΑΡΑ</t>
  </si>
  <si>
    <t>Μισθωτών</t>
  </si>
  <si>
    <t>Αποδειξής Παροχής</t>
  </si>
  <si>
    <t>Ωρομίσθιων</t>
  </si>
  <si>
    <t>Σημειώσεις</t>
  </si>
  <si>
    <t xml:space="preserve">ΚΑΘΑΡΟΣ ΜΙΣΘΟΣ (ΜΙΚΤΟΣ-ΦΟΡΟΥ) {στρογγυλοποίηση κατά ένα δεκαδικό} </t>
  </si>
  <si>
    <t>• Επιτρεπτή μονο η επεξεργασία στα πράσινα κελιά</t>
  </si>
  <si>
    <t xml:space="preserve"> ΕΡΓΑΖΟΜΕΝΟΙ ΑΝΑ ΚΑΤΗΓΟΡΙΑ</t>
  </si>
  <si>
    <t>ΥΠΟΛΟΓΙΣΜΟΙ</t>
  </si>
  <si>
    <t>ΚΑΘΑΡΑ ΤΕΛΙΚΟΣ</t>
  </si>
  <si>
    <t>Ειδος Εργασίας:</t>
  </si>
  <si>
    <t>Α= Απόδειξη Παροχών</t>
  </si>
  <si>
    <t>Μ = Μισθωτός</t>
  </si>
  <si>
    <t>Ω = Ωρομίσθιος</t>
  </si>
  <si>
    <t>Οικογενειακή Κατάσταση</t>
  </si>
  <si>
    <t>Α= Αγαμος</t>
  </si>
  <si>
    <t>Ε= Εγγαμος</t>
  </si>
  <si>
    <t>• Για φιλτράρισμα δεδομένων, απενεργοποιήστε την προστασία φύλλου (Αναθεώρηση --&gt; Προστασία φύλλου)</t>
  </si>
  <si>
    <r>
      <rPr>
        <b/>
        <sz val="11"/>
        <color rgb="FFFF0000"/>
        <rFont val="Calibri"/>
        <family val="2"/>
        <charset val="161"/>
      </rPr>
      <t xml:space="preserve">• </t>
    </r>
    <r>
      <rPr>
        <b/>
        <sz val="11"/>
        <color rgb="FFFF0000"/>
        <rFont val="Calibri"/>
        <family val="2"/>
        <charset val="161"/>
        <scheme val="minor"/>
      </rPr>
      <t>Η ταξινόμηση πραγματοποιήθηκε κατά το πρώτο ή τα πρώτα γράμματα της κάθε εγγραφής, όχι ως προς το επίθετο</t>
    </r>
  </si>
  <si>
    <r>
      <rPr>
        <b/>
        <sz val="11"/>
        <color rgb="FFFF0000"/>
        <rFont val="Calibri"/>
        <family val="2"/>
        <charset val="161"/>
      </rPr>
      <t xml:space="preserve">• </t>
    </r>
    <r>
      <rPr>
        <b/>
        <sz val="11"/>
        <color rgb="FFFF0000"/>
        <rFont val="Calibri"/>
        <family val="2"/>
        <charset val="161"/>
        <scheme val="minor"/>
      </rPr>
      <t>Στον υπολογισμό ΚΑΘΑΡΟΥ ΜΙΣΘΟΥ συνυπολογίστηκε και το ΕΠΙΔΟΜΑ ΓΑΜΟΥ και φορολογήθηκε εξίσου</t>
    </r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</si>
</sst>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4" formatCode="_-* #,##0.00\ [$€-408]_-;\-* #,##0.00\ [$€-408]_-;_-* &quot;-&quot;??\ [$€-408]_-;_-@_-"/>
  </numFmts>
  <fonts count="1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Arial Narrow"/>
      <family val="2"/>
      <charset val="161"/>
    </font>
    <font>
      <sz val="11"/>
      <color theme="1"/>
      <name val="Century"/>
      <family val="1"/>
      <charset val="161"/>
    </font>
    <font>
      <sz val="8"/>
      <color theme="1"/>
      <name val="Century"/>
      <family val="1"/>
      <charset val="161"/>
    </font>
    <font>
      <b/>
      <sz val="8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1"/>
      <color rgb="FFFF0000"/>
      <name val="Calibri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D1E8C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/>
      <top/>
      <bottom style="dotted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61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4" borderId="0" xfId="0" applyFill="1" applyBorder="1"/>
    <xf numFmtId="44" fontId="0" fillId="4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4" fontId="0" fillId="2" borderId="1" xfId="0" applyNumberFormat="1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5" fillId="0" borderId="0" xfId="0" applyFont="1" applyBorder="1"/>
    <xf numFmtId="44" fontId="5" fillId="2" borderId="1" xfId="1" applyFont="1" applyFill="1" applyBorder="1"/>
    <xf numFmtId="0" fontId="5" fillId="2" borderId="1" xfId="0" applyFont="1" applyFill="1" applyBorder="1"/>
    <xf numFmtId="0" fontId="6" fillId="0" borderId="0" xfId="0" applyFont="1" applyBorder="1" applyAlignment="1">
      <alignment horizontal="right" wrapText="1"/>
    </xf>
    <xf numFmtId="0" fontId="0" fillId="0" borderId="17" xfId="0" applyBorder="1"/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wrapText="1"/>
    </xf>
    <xf numFmtId="0" fontId="0" fillId="0" borderId="18" xfId="0" applyBorder="1"/>
    <xf numFmtId="0" fontId="0" fillId="0" borderId="16" xfId="0" applyBorder="1"/>
    <xf numFmtId="0" fontId="0" fillId="4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4" borderId="8" xfId="0" applyFill="1" applyBorder="1"/>
    <xf numFmtId="0" fontId="0" fillId="4" borderId="2" xfId="0" applyFill="1" applyBorder="1"/>
    <xf numFmtId="164" fontId="0" fillId="4" borderId="8" xfId="1" applyNumberFormat="1" applyFont="1" applyFill="1" applyBorder="1"/>
    <xf numFmtId="9" fontId="0" fillId="4" borderId="2" xfId="2" applyNumberFormat="1" applyFont="1" applyFill="1" applyBorder="1"/>
    <xf numFmtId="164" fontId="0" fillId="4" borderId="0" xfId="1" applyNumberFormat="1" applyFont="1" applyFill="1" applyBorder="1"/>
    <xf numFmtId="9" fontId="0" fillId="4" borderId="0" xfId="2" applyNumberFormat="1" applyFont="1" applyFill="1" applyBorder="1"/>
    <xf numFmtId="0" fontId="0" fillId="4" borderId="9" xfId="0" applyFill="1" applyBorder="1"/>
    <xf numFmtId="9" fontId="0" fillId="4" borderId="4" xfId="2" applyNumberFormat="1" applyFont="1" applyFill="1" applyBorder="1"/>
    <xf numFmtId="9" fontId="0" fillId="4" borderId="3" xfId="2" applyNumberFormat="1" applyFont="1" applyFill="1" applyBorder="1"/>
    <xf numFmtId="44" fontId="0" fillId="4" borderId="8" xfId="1" applyFont="1" applyFill="1" applyBorder="1"/>
    <xf numFmtId="44" fontId="0" fillId="4" borderId="9" xfId="1" applyFont="1" applyFill="1" applyBorder="1"/>
    <xf numFmtId="44" fontId="0" fillId="4" borderId="3" xfId="1" applyFont="1" applyFill="1" applyBorder="1"/>
    <xf numFmtId="0" fontId="2" fillId="3" borderId="19" xfId="3" applyBorder="1" applyAlignment="1">
      <alignment horizontal="center" vertical="center" wrapText="1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14" xfId="0" applyFill="1" applyBorder="1" applyAlignment="1" applyProtection="1">
      <alignment horizontal="center"/>
      <protection locked="0"/>
    </xf>
    <xf numFmtId="44" fontId="0" fillId="5" borderId="14" xfId="1" applyFont="1" applyFill="1" applyBorder="1" applyAlignment="1" applyProtection="1">
      <alignment horizontal="center"/>
      <protection locked="0"/>
    </xf>
    <xf numFmtId="0" fontId="0" fillId="5" borderId="13" xfId="0" applyFill="1" applyBorder="1" applyAlignment="1" applyProtection="1">
      <alignment horizontal="center"/>
      <protection locked="0"/>
    </xf>
    <xf numFmtId="44" fontId="0" fillId="5" borderId="13" xfId="1" applyFont="1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7" fillId="0" borderId="0" xfId="0" applyFont="1" applyBorder="1" applyAlignment="1">
      <alignment wrapText="1"/>
    </xf>
    <xf numFmtId="0" fontId="3" fillId="0" borderId="0" xfId="0" applyFont="1" applyBorder="1"/>
    <xf numFmtId="0" fontId="8" fillId="0" borderId="0" xfId="0" applyFont="1" applyFill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44" fontId="0" fillId="5" borderId="15" xfId="1" applyFont="1" applyFill="1" applyBorder="1" applyAlignment="1" applyProtection="1">
      <alignment horizontal="center"/>
      <protection locked="0"/>
    </xf>
  </cellXfs>
  <cellStyles count="4">
    <cellStyle name="Κανονικό" xfId="0" builtinId="0"/>
    <cellStyle name="Νόμισμα" xfId="1" builtinId="4"/>
    <cellStyle name="Ουδέτερο" xfId="3" builtinId="28"/>
    <cellStyle name="Ποσοστό" xfId="2" builtinId="5"/>
  </cellStyles>
  <dxfs count="0"/>
  <tableStyles count="0" defaultTableStyle="TableStyleMedium9" defaultPivotStyle="PivotStyleLight16"/>
  <colors>
    <mruColors>
      <color rgb="FFD1E8C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81"/>
  <sheetViews>
    <sheetView tabSelected="1" zoomScale="96" zoomScaleNormal="96" workbookViewId="0">
      <selection activeCell="F29" sqref="F29"/>
    </sheetView>
  </sheetViews>
  <sheetFormatPr defaultRowHeight="15"/>
  <cols>
    <col min="1" max="1" width="33" customWidth="1"/>
    <col min="2" max="2" width="15.42578125" customWidth="1"/>
    <col min="3" max="3" width="16.28515625" customWidth="1"/>
    <col min="4" max="4" width="14.85546875" customWidth="1"/>
    <col min="5" max="5" width="23.42578125" customWidth="1"/>
    <col min="6" max="6" width="17.7109375" customWidth="1"/>
    <col min="7" max="7" width="20.5703125" customWidth="1"/>
    <col min="8" max="8" width="36.7109375" customWidth="1"/>
    <col min="9" max="9" width="9.7109375" customWidth="1"/>
    <col min="11" max="11" width="35.85546875" customWidth="1"/>
    <col min="12" max="12" width="26.42578125" customWidth="1"/>
    <col min="13" max="13" width="35.85546875" customWidth="1"/>
    <col min="14" max="14" width="18.7109375" customWidth="1"/>
    <col min="15" max="15" width="36.140625" customWidth="1"/>
    <col min="16" max="16" width="22.5703125" customWidth="1"/>
    <col min="17" max="17" width="40" customWidth="1"/>
    <col min="18" max="18" width="21.42578125" customWidth="1"/>
    <col min="19" max="19" width="31" customWidth="1"/>
    <col min="20" max="20" width="24" customWidth="1"/>
    <col min="21" max="21" width="25.5703125" customWidth="1"/>
    <col min="22" max="22" width="14.42578125" bestFit="1" customWidth="1"/>
    <col min="23" max="23" width="17.5703125" customWidth="1"/>
    <col min="24" max="24" width="19.7109375" customWidth="1"/>
    <col min="25" max="25" width="25.5703125" customWidth="1"/>
    <col min="26" max="26" width="34.28515625" customWidth="1"/>
    <col min="27" max="27" width="26" customWidth="1"/>
    <col min="29" max="29" width="25.7109375" customWidth="1"/>
    <col min="30" max="30" width="14.5703125" customWidth="1"/>
    <col min="31" max="31" width="18.42578125" customWidth="1"/>
  </cols>
  <sheetData>
    <row r="1" spans="1:29">
      <c r="A1" s="1"/>
      <c r="B1" s="1"/>
      <c r="C1" s="1"/>
      <c r="D1" s="1"/>
      <c r="E1" s="1"/>
      <c r="F1" s="1"/>
      <c r="G1" s="1"/>
      <c r="H1" s="1"/>
      <c r="I1" s="1"/>
      <c r="J1" s="1"/>
      <c r="K1" s="23"/>
    </row>
    <row r="2" spans="1:29" ht="1.5" customHeight="1" thickBot="1">
      <c r="A2" s="1"/>
      <c r="B2" s="1"/>
      <c r="C2" s="1"/>
      <c r="D2" s="1"/>
      <c r="E2" s="1"/>
      <c r="F2" s="1"/>
      <c r="G2" s="1"/>
      <c r="H2" s="1"/>
      <c r="I2" s="1"/>
      <c r="J2" s="1"/>
      <c r="K2" s="23" t="s">
        <v>19</v>
      </c>
      <c r="P2" t="s">
        <v>13</v>
      </c>
      <c r="X2" t="s">
        <v>20</v>
      </c>
    </row>
    <row r="3" spans="1:29" s="3" customFormat="1" ht="83.25" customHeight="1" thickTop="1" thickBot="1">
      <c r="A3" s="14" t="s">
        <v>0</v>
      </c>
      <c r="B3" s="15" t="s">
        <v>1</v>
      </c>
      <c r="C3" s="15" t="s">
        <v>2</v>
      </c>
      <c r="D3" s="15" t="s">
        <v>3</v>
      </c>
      <c r="E3" s="15" t="s">
        <v>26</v>
      </c>
      <c r="F3" s="15" t="s">
        <v>27</v>
      </c>
      <c r="G3" s="15" t="s">
        <v>34</v>
      </c>
      <c r="H3" s="16" t="s">
        <v>43</v>
      </c>
      <c r="I3" s="17" t="s">
        <v>35</v>
      </c>
      <c r="J3" s="4"/>
      <c r="K3" s="24"/>
      <c r="L3" s="43" t="s">
        <v>46</v>
      </c>
      <c r="M3" s="44" t="s">
        <v>18</v>
      </c>
      <c r="N3" s="45" t="s">
        <v>14</v>
      </c>
      <c r="O3" s="45" t="s">
        <v>15</v>
      </c>
      <c r="P3" s="45" t="s">
        <v>17</v>
      </c>
      <c r="Q3" s="45"/>
      <c r="R3" s="45" t="s">
        <v>18</v>
      </c>
      <c r="S3" s="45" t="s">
        <v>28</v>
      </c>
      <c r="T3" s="45" t="s">
        <v>21</v>
      </c>
      <c r="U3" s="45" t="s">
        <v>22</v>
      </c>
      <c r="V3" s="45" t="s">
        <v>23</v>
      </c>
      <c r="W3" s="45"/>
      <c r="X3" s="45"/>
      <c r="Y3" s="45"/>
      <c r="Z3" s="45" t="s">
        <v>24</v>
      </c>
      <c r="AA3" s="45" t="s">
        <v>29</v>
      </c>
      <c r="AB3" s="45" t="s">
        <v>25</v>
      </c>
      <c r="AC3" s="46" t="s">
        <v>47</v>
      </c>
    </row>
    <row r="4" spans="1:29" ht="15.75" thickTop="1">
      <c r="A4" s="49" t="s">
        <v>32</v>
      </c>
      <c r="B4" s="49" t="s">
        <v>5</v>
      </c>
      <c r="C4" s="50">
        <v>1233</v>
      </c>
      <c r="D4" s="49" t="s">
        <v>5</v>
      </c>
      <c r="E4" s="10">
        <f t="shared" ref="E4:E23" si="0">Z4</f>
        <v>0</v>
      </c>
      <c r="F4" s="11">
        <f t="shared" ref="F4:F23" si="1">AB4</f>
        <v>246.60000000000002</v>
      </c>
      <c r="G4" s="10">
        <f t="shared" ref="G4:G23" si="2">C4+E4</f>
        <v>1233</v>
      </c>
      <c r="H4" s="10">
        <f t="shared" ref="H4:H23" si="3">ROUND(AC4,1)</f>
        <v>986.4</v>
      </c>
      <c r="I4" s="12">
        <f t="shared" ref="I4:I23" si="4">IF(H4&gt;0,RANK(H4,$H$4:$H$23),"-")</f>
        <v>2</v>
      </c>
      <c r="J4" s="1"/>
      <c r="K4" s="23"/>
      <c r="M4" s="31" t="str">
        <f t="shared" ref="M4:M23" si="5">A4</f>
        <v>Ανδρέας Ρ.</v>
      </c>
      <c r="N4" s="6">
        <f t="shared" ref="N4:N23" si="6">VLOOKUP(C4,$M$27:$N$30,2)*C4</f>
        <v>110.97</v>
      </c>
      <c r="O4" s="6">
        <f t="shared" ref="O4:O23" si="7">VLOOKUP(C4,$O$27:$P$30,2)*C4</f>
        <v>49.32</v>
      </c>
      <c r="P4" s="6">
        <f t="shared" ref="P4:P23" si="8">VLOOKUP(C4,$T$27:$U$30,2)*C4</f>
        <v>61.650000000000006</v>
      </c>
      <c r="Q4" s="6"/>
      <c r="R4" s="6" t="str">
        <f t="shared" ref="R4:R23" si="9">A4</f>
        <v>Ανδρέας Ρ.</v>
      </c>
      <c r="S4" s="6">
        <f t="shared" ref="S4:S23" si="10">(C4+Z4)*12</f>
        <v>14796</v>
      </c>
      <c r="T4" s="6">
        <f t="shared" ref="T4:T23" si="11">VLOOKUP(S4,$M$33:$N$36,2)*S4</f>
        <v>2811.2400000000002</v>
      </c>
      <c r="U4" s="6">
        <f t="shared" ref="U4:U23" si="12">VLOOKUP(S4,$O$33:$P$36,2)*S4</f>
        <v>2959.2000000000003</v>
      </c>
      <c r="V4" s="6">
        <f t="shared" ref="V4:V23" si="13">VLOOKUP(S4,$T$33:$U$36,2)*S4</f>
        <v>2367.36</v>
      </c>
      <c r="W4" s="6"/>
      <c r="X4" s="6"/>
      <c r="Y4" s="6"/>
      <c r="Z4" s="6">
        <f t="shared" ref="Z4:Z23" si="14">IF(D4="Ε",IF(B4="Μ",N4,0)+IF(D4="Ε",IF(B4="Α",O4,0)+IF(D4="Ε",IF(B4="Ω",P4,0))),0)</f>
        <v>0</v>
      </c>
      <c r="AA4" s="6">
        <f t="shared" ref="AA4:AA23" si="15">IF(B4="Μ",T4,0)+ IF(B4="Α",U4,0)+IF(B4="Ω",V4)</f>
        <v>2959.2000000000003</v>
      </c>
      <c r="AB4" s="6">
        <f>AA4/12</f>
        <v>246.60000000000002</v>
      </c>
      <c r="AC4" s="32">
        <f t="shared" ref="AC4:AC23" si="16">G4-F4</f>
        <v>986.4</v>
      </c>
    </row>
    <row r="5" spans="1:29">
      <c r="A5" s="51" t="s">
        <v>31</v>
      </c>
      <c r="B5" s="51" t="s">
        <v>6</v>
      </c>
      <c r="C5" s="52">
        <v>400</v>
      </c>
      <c r="D5" s="51" t="s">
        <v>7</v>
      </c>
      <c r="E5" s="10">
        <f t="shared" si="0"/>
        <v>72</v>
      </c>
      <c r="F5" s="11">
        <f t="shared" si="1"/>
        <v>42.48</v>
      </c>
      <c r="G5" s="10">
        <f t="shared" si="2"/>
        <v>472</v>
      </c>
      <c r="H5" s="10">
        <f t="shared" si="3"/>
        <v>429.5</v>
      </c>
      <c r="I5" s="12">
        <f t="shared" si="4"/>
        <v>4</v>
      </c>
      <c r="J5" s="1"/>
      <c r="K5" s="23"/>
      <c r="M5" s="31" t="str">
        <f t="shared" si="5"/>
        <v>Δημήτρης Α.</v>
      </c>
      <c r="N5" s="6">
        <f t="shared" si="6"/>
        <v>60</v>
      </c>
      <c r="O5" s="6">
        <f t="shared" si="7"/>
        <v>40</v>
      </c>
      <c r="P5" s="6">
        <f t="shared" si="8"/>
        <v>72</v>
      </c>
      <c r="Q5" s="6"/>
      <c r="R5" s="6" t="str">
        <f t="shared" si="9"/>
        <v>Δημήτρης Α.</v>
      </c>
      <c r="S5" s="6">
        <f t="shared" si="10"/>
        <v>5664</v>
      </c>
      <c r="T5" s="6">
        <f t="shared" si="11"/>
        <v>566.4</v>
      </c>
      <c r="U5" s="6">
        <f t="shared" si="12"/>
        <v>849.6</v>
      </c>
      <c r="V5" s="6">
        <f t="shared" si="13"/>
        <v>509.76</v>
      </c>
      <c r="W5" s="6"/>
      <c r="X5" s="6"/>
      <c r="Y5" s="6"/>
      <c r="Z5" s="6">
        <f t="shared" si="14"/>
        <v>72</v>
      </c>
      <c r="AA5" s="6">
        <f t="shared" si="15"/>
        <v>509.76</v>
      </c>
      <c r="AB5" s="6">
        <f t="shared" ref="AB5:AB23" si="17">AA5/12</f>
        <v>42.48</v>
      </c>
      <c r="AC5" s="32">
        <f t="shared" si="16"/>
        <v>429.52</v>
      </c>
    </row>
    <row r="6" spans="1:29">
      <c r="A6" s="51" t="s">
        <v>30</v>
      </c>
      <c r="B6" s="51" t="s">
        <v>4</v>
      </c>
      <c r="C6" s="52">
        <v>915</v>
      </c>
      <c r="D6" s="51" t="s">
        <v>7</v>
      </c>
      <c r="E6" s="10">
        <f t="shared" si="0"/>
        <v>82.35</v>
      </c>
      <c r="F6" s="11">
        <f t="shared" si="1"/>
        <v>189.4965</v>
      </c>
      <c r="G6" s="10">
        <f t="shared" si="2"/>
        <v>997.35</v>
      </c>
      <c r="H6" s="10">
        <f t="shared" si="3"/>
        <v>807.9</v>
      </c>
      <c r="I6" s="12">
        <f t="shared" si="4"/>
        <v>3</v>
      </c>
      <c r="J6" s="1"/>
      <c r="K6" s="23"/>
      <c r="M6" s="31" t="str">
        <f t="shared" si="5"/>
        <v>Κώστας Δ.</v>
      </c>
      <c r="N6" s="6">
        <f t="shared" si="6"/>
        <v>82.35</v>
      </c>
      <c r="O6" s="6">
        <f t="shared" si="7"/>
        <v>36.6</v>
      </c>
      <c r="P6" s="6">
        <f t="shared" si="8"/>
        <v>45.75</v>
      </c>
      <c r="Q6" s="6"/>
      <c r="R6" s="6" t="str">
        <f t="shared" si="9"/>
        <v>Κώστας Δ.</v>
      </c>
      <c r="S6" s="6">
        <f t="shared" si="10"/>
        <v>11968.2</v>
      </c>
      <c r="T6" s="6">
        <f t="shared" si="11"/>
        <v>2273.9580000000001</v>
      </c>
      <c r="U6" s="6">
        <f t="shared" si="12"/>
        <v>2393.6400000000003</v>
      </c>
      <c r="V6" s="6">
        <f t="shared" si="13"/>
        <v>1914.9120000000003</v>
      </c>
      <c r="W6" s="6"/>
      <c r="X6" s="6"/>
      <c r="Y6" s="6"/>
      <c r="Z6" s="6">
        <f t="shared" si="14"/>
        <v>82.35</v>
      </c>
      <c r="AA6" s="6">
        <f t="shared" si="15"/>
        <v>2273.9580000000001</v>
      </c>
      <c r="AB6" s="6">
        <f t="shared" si="17"/>
        <v>189.4965</v>
      </c>
      <c r="AC6" s="32">
        <f t="shared" si="16"/>
        <v>807.85350000000005</v>
      </c>
    </row>
    <row r="7" spans="1:29">
      <c r="A7" s="51" t="s">
        <v>33</v>
      </c>
      <c r="B7" s="51" t="s">
        <v>5</v>
      </c>
      <c r="C7" s="52">
        <v>1700</v>
      </c>
      <c r="D7" s="51" t="s">
        <v>5</v>
      </c>
      <c r="E7" s="10">
        <f t="shared" si="0"/>
        <v>0</v>
      </c>
      <c r="F7" s="11">
        <f t="shared" si="1"/>
        <v>646</v>
      </c>
      <c r="G7" s="10">
        <f t="shared" si="2"/>
        <v>1700</v>
      </c>
      <c r="H7" s="10">
        <f t="shared" si="3"/>
        <v>1054</v>
      </c>
      <c r="I7" s="12">
        <f t="shared" si="4"/>
        <v>1</v>
      </c>
      <c r="J7" s="1"/>
      <c r="K7" s="23"/>
      <c r="M7" s="31" t="str">
        <f t="shared" si="5"/>
        <v>Χριστίνα Χ.</v>
      </c>
      <c r="N7" s="6">
        <f t="shared" si="6"/>
        <v>153</v>
      </c>
      <c r="O7" s="6">
        <f t="shared" si="7"/>
        <v>68</v>
      </c>
      <c r="P7" s="6">
        <f t="shared" si="8"/>
        <v>85</v>
      </c>
      <c r="Q7" s="6"/>
      <c r="R7" s="6" t="str">
        <f t="shared" si="9"/>
        <v>Χριστίνα Χ.</v>
      </c>
      <c r="S7" s="6">
        <f t="shared" si="10"/>
        <v>20400</v>
      </c>
      <c r="T7" s="6">
        <f t="shared" si="11"/>
        <v>7548</v>
      </c>
      <c r="U7" s="6">
        <f t="shared" si="12"/>
        <v>7752</v>
      </c>
      <c r="V7" s="6">
        <f t="shared" si="13"/>
        <v>5100</v>
      </c>
      <c r="W7" s="6"/>
      <c r="X7" s="6"/>
      <c r="Y7" s="6"/>
      <c r="Z7" s="6">
        <f t="shared" si="14"/>
        <v>0</v>
      </c>
      <c r="AA7" s="6">
        <f t="shared" si="15"/>
        <v>7752</v>
      </c>
      <c r="AB7" s="6">
        <f t="shared" si="17"/>
        <v>646</v>
      </c>
      <c r="AC7" s="32">
        <f t="shared" si="16"/>
        <v>1054</v>
      </c>
    </row>
    <row r="8" spans="1:29">
      <c r="A8" s="51"/>
      <c r="B8" s="51"/>
      <c r="C8" s="52"/>
      <c r="D8" s="51"/>
      <c r="E8" s="10">
        <f t="shared" si="0"/>
        <v>0</v>
      </c>
      <c r="F8" s="11">
        <f t="shared" si="1"/>
        <v>0</v>
      </c>
      <c r="G8" s="10">
        <f t="shared" si="2"/>
        <v>0</v>
      </c>
      <c r="H8" s="10">
        <f t="shared" si="3"/>
        <v>0</v>
      </c>
      <c r="I8" s="12" t="str">
        <f t="shared" si="4"/>
        <v>-</v>
      </c>
      <c r="J8" s="1"/>
      <c r="K8" s="23"/>
      <c r="M8" s="31">
        <f t="shared" si="5"/>
        <v>0</v>
      </c>
      <c r="N8" s="6">
        <f t="shared" si="6"/>
        <v>0</v>
      </c>
      <c r="O8" s="6">
        <f t="shared" si="7"/>
        <v>0</v>
      </c>
      <c r="P8" s="6">
        <f t="shared" si="8"/>
        <v>0</v>
      </c>
      <c r="Q8" s="6"/>
      <c r="R8" s="6">
        <f t="shared" si="9"/>
        <v>0</v>
      </c>
      <c r="S8" s="6">
        <f t="shared" si="10"/>
        <v>0</v>
      </c>
      <c r="T8" s="6">
        <f t="shared" si="11"/>
        <v>0</v>
      </c>
      <c r="U8" s="6">
        <f t="shared" si="12"/>
        <v>0</v>
      </c>
      <c r="V8" s="6">
        <f t="shared" si="13"/>
        <v>0</v>
      </c>
      <c r="W8" s="6"/>
      <c r="X8" s="6"/>
      <c r="Y8" s="6"/>
      <c r="Z8" s="6">
        <f t="shared" si="14"/>
        <v>0</v>
      </c>
      <c r="AA8" s="6">
        <f t="shared" si="15"/>
        <v>0</v>
      </c>
      <c r="AB8" s="6">
        <f t="shared" si="17"/>
        <v>0</v>
      </c>
      <c r="AC8" s="32">
        <f t="shared" si="16"/>
        <v>0</v>
      </c>
    </row>
    <row r="9" spans="1:29">
      <c r="A9" s="51"/>
      <c r="B9" s="51"/>
      <c r="C9" s="52"/>
      <c r="D9" s="51"/>
      <c r="E9" s="10">
        <f t="shared" si="0"/>
        <v>0</v>
      </c>
      <c r="F9" s="11">
        <f t="shared" si="1"/>
        <v>0</v>
      </c>
      <c r="G9" s="10">
        <f t="shared" si="2"/>
        <v>0</v>
      </c>
      <c r="H9" s="10">
        <f t="shared" si="3"/>
        <v>0</v>
      </c>
      <c r="I9" s="12" t="str">
        <f t="shared" si="4"/>
        <v>-</v>
      </c>
      <c r="J9" s="1"/>
      <c r="K9" s="23"/>
      <c r="M9" s="31">
        <f t="shared" si="5"/>
        <v>0</v>
      </c>
      <c r="N9" s="6">
        <f t="shared" si="6"/>
        <v>0</v>
      </c>
      <c r="O9" s="6">
        <f t="shared" si="7"/>
        <v>0</v>
      </c>
      <c r="P9" s="6">
        <f t="shared" si="8"/>
        <v>0</v>
      </c>
      <c r="Q9" s="6"/>
      <c r="R9" s="6">
        <f t="shared" si="9"/>
        <v>0</v>
      </c>
      <c r="S9" s="6">
        <f t="shared" si="10"/>
        <v>0</v>
      </c>
      <c r="T9" s="6">
        <f t="shared" si="11"/>
        <v>0</v>
      </c>
      <c r="U9" s="6">
        <f t="shared" si="12"/>
        <v>0</v>
      </c>
      <c r="V9" s="6">
        <f t="shared" si="13"/>
        <v>0</v>
      </c>
      <c r="W9" s="6"/>
      <c r="X9" s="6"/>
      <c r="Y9" s="6"/>
      <c r="Z9" s="6">
        <f t="shared" si="14"/>
        <v>0</v>
      </c>
      <c r="AA9" s="6">
        <f t="shared" si="15"/>
        <v>0</v>
      </c>
      <c r="AB9" s="6">
        <f t="shared" si="17"/>
        <v>0</v>
      </c>
      <c r="AC9" s="32">
        <f t="shared" si="16"/>
        <v>0</v>
      </c>
    </row>
    <row r="10" spans="1:29">
      <c r="A10" s="51"/>
      <c r="B10" s="51"/>
      <c r="C10" s="52"/>
      <c r="D10" s="51"/>
      <c r="E10" s="10">
        <f t="shared" si="0"/>
        <v>0</v>
      </c>
      <c r="F10" s="11">
        <f t="shared" si="1"/>
        <v>0</v>
      </c>
      <c r="G10" s="10">
        <f t="shared" si="2"/>
        <v>0</v>
      </c>
      <c r="H10" s="10">
        <f t="shared" si="3"/>
        <v>0</v>
      </c>
      <c r="I10" s="12" t="str">
        <f t="shared" si="4"/>
        <v>-</v>
      </c>
      <c r="J10" s="1"/>
      <c r="K10" s="23"/>
      <c r="M10" s="31">
        <f t="shared" si="5"/>
        <v>0</v>
      </c>
      <c r="N10" s="6">
        <f t="shared" si="6"/>
        <v>0</v>
      </c>
      <c r="O10" s="6">
        <f t="shared" si="7"/>
        <v>0</v>
      </c>
      <c r="P10" s="6">
        <f t="shared" si="8"/>
        <v>0</v>
      </c>
      <c r="Q10" s="6"/>
      <c r="R10" s="6">
        <f t="shared" si="9"/>
        <v>0</v>
      </c>
      <c r="S10" s="6">
        <f t="shared" si="10"/>
        <v>0</v>
      </c>
      <c r="T10" s="6">
        <f t="shared" si="11"/>
        <v>0</v>
      </c>
      <c r="U10" s="6">
        <f t="shared" si="12"/>
        <v>0</v>
      </c>
      <c r="V10" s="6">
        <f t="shared" si="13"/>
        <v>0</v>
      </c>
      <c r="W10" s="6"/>
      <c r="X10" s="6"/>
      <c r="Y10" s="6"/>
      <c r="Z10" s="6">
        <f t="shared" si="14"/>
        <v>0</v>
      </c>
      <c r="AA10" s="6">
        <f t="shared" si="15"/>
        <v>0</v>
      </c>
      <c r="AB10" s="6">
        <f t="shared" si="17"/>
        <v>0</v>
      </c>
      <c r="AC10" s="32">
        <f t="shared" si="16"/>
        <v>0</v>
      </c>
    </row>
    <row r="11" spans="1:29">
      <c r="A11" s="51"/>
      <c r="B11" s="51"/>
      <c r="C11" s="52"/>
      <c r="D11" s="51"/>
      <c r="E11" s="10">
        <f t="shared" si="0"/>
        <v>0</v>
      </c>
      <c r="F11" s="11">
        <f t="shared" si="1"/>
        <v>0</v>
      </c>
      <c r="G11" s="10">
        <f t="shared" si="2"/>
        <v>0</v>
      </c>
      <c r="H11" s="10">
        <f t="shared" si="3"/>
        <v>0</v>
      </c>
      <c r="I11" s="12" t="str">
        <f t="shared" si="4"/>
        <v>-</v>
      </c>
      <c r="J11" s="1"/>
      <c r="K11" s="23"/>
      <c r="M11" s="31">
        <f t="shared" si="5"/>
        <v>0</v>
      </c>
      <c r="N11" s="6">
        <f t="shared" si="6"/>
        <v>0</v>
      </c>
      <c r="O11" s="6">
        <f t="shared" si="7"/>
        <v>0</v>
      </c>
      <c r="P11" s="6">
        <f t="shared" si="8"/>
        <v>0</v>
      </c>
      <c r="Q11" s="6"/>
      <c r="R11" s="6">
        <f t="shared" si="9"/>
        <v>0</v>
      </c>
      <c r="S11" s="6">
        <f t="shared" si="10"/>
        <v>0</v>
      </c>
      <c r="T11" s="6">
        <f t="shared" si="11"/>
        <v>0</v>
      </c>
      <c r="U11" s="6">
        <f t="shared" si="12"/>
        <v>0</v>
      </c>
      <c r="V11" s="6">
        <f t="shared" si="13"/>
        <v>0</v>
      </c>
      <c r="W11" s="6"/>
      <c r="X11" s="6"/>
      <c r="Y11" s="6"/>
      <c r="Z11" s="6">
        <f t="shared" si="14"/>
        <v>0</v>
      </c>
      <c r="AA11" s="6">
        <f t="shared" si="15"/>
        <v>0</v>
      </c>
      <c r="AB11" s="6">
        <f t="shared" si="17"/>
        <v>0</v>
      </c>
      <c r="AC11" s="32">
        <f t="shared" si="16"/>
        <v>0</v>
      </c>
    </row>
    <row r="12" spans="1:29">
      <c r="A12" s="51"/>
      <c r="B12" s="51"/>
      <c r="C12" s="52"/>
      <c r="D12" s="51"/>
      <c r="E12" s="10">
        <f t="shared" si="0"/>
        <v>0</v>
      </c>
      <c r="F12" s="11">
        <f t="shared" si="1"/>
        <v>0</v>
      </c>
      <c r="G12" s="10">
        <f t="shared" si="2"/>
        <v>0</v>
      </c>
      <c r="H12" s="10">
        <f t="shared" si="3"/>
        <v>0</v>
      </c>
      <c r="I12" s="12" t="str">
        <f t="shared" si="4"/>
        <v>-</v>
      </c>
      <c r="J12" s="1"/>
      <c r="K12" s="23"/>
      <c r="M12" s="31">
        <f t="shared" si="5"/>
        <v>0</v>
      </c>
      <c r="N12" s="6">
        <f t="shared" si="6"/>
        <v>0</v>
      </c>
      <c r="O12" s="6">
        <f t="shared" si="7"/>
        <v>0</v>
      </c>
      <c r="P12" s="6">
        <f t="shared" si="8"/>
        <v>0</v>
      </c>
      <c r="Q12" s="6"/>
      <c r="R12" s="6">
        <f t="shared" si="9"/>
        <v>0</v>
      </c>
      <c r="S12" s="6">
        <f t="shared" si="10"/>
        <v>0</v>
      </c>
      <c r="T12" s="6">
        <f t="shared" si="11"/>
        <v>0</v>
      </c>
      <c r="U12" s="6">
        <f t="shared" si="12"/>
        <v>0</v>
      </c>
      <c r="V12" s="6">
        <f t="shared" si="13"/>
        <v>0</v>
      </c>
      <c r="W12" s="6"/>
      <c r="X12" s="6"/>
      <c r="Y12" s="6"/>
      <c r="Z12" s="6">
        <f t="shared" si="14"/>
        <v>0</v>
      </c>
      <c r="AA12" s="6">
        <f t="shared" si="15"/>
        <v>0</v>
      </c>
      <c r="AB12" s="6">
        <f t="shared" si="17"/>
        <v>0</v>
      </c>
      <c r="AC12" s="32">
        <f t="shared" si="16"/>
        <v>0</v>
      </c>
    </row>
    <row r="13" spans="1:29">
      <c r="A13" s="51"/>
      <c r="B13" s="51"/>
      <c r="C13" s="52"/>
      <c r="D13" s="51"/>
      <c r="E13" s="10">
        <f t="shared" si="0"/>
        <v>0</v>
      </c>
      <c r="F13" s="11">
        <f t="shared" si="1"/>
        <v>0</v>
      </c>
      <c r="G13" s="10">
        <f t="shared" si="2"/>
        <v>0</v>
      </c>
      <c r="H13" s="10">
        <f t="shared" si="3"/>
        <v>0</v>
      </c>
      <c r="I13" s="12" t="str">
        <f t="shared" si="4"/>
        <v>-</v>
      </c>
      <c r="J13" s="1"/>
      <c r="K13" s="23"/>
      <c r="M13" s="31">
        <f t="shared" si="5"/>
        <v>0</v>
      </c>
      <c r="N13" s="6">
        <f t="shared" si="6"/>
        <v>0</v>
      </c>
      <c r="O13" s="6">
        <f t="shared" si="7"/>
        <v>0</v>
      </c>
      <c r="P13" s="6">
        <f t="shared" si="8"/>
        <v>0</v>
      </c>
      <c r="Q13" s="6"/>
      <c r="R13" s="6">
        <f t="shared" si="9"/>
        <v>0</v>
      </c>
      <c r="S13" s="6">
        <f t="shared" si="10"/>
        <v>0</v>
      </c>
      <c r="T13" s="6">
        <f t="shared" si="11"/>
        <v>0</v>
      </c>
      <c r="U13" s="6">
        <f t="shared" si="12"/>
        <v>0</v>
      </c>
      <c r="V13" s="6">
        <f t="shared" si="13"/>
        <v>0</v>
      </c>
      <c r="W13" s="6"/>
      <c r="X13" s="6"/>
      <c r="Y13" s="6"/>
      <c r="Z13" s="6">
        <f t="shared" si="14"/>
        <v>0</v>
      </c>
      <c r="AA13" s="6">
        <f t="shared" si="15"/>
        <v>0</v>
      </c>
      <c r="AB13" s="6">
        <f t="shared" si="17"/>
        <v>0</v>
      </c>
      <c r="AC13" s="32">
        <f t="shared" si="16"/>
        <v>0</v>
      </c>
    </row>
    <row r="14" spans="1:29">
      <c r="A14" s="51"/>
      <c r="B14" s="51"/>
      <c r="C14" s="52"/>
      <c r="D14" s="51"/>
      <c r="E14" s="10">
        <f t="shared" si="0"/>
        <v>0</v>
      </c>
      <c r="F14" s="11">
        <f t="shared" si="1"/>
        <v>0</v>
      </c>
      <c r="G14" s="10">
        <f t="shared" si="2"/>
        <v>0</v>
      </c>
      <c r="H14" s="10">
        <f t="shared" si="3"/>
        <v>0</v>
      </c>
      <c r="I14" s="12" t="str">
        <f t="shared" si="4"/>
        <v>-</v>
      </c>
      <c r="J14" s="1"/>
      <c r="K14" s="23"/>
      <c r="M14" s="31">
        <f t="shared" si="5"/>
        <v>0</v>
      </c>
      <c r="N14" s="6">
        <f t="shared" si="6"/>
        <v>0</v>
      </c>
      <c r="O14" s="6">
        <f t="shared" si="7"/>
        <v>0</v>
      </c>
      <c r="P14" s="6">
        <f t="shared" si="8"/>
        <v>0</v>
      </c>
      <c r="Q14" s="6"/>
      <c r="R14" s="6">
        <f t="shared" si="9"/>
        <v>0</v>
      </c>
      <c r="S14" s="6">
        <f t="shared" si="10"/>
        <v>0</v>
      </c>
      <c r="T14" s="6">
        <f t="shared" si="11"/>
        <v>0</v>
      </c>
      <c r="U14" s="6">
        <f t="shared" si="12"/>
        <v>0</v>
      </c>
      <c r="V14" s="6">
        <f t="shared" si="13"/>
        <v>0</v>
      </c>
      <c r="W14" s="6"/>
      <c r="X14" s="6"/>
      <c r="Y14" s="6"/>
      <c r="Z14" s="6">
        <f t="shared" si="14"/>
        <v>0</v>
      </c>
      <c r="AA14" s="6">
        <f t="shared" si="15"/>
        <v>0</v>
      </c>
      <c r="AB14" s="6">
        <f t="shared" si="17"/>
        <v>0</v>
      </c>
      <c r="AC14" s="32">
        <f t="shared" si="16"/>
        <v>0</v>
      </c>
    </row>
    <row r="15" spans="1:29">
      <c r="A15" s="51"/>
      <c r="B15" s="51"/>
      <c r="C15" s="52"/>
      <c r="D15" s="51"/>
      <c r="E15" s="10">
        <f t="shared" si="0"/>
        <v>0</v>
      </c>
      <c r="F15" s="11">
        <f t="shared" si="1"/>
        <v>0</v>
      </c>
      <c r="G15" s="10">
        <f t="shared" si="2"/>
        <v>0</v>
      </c>
      <c r="H15" s="10">
        <f t="shared" si="3"/>
        <v>0</v>
      </c>
      <c r="I15" s="12" t="str">
        <f t="shared" si="4"/>
        <v>-</v>
      </c>
      <c r="J15" s="1"/>
      <c r="K15" s="23"/>
      <c r="M15" s="31">
        <f t="shared" si="5"/>
        <v>0</v>
      </c>
      <c r="N15" s="6">
        <f t="shared" si="6"/>
        <v>0</v>
      </c>
      <c r="O15" s="6">
        <f t="shared" si="7"/>
        <v>0</v>
      </c>
      <c r="P15" s="6">
        <f t="shared" si="8"/>
        <v>0</v>
      </c>
      <c r="Q15" s="6"/>
      <c r="R15" s="6">
        <f t="shared" si="9"/>
        <v>0</v>
      </c>
      <c r="S15" s="6">
        <f t="shared" si="10"/>
        <v>0</v>
      </c>
      <c r="T15" s="6">
        <f t="shared" si="11"/>
        <v>0</v>
      </c>
      <c r="U15" s="6">
        <f t="shared" si="12"/>
        <v>0</v>
      </c>
      <c r="V15" s="6">
        <f t="shared" si="13"/>
        <v>0</v>
      </c>
      <c r="W15" s="6"/>
      <c r="X15" s="6"/>
      <c r="Y15" s="6"/>
      <c r="Z15" s="6">
        <f t="shared" si="14"/>
        <v>0</v>
      </c>
      <c r="AA15" s="6">
        <f t="shared" si="15"/>
        <v>0</v>
      </c>
      <c r="AB15" s="6">
        <f t="shared" si="17"/>
        <v>0</v>
      </c>
      <c r="AC15" s="32">
        <f t="shared" si="16"/>
        <v>0</v>
      </c>
    </row>
    <row r="16" spans="1:29">
      <c r="A16" s="51"/>
      <c r="B16" s="51"/>
      <c r="C16" s="52"/>
      <c r="D16" s="51"/>
      <c r="E16" s="10">
        <f t="shared" si="0"/>
        <v>0</v>
      </c>
      <c r="F16" s="11">
        <f t="shared" si="1"/>
        <v>0</v>
      </c>
      <c r="G16" s="10">
        <f t="shared" si="2"/>
        <v>0</v>
      </c>
      <c r="H16" s="10">
        <f t="shared" si="3"/>
        <v>0</v>
      </c>
      <c r="I16" s="12" t="str">
        <f t="shared" si="4"/>
        <v>-</v>
      </c>
      <c r="J16" s="1"/>
      <c r="K16" s="23"/>
      <c r="M16" s="31">
        <f t="shared" si="5"/>
        <v>0</v>
      </c>
      <c r="N16" s="6">
        <f t="shared" si="6"/>
        <v>0</v>
      </c>
      <c r="O16" s="6">
        <f t="shared" si="7"/>
        <v>0</v>
      </c>
      <c r="P16" s="6">
        <f t="shared" si="8"/>
        <v>0</v>
      </c>
      <c r="Q16" s="6"/>
      <c r="R16" s="6">
        <f t="shared" si="9"/>
        <v>0</v>
      </c>
      <c r="S16" s="6">
        <f t="shared" si="10"/>
        <v>0</v>
      </c>
      <c r="T16" s="6">
        <f t="shared" si="11"/>
        <v>0</v>
      </c>
      <c r="U16" s="6">
        <f t="shared" si="12"/>
        <v>0</v>
      </c>
      <c r="V16" s="6">
        <f t="shared" si="13"/>
        <v>0</v>
      </c>
      <c r="W16" s="6"/>
      <c r="X16" s="6"/>
      <c r="Y16" s="6"/>
      <c r="Z16" s="6">
        <f t="shared" si="14"/>
        <v>0</v>
      </c>
      <c r="AA16" s="6">
        <f t="shared" si="15"/>
        <v>0</v>
      </c>
      <c r="AB16" s="6">
        <f t="shared" si="17"/>
        <v>0</v>
      </c>
      <c r="AC16" s="32">
        <f t="shared" si="16"/>
        <v>0</v>
      </c>
    </row>
    <row r="17" spans="1:29">
      <c r="A17" s="51"/>
      <c r="B17" s="51"/>
      <c r="C17" s="52"/>
      <c r="D17" s="51"/>
      <c r="E17" s="10">
        <f t="shared" si="0"/>
        <v>0</v>
      </c>
      <c r="F17" s="11">
        <f t="shared" si="1"/>
        <v>0</v>
      </c>
      <c r="G17" s="10">
        <f t="shared" si="2"/>
        <v>0</v>
      </c>
      <c r="H17" s="10">
        <f t="shared" si="3"/>
        <v>0</v>
      </c>
      <c r="I17" s="12" t="str">
        <f t="shared" si="4"/>
        <v>-</v>
      </c>
      <c r="J17" s="1"/>
      <c r="K17" s="23"/>
      <c r="M17" s="31">
        <f t="shared" si="5"/>
        <v>0</v>
      </c>
      <c r="N17" s="6">
        <f t="shared" si="6"/>
        <v>0</v>
      </c>
      <c r="O17" s="6">
        <f t="shared" si="7"/>
        <v>0</v>
      </c>
      <c r="P17" s="6">
        <f t="shared" si="8"/>
        <v>0</v>
      </c>
      <c r="Q17" s="6"/>
      <c r="R17" s="6">
        <f t="shared" si="9"/>
        <v>0</v>
      </c>
      <c r="S17" s="6">
        <f t="shared" si="10"/>
        <v>0</v>
      </c>
      <c r="T17" s="6">
        <f t="shared" si="11"/>
        <v>0</v>
      </c>
      <c r="U17" s="6">
        <f t="shared" si="12"/>
        <v>0</v>
      </c>
      <c r="V17" s="6">
        <f t="shared" si="13"/>
        <v>0</v>
      </c>
      <c r="W17" s="6"/>
      <c r="X17" s="6"/>
      <c r="Y17" s="6"/>
      <c r="Z17" s="6">
        <f t="shared" si="14"/>
        <v>0</v>
      </c>
      <c r="AA17" s="6">
        <f t="shared" si="15"/>
        <v>0</v>
      </c>
      <c r="AB17" s="6">
        <f t="shared" si="17"/>
        <v>0</v>
      </c>
      <c r="AC17" s="32">
        <f t="shared" si="16"/>
        <v>0</v>
      </c>
    </row>
    <row r="18" spans="1:29">
      <c r="A18" s="51"/>
      <c r="B18" s="51"/>
      <c r="C18" s="52"/>
      <c r="D18" s="51"/>
      <c r="E18" s="10">
        <f t="shared" si="0"/>
        <v>0</v>
      </c>
      <c r="F18" s="11">
        <f t="shared" si="1"/>
        <v>0</v>
      </c>
      <c r="G18" s="10">
        <f t="shared" si="2"/>
        <v>0</v>
      </c>
      <c r="H18" s="10">
        <f t="shared" si="3"/>
        <v>0</v>
      </c>
      <c r="I18" s="12" t="str">
        <f t="shared" si="4"/>
        <v>-</v>
      </c>
      <c r="J18" s="1"/>
      <c r="K18" s="23"/>
      <c r="M18" s="31">
        <f t="shared" si="5"/>
        <v>0</v>
      </c>
      <c r="N18" s="6">
        <f t="shared" si="6"/>
        <v>0</v>
      </c>
      <c r="O18" s="6">
        <f t="shared" si="7"/>
        <v>0</v>
      </c>
      <c r="P18" s="6">
        <f t="shared" si="8"/>
        <v>0</v>
      </c>
      <c r="Q18" s="6"/>
      <c r="R18" s="6">
        <f t="shared" si="9"/>
        <v>0</v>
      </c>
      <c r="S18" s="6">
        <f t="shared" si="10"/>
        <v>0</v>
      </c>
      <c r="T18" s="6">
        <f t="shared" si="11"/>
        <v>0</v>
      </c>
      <c r="U18" s="6">
        <f t="shared" si="12"/>
        <v>0</v>
      </c>
      <c r="V18" s="6">
        <f t="shared" si="13"/>
        <v>0</v>
      </c>
      <c r="W18" s="6"/>
      <c r="X18" s="6"/>
      <c r="Y18" s="6"/>
      <c r="Z18" s="6">
        <f t="shared" si="14"/>
        <v>0</v>
      </c>
      <c r="AA18" s="6">
        <f t="shared" si="15"/>
        <v>0</v>
      </c>
      <c r="AB18" s="6">
        <f t="shared" si="17"/>
        <v>0</v>
      </c>
      <c r="AC18" s="32">
        <f t="shared" si="16"/>
        <v>0</v>
      </c>
    </row>
    <row r="19" spans="1:29">
      <c r="A19" s="51"/>
      <c r="B19" s="51"/>
      <c r="C19" s="52"/>
      <c r="D19" s="51"/>
      <c r="E19" s="10">
        <f t="shared" si="0"/>
        <v>0</v>
      </c>
      <c r="F19" s="11">
        <f t="shared" si="1"/>
        <v>0</v>
      </c>
      <c r="G19" s="10">
        <f t="shared" si="2"/>
        <v>0</v>
      </c>
      <c r="H19" s="10">
        <f t="shared" si="3"/>
        <v>0</v>
      </c>
      <c r="I19" s="12" t="str">
        <f t="shared" si="4"/>
        <v>-</v>
      </c>
      <c r="J19" s="1"/>
      <c r="K19" s="23"/>
      <c r="M19" s="31">
        <f t="shared" si="5"/>
        <v>0</v>
      </c>
      <c r="N19" s="6">
        <f t="shared" si="6"/>
        <v>0</v>
      </c>
      <c r="O19" s="6">
        <f t="shared" si="7"/>
        <v>0</v>
      </c>
      <c r="P19" s="6">
        <f t="shared" si="8"/>
        <v>0</v>
      </c>
      <c r="Q19" s="6"/>
      <c r="R19" s="6">
        <f t="shared" si="9"/>
        <v>0</v>
      </c>
      <c r="S19" s="6">
        <f t="shared" si="10"/>
        <v>0</v>
      </c>
      <c r="T19" s="6">
        <f t="shared" si="11"/>
        <v>0</v>
      </c>
      <c r="U19" s="6">
        <f t="shared" si="12"/>
        <v>0</v>
      </c>
      <c r="V19" s="6">
        <f t="shared" si="13"/>
        <v>0</v>
      </c>
      <c r="W19" s="6"/>
      <c r="X19" s="6"/>
      <c r="Y19" s="6"/>
      <c r="Z19" s="6">
        <f t="shared" si="14"/>
        <v>0</v>
      </c>
      <c r="AA19" s="6">
        <f t="shared" si="15"/>
        <v>0</v>
      </c>
      <c r="AB19" s="6">
        <f t="shared" si="17"/>
        <v>0</v>
      </c>
      <c r="AC19" s="32">
        <f t="shared" si="16"/>
        <v>0</v>
      </c>
    </row>
    <row r="20" spans="1:29">
      <c r="A20" s="51"/>
      <c r="B20" s="51"/>
      <c r="C20" s="52"/>
      <c r="D20" s="51"/>
      <c r="E20" s="10">
        <f t="shared" si="0"/>
        <v>0</v>
      </c>
      <c r="F20" s="11">
        <f t="shared" si="1"/>
        <v>0</v>
      </c>
      <c r="G20" s="10">
        <f t="shared" si="2"/>
        <v>0</v>
      </c>
      <c r="H20" s="10">
        <f t="shared" si="3"/>
        <v>0</v>
      </c>
      <c r="I20" s="12" t="str">
        <f t="shared" si="4"/>
        <v>-</v>
      </c>
      <c r="J20" s="1"/>
      <c r="K20" s="23"/>
      <c r="M20" s="31">
        <f t="shared" si="5"/>
        <v>0</v>
      </c>
      <c r="N20" s="6">
        <f t="shared" si="6"/>
        <v>0</v>
      </c>
      <c r="O20" s="6">
        <f t="shared" si="7"/>
        <v>0</v>
      </c>
      <c r="P20" s="6">
        <f t="shared" si="8"/>
        <v>0</v>
      </c>
      <c r="Q20" s="6"/>
      <c r="R20" s="6">
        <f t="shared" si="9"/>
        <v>0</v>
      </c>
      <c r="S20" s="6">
        <f t="shared" si="10"/>
        <v>0</v>
      </c>
      <c r="T20" s="6">
        <f t="shared" si="11"/>
        <v>0</v>
      </c>
      <c r="U20" s="6">
        <f t="shared" si="12"/>
        <v>0</v>
      </c>
      <c r="V20" s="6">
        <f t="shared" si="13"/>
        <v>0</v>
      </c>
      <c r="W20" s="6"/>
      <c r="X20" s="6"/>
      <c r="Y20" s="6"/>
      <c r="Z20" s="6">
        <f t="shared" si="14"/>
        <v>0</v>
      </c>
      <c r="AA20" s="6">
        <f t="shared" si="15"/>
        <v>0</v>
      </c>
      <c r="AB20" s="6">
        <f t="shared" si="17"/>
        <v>0</v>
      </c>
      <c r="AC20" s="32">
        <f t="shared" si="16"/>
        <v>0</v>
      </c>
    </row>
    <row r="21" spans="1:29">
      <c r="A21" s="51"/>
      <c r="B21" s="51"/>
      <c r="C21" s="52"/>
      <c r="D21" s="51"/>
      <c r="E21" s="10">
        <f t="shared" si="0"/>
        <v>0</v>
      </c>
      <c r="F21" s="11">
        <f t="shared" si="1"/>
        <v>0</v>
      </c>
      <c r="G21" s="10">
        <f t="shared" si="2"/>
        <v>0</v>
      </c>
      <c r="H21" s="10">
        <f t="shared" si="3"/>
        <v>0</v>
      </c>
      <c r="I21" s="12" t="str">
        <f t="shared" si="4"/>
        <v>-</v>
      </c>
      <c r="J21" s="1"/>
      <c r="K21" s="23"/>
      <c r="M21" s="31">
        <f t="shared" si="5"/>
        <v>0</v>
      </c>
      <c r="N21" s="6">
        <f t="shared" si="6"/>
        <v>0</v>
      </c>
      <c r="O21" s="6">
        <f t="shared" si="7"/>
        <v>0</v>
      </c>
      <c r="P21" s="6">
        <f t="shared" si="8"/>
        <v>0</v>
      </c>
      <c r="Q21" s="6"/>
      <c r="R21" s="6">
        <f t="shared" si="9"/>
        <v>0</v>
      </c>
      <c r="S21" s="6">
        <f t="shared" si="10"/>
        <v>0</v>
      </c>
      <c r="T21" s="6">
        <f t="shared" si="11"/>
        <v>0</v>
      </c>
      <c r="U21" s="6">
        <f t="shared" si="12"/>
        <v>0</v>
      </c>
      <c r="V21" s="6">
        <f t="shared" si="13"/>
        <v>0</v>
      </c>
      <c r="W21" s="6"/>
      <c r="X21" s="6"/>
      <c r="Y21" s="6"/>
      <c r="Z21" s="6">
        <f t="shared" si="14"/>
        <v>0</v>
      </c>
      <c r="AA21" s="6">
        <f t="shared" si="15"/>
        <v>0</v>
      </c>
      <c r="AB21" s="6">
        <f t="shared" si="17"/>
        <v>0</v>
      </c>
      <c r="AC21" s="32">
        <f t="shared" si="16"/>
        <v>0</v>
      </c>
    </row>
    <row r="22" spans="1:29">
      <c r="A22" s="51"/>
      <c r="B22" s="51"/>
      <c r="C22" s="52"/>
      <c r="D22" s="51"/>
      <c r="E22" s="10">
        <f t="shared" si="0"/>
        <v>0</v>
      </c>
      <c r="F22" s="11">
        <f t="shared" si="1"/>
        <v>0</v>
      </c>
      <c r="G22" s="10">
        <f t="shared" si="2"/>
        <v>0</v>
      </c>
      <c r="H22" s="10">
        <f t="shared" si="3"/>
        <v>0</v>
      </c>
      <c r="I22" s="12" t="str">
        <f t="shared" si="4"/>
        <v>-</v>
      </c>
      <c r="J22" s="1"/>
      <c r="K22" s="23"/>
      <c r="M22" s="31">
        <f t="shared" si="5"/>
        <v>0</v>
      </c>
      <c r="N22" s="6">
        <f t="shared" si="6"/>
        <v>0</v>
      </c>
      <c r="O22" s="6">
        <f t="shared" si="7"/>
        <v>0</v>
      </c>
      <c r="P22" s="6">
        <f t="shared" si="8"/>
        <v>0</v>
      </c>
      <c r="Q22" s="6"/>
      <c r="R22" s="6">
        <f t="shared" si="9"/>
        <v>0</v>
      </c>
      <c r="S22" s="6">
        <f t="shared" si="10"/>
        <v>0</v>
      </c>
      <c r="T22" s="6">
        <f t="shared" si="11"/>
        <v>0</v>
      </c>
      <c r="U22" s="6">
        <f t="shared" si="12"/>
        <v>0</v>
      </c>
      <c r="V22" s="6">
        <f t="shared" si="13"/>
        <v>0</v>
      </c>
      <c r="W22" s="6"/>
      <c r="X22" s="6"/>
      <c r="Y22" s="6"/>
      <c r="Z22" s="6">
        <f t="shared" si="14"/>
        <v>0</v>
      </c>
      <c r="AA22" s="6">
        <f t="shared" si="15"/>
        <v>0</v>
      </c>
      <c r="AB22" s="6">
        <f t="shared" si="17"/>
        <v>0</v>
      </c>
      <c r="AC22" s="32">
        <f t="shared" si="16"/>
        <v>0</v>
      </c>
    </row>
    <row r="23" spans="1:29">
      <c r="A23" s="53"/>
      <c r="B23" s="53"/>
      <c r="C23" s="60"/>
      <c r="D23" s="53"/>
      <c r="E23" s="10">
        <f t="shared" si="0"/>
        <v>0</v>
      </c>
      <c r="F23" s="11">
        <f t="shared" si="1"/>
        <v>0</v>
      </c>
      <c r="G23" s="10">
        <f t="shared" si="2"/>
        <v>0</v>
      </c>
      <c r="H23" s="10">
        <f t="shared" si="3"/>
        <v>0</v>
      </c>
      <c r="I23" s="12" t="str">
        <f t="shared" si="4"/>
        <v>-</v>
      </c>
      <c r="J23" s="1"/>
      <c r="K23" s="23"/>
      <c r="M23" s="37">
        <f t="shared" si="5"/>
        <v>0</v>
      </c>
      <c r="N23" s="47">
        <f t="shared" si="6"/>
        <v>0</v>
      </c>
      <c r="O23" s="47">
        <f t="shared" si="7"/>
        <v>0</v>
      </c>
      <c r="P23" s="47">
        <f t="shared" si="8"/>
        <v>0</v>
      </c>
      <c r="Q23" s="47"/>
      <c r="R23" s="47">
        <f t="shared" si="9"/>
        <v>0</v>
      </c>
      <c r="S23" s="47">
        <f t="shared" si="10"/>
        <v>0</v>
      </c>
      <c r="T23" s="47">
        <f t="shared" si="11"/>
        <v>0</v>
      </c>
      <c r="U23" s="47">
        <f t="shared" si="12"/>
        <v>0</v>
      </c>
      <c r="V23" s="47">
        <f t="shared" si="13"/>
        <v>0</v>
      </c>
      <c r="W23" s="47"/>
      <c r="X23" s="47"/>
      <c r="Y23" s="47"/>
      <c r="Z23" s="47">
        <f t="shared" si="14"/>
        <v>0</v>
      </c>
      <c r="AA23" s="47">
        <f t="shared" si="15"/>
        <v>0</v>
      </c>
      <c r="AB23" s="47">
        <f t="shared" si="17"/>
        <v>0</v>
      </c>
      <c r="AC23" s="48">
        <f t="shared" si="16"/>
        <v>0</v>
      </c>
    </row>
    <row r="24" spans="1:29">
      <c r="A24" s="1"/>
      <c r="B24" s="1"/>
      <c r="C24" s="1"/>
      <c r="D24" s="1"/>
      <c r="E24" s="1"/>
      <c r="F24" s="1"/>
      <c r="G24" s="1"/>
      <c r="H24" s="1"/>
      <c r="I24" s="1"/>
      <c r="J24" s="1"/>
      <c r="K24" s="23"/>
    </row>
    <row r="25" spans="1:29" s="2" customFormat="1" ht="30" customHeight="1">
      <c r="A25" s="18" t="s">
        <v>36</v>
      </c>
      <c r="B25" s="18" t="s">
        <v>37</v>
      </c>
      <c r="C25" s="18" t="s">
        <v>38</v>
      </c>
      <c r="D25" s="22" t="s">
        <v>45</v>
      </c>
      <c r="E25" s="5"/>
      <c r="G25" s="5"/>
      <c r="H25" s="59" t="s">
        <v>42</v>
      </c>
      <c r="I25" s="5"/>
      <c r="J25" s="5"/>
      <c r="K25" s="25"/>
      <c r="M25" s="28" t="s">
        <v>12</v>
      </c>
      <c r="N25" s="29"/>
      <c r="O25" s="29"/>
      <c r="P25" s="29"/>
      <c r="Q25" s="29"/>
      <c r="R25" s="29"/>
      <c r="S25" s="29"/>
      <c r="T25" s="29"/>
      <c r="U25" s="30"/>
    </row>
    <row r="26" spans="1:29">
      <c r="A26" s="19" t="s">
        <v>39</v>
      </c>
      <c r="B26" s="20">
        <f>SUMIF(B4:B7,"Μ",G4:G7)</f>
        <v>997.35</v>
      </c>
      <c r="C26" s="20">
        <f>SUMIF(B4:B7,"Μ",H4:H7)</f>
        <v>807.9</v>
      </c>
      <c r="D26" s="21">
        <f>COUNTIF(B4:B23,"Μ")</f>
        <v>1</v>
      </c>
      <c r="E26" s="1"/>
      <c r="G26" s="1"/>
      <c r="H26" s="57" t="s">
        <v>56</v>
      </c>
      <c r="I26" s="1"/>
      <c r="J26" s="1"/>
      <c r="K26" s="23"/>
      <c r="M26" s="31" t="s">
        <v>16</v>
      </c>
      <c r="N26" s="32" t="s">
        <v>8</v>
      </c>
      <c r="O26" s="6" t="s">
        <v>16</v>
      </c>
      <c r="P26" s="32" t="s">
        <v>9</v>
      </c>
      <c r="Q26" s="6"/>
      <c r="R26" s="6"/>
      <c r="S26" s="6"/>
      <c r="T26" s="6" t="s">
        <v>16</v>
      </c>
      <c r="U26" s="32" t="s">
        <v>10</v>
      </c>
      <c r="W26" t="s">
        <v>5</v>
      </c>
      <c r="X26" s="6" t="s">
        <v>5</v>
      </c>
    </row>
    <row r="27" spans="1:29">
      <c r="A27" s="19" t="s">
        <v>40</v>
      </c>
      <c r="B27" s="20">
        <f>SUMIF(B4:B7,"Α",G4:G7)</f>
        <v>2933</v>
      </c>
      <c r="C27" s="20">
        <f>SUMIF(B4:B7,"Α",H4:H7)</f>
        <v>2040.4</v>
      </c>
      <c r="D27" s="21">
        <f>COUNTIF(B4:B23,"Α")</f>
        <v>2</v>
      </c>
      <c r="E27" s="1"/>
      <c r="G27" s="1"/>
      <c r="H27" s="57" t="s">
        <v>57</v>
      </c>
      <c r="I27" s="1"/>
      <c r="J27" s="1"/>
      <c r="K27" s="23"/>
      <c r="M27" s="33">
        <v>0</v>
      </c>
      <c r="N27" s="34">
        <v>0.15</v>
      </c>
      <c r="O27" s="35">
        <v>0</v>
      </c>
      <c r="P27" s="34">
        <v>0.1</v>
      </c>
      <c r="Q27" s="36"/>
      <c r="R27" s="36"/>
      <c r="S27" s="36"/>
      <c r="T27" s="35">
        <v>0</v>
      </c>
      <c r="U27" s="34">
        <v>0.18</v>
      </c>
      <c r="W27" t="s">
        <v>4</v>
      </c>
      <c r="X27" t="s">
        <v>7</v>
      </c>
    </row>
    <row r="28" spans="1:29">
      <c r="A28" s="19" t="s">
        <v>41</v>
      </c>
      <c r="B28" s="20">
        <f>SUMIF(B4:B7,"Ω",G4:G7)</f>
        <v>472</v>
      </c>
      <c r="C28" s="20">
        <f>SUMIF(B4:B7,"Ω",H4:H7)</f>
        <v>429.5</v>
      </c>
      <c r="D28" s="21">
        <f>COUNTIF(B4:B23,"Ω")</f>
        <v>1</v>
      </c>
      <c r="E28" s="1"/>
      <c r="G28" s="1"/>
      <c r="H28" s="58" t="s">
        <v>44</v>
      </c>
      <c r="I28" s="1"/>
      <c r="J28" s="1"/>
      <c r="K28" s="23"/>
      <c r="M28" s="33">
        <v>500</v>
      </c>
      <c r="N28" s="34">
        <v>0.12</v>
      </c>
      <c r="O28" s="35">
        <v>500</v>
      </c>
      <c r="P28" s="34">
        <v>0.09</v>
      </c>
      <c r="Q28" s="36"/>
      <c r="R28" s="36"/>
      <c r="S28" s="36"/>
      <c r="T28" s="35">
        <v>500</v>
      </c>
      <c r="U28" s="34">
        <v>0.15</v>
      </c>
      <c r="W28" t="s">
        <v>6</v>
      </c>
    </row>
    <row r="29" spans="1:29">
      <c r="A29" s="1"/>
      <c r="B29" s="1"/>
      <c r="C29" s="1"/>
      <c r="D29" s="1"/>
      <c r="E29" s="1"/>
      <c r="G29" s="1"/>
      <c r="H29" s="58" t="s">
        <v>55</v>
      </c>
      <c r="I29" s="1"/>
      <c r="J29" s="1"/>
      <c r="K29" s="23"/>
      <c r="M29" s="33">
        <v>650</v>
      </c>
      <c r="N29" s="34">
        <v>0.1</v>
      </c>
      <c r="O29" s="35">
        <v>650</v>
      </c>
      <c r="P29" s="34">
        <v>0.06</v>
      </c>
      <c r="Q29" s="36"/>
      <c r="R29" s="36"/>
      <c r="S29" s="36"/>
      <c r="T29" s="35">
        <v>650</v>
      </c>
      <c r="U29" s="34">
        <v>0.1</v>
      </c>
    </row>
    <row r="30" spans="1:29" ht="17.25" customHeight="1">
      <c r="A30" s="56" t="s">
        <v>48</v>
      </c>
      <c r="B30" s="54" t="s">
        <v>49</v>
      </c>
      <c r="C30" s="55" t="s">
        <v>50</v>
      </c>
      <c r="D30" s="55" t="s">
        <v>51</v>
      </c>
      <c r="E30" s="1"/>
      <c r="F30" s="1"/>
      <c r="G30" s="1"/>
      <c r="H30" s="1"/>
      <c r="I30" s="1"/>
      <c r="J30" s="1"/>
      <c r="K30" s="23"/>
      <c r="M30" s="33">
        <v>800</v>
      </c>
      <c r="N30" s="34">
        <v>0.09</v>
      </c>
      <c r="O30" s="35">
        <v>800</v>
      </c>
      <c r="P30" s="34">
        <v>0.04</v>
      </c>
      <c r="Q30" s="36"/>
      <c r="R30" s="36"/>
      <c r="S30" s="36"/>
      <c r="T30" s="35">
        <v>800</v>
      </c>
      <c r="U30" s="34">
        <v>0.05</v>
      </c>
    </row>
    <row r="31" spans="1:29">
      <c r="A31" s="56" t="s">
        <v>52</v>
      </c>
      <c r="B31" s="55" t="s">
        <v>53</v>
      </c>
      <c r="C31" s="55" t="s">
        <v>54</v>
      </c>
      <c r="D31" s="55"/>
      <c r="E31" s="1"/>
      <c r="F31" s="1"/>
      <c r="G31" s="1"/>
      <c r="H31" s="1"/>
      <c r="I31" s="1"/>
      <c r="J31" s="1"/>
      <c r="K31" s="23"/>
      <c r="M31" s="37" t="s">
        <v>13</v>
      </c>
      <c r="N31" s="38"/>
      <c r="O31" s="39"/>
      <c r="P31" s="38"/>
      <c r="Q31" s="39"/>
      <c r="R31" s="39"/>
      <c r="S31" s="39"/>
      <c r="T31" s="39"/>
      <c r="U31" s="38"/>
    </row>
    <row r="32" spans="1:29">
      <c r="A32" s="1"/>
      <c r="B32" s="1"/>
      <c r="C32" s="1"/>
      <c r="D32" s="1"/>
      <c r="E32" s="1"/>
      <c r="F32" s="1"/>
      <c r="G32" s="1"/>
      <c r="H32" s="1"/>
      <c r="I32" s="1"/>
      <c r="J32" s="1"/>
      <c r="K32" s="23"/>
      <c r="M32" s="31" t="s">
        <v>11</v>
      </c>
      <c r="N32" s="32" t="s">
        <v>8</v>
      </c>
      <c r="O32" s="7" t="s">
        <v>11</v>
      </c>
      <c r="P32" s="32" t="s">
        <v>9</v>
      </c>
      <c r="Q32" s="6"/>
      <c r="R32" s="6"/>
      <c r="S32" s="6"/>
      <c r="T32" s="7" t="s">
        <v>11</v>
      </c>
      <c r="U32" s="32" t="s">
        <v>10</v>
      </c>
    </row>
    <row r="33" spans="1:2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7"/>
      <c r="M33" s="40">
        <v>0</v>
      </c>
      <c r="N33" s="34">
        <v>0</v>
      </c>
      <c r="O33" s="7">
        <v>0</v>
      </c>
      <c r="P33" s="34">
        <v>0.03</v>
      </c>
      <c r="Q33" s="36"/>
      <c r="R33" s="36"/>
      <c r="S33" s="36"/>
      <c r="T33" s="7">
        <v>0</v>
      </c>
      <c r="U33" s="34">
        <v>0</v>
      </c>
    </row>
    <row r="34" spans="1:21">
      <c r="M34" s="40">
        <v>5000</v>
      </c>
      <c r="N34" s="34">
        <v>0.1</v>
      </c>
      <c r="O34" s="7">
        <v>5000</v>
      </c>
      <c r="P34" s="34">
        <v>0.15</v>
      </c>
      <c r="Q34" s="36"/>
      <c r="R34" s="36"/>
      <c r="S34" s="36"/>
      <c r="T34" s="7">
        <v>5000</v>
      </c>
      <c r="U34" s="34">
        <v>0.09</v>
      </c>
    </row>
    <row r="35" spans="1:21">
      <c r="M35" s="40">
        <v>10001</v>
      </c>
      <c r="N35" s="34">
        <v>0.19</v>
      </c>
      <c r="O35" s="7">
        <v>10001</v>
      </c>
      <c r="P35" s="34">
        <v>0.2</v>
      </c>
      <c r="Q35" s="36"/>
      <c r="R35" s="36"/>
      <c r="S35" s="36"/>
      <c r="T35" s="7">
        <v>10001</v>
      </c>
      <c r="U35" s="34">
        <v>0.16</v>
      </c>
    </row>
    <row r="36" spans="1:21">
      <c r="A36" s="8"/>
      <c r="B36" s="8"/>
      <c r="C36" s="8"/>
      <c r="D36" s="8"/>
      <c r="E36" s="8"/>
      <c r="F36" s="8"/>
      <c r="G36" s="8"/>
      <c r="H36" s="8"/>
      <c r="I36" s="8"/>
      <c r="M36" s="41">
        <v>20001</v>
      </c>
      <c r="N36" s="38">
        <v>0.37</v>
      </c>
      <c r="O36" s="42">
        <v>20001</v>
      </c>
      <c r="P36" s="38">
        <v>0.38</v>
      </c>
      <c r="Q36" s="39"/>
      <c r="R36" s="39"/>
      <c r="S36" s="39"/>
      <c r="T36" s="42">
        <v>20001</v>
      </c>
      <c r="U36" s="38">
        <v>0.25</v>
      </c>
    </row>
    <row r="37" spans="1:21">
      <c r="A37" s="9"/>
      <c r="B37" s="9"/>
      <c r="C37" s="9"/>
      <c r="D37" s="9"/>
      <c r="E37" s="9"/>
      <c r="F37" s="9"/>
      <c r="G37" s="9"/>
      <c r="H37" s="9"/>
      <c r="I37" s="9"/>
    </row>
    <row r="38" spans="1:21">
      <c r="A38" s="9"/>
      <c r="B38" s="9"/>
      <c r="C38" s="9"/>
      <c r="D38" s="9"/>
      <c r="E38" s="9"/>
      <c r="F38" s="9"/>
      <c r="G38" s="9"/>
      <c r="H38" s="9"/>
      <c r="I38" s="9"/>
    </row>
    <row r="39" spans="1:21">
      <c r="A39" s="9"/>
      <c r="B39" s="9"/>
      <c r="C39" s="9"/>
      <c r="D39" s="9"/>
      <c r="E39" s="9"/>
      <c r="F39" s="9"/>
      <c r="G39" s="9"/>
      <c r="H39" s="9"/>
      <c r="I39" s="9"/>
    </row>
    <row r="40" spans="1:21">
      <c r="A40" s="9"/>
      <c r="B40" s="9"/>
      <c r="C40" s="9"/>
      <c r="D40" s="9"/>
      <c r="E40" s="9"/>
      <c r="F40" s="9"/>
      <c r="G40" s="9"/>
      <c r="H40" s="9"/>
      <c r="I40" s="9"/>
    </row>
    <row r="41" spans="1:21">
      <c r="A41" s="9"/>
      <c r="B41" s="9"/>
      <c r="C41" s="9"/>
      <c r="D41" s="9"/>
      <c r="E41" s="9"/>
      <c r="F41" s="9"/>
      <c r="G41" s="9"/>
      <c r="H41" s="9"/>
      <c r="I41" s="9"/>
    </row>
    <row r="42" spans="1:21">
      <c r="A42" s="9"/>
      <c r="B42" s="9"/>
      <c r="C42" s="9"/>
      <c r="D42" s="9"/>
      <c r="E42" s="9"/>
      <c r="F42" s="9"/>
      <c r="G42" s="9"/>
      <c r="H42" s="13"/>
      <c r="I42" s="9"/>
    </row>
    <row r="43" spans="1:21">
      <c r="A43" s="9"/>
      <c r="B43" s="9"/>
      <c r="C43" s="9"/>
      <c r="D43" s="9"/>
      <c r="E43" s="9"/>
      <c r="F43" s="9"/>
      <c r="G43" s="9"/>
      <c r="H43" s="9"/>
      <c r="I43" s="9"/>
    </row>
    <row r="44" spans="1:21">
      <c r="A44" s="9"/>
      <c r="B44" s="9"/>
      <c r="C44" s="9"/>
      <c r="D44" s="9"/>
      <c r="E44" s="9"/>
      <c r="F44" s="9"/>
      <c r="G44" s="9"/>
      <c r="H44" s="9"/>
      <c r="I44" s="9"/>
    </row>
    <row r="45" spans="1:21">
      <c r="A45" s="9"/>
      <c r="B45" s="9"/>
      <c r="C45" s="9"/>
      <c r="D45" s="9"/>
      <c r="E45" s="9"/>
      <c r="F45" s="9"/>
      <c r="G45" s="9"/>
      <c r="H45" s="9"/>
      <c r="I45" s="9"/>
    </row>
    <row r="46" spans="1:21">
      <c r="A46" s="9"/>
      <c r="B46" s="9"/>
      <c r="C46" s="9"/>
      <c r="D46" s="9"/>
      <c r="E46" s="9"/>
      <c r="F46" s="9"/>
      <c r="G46" s="9"/>
      <c r="H46" s="9"/>
      <c r="I46" s="9"/>
    </row>
    <row r="47" spans="1:21">
      <c r="A47" s="9"/>
      <c r="B47" s="9"/>
      <c r="C47" s="9"/>
      <c r="D47" s="9"/>
      <c r="E47" s="9"/>
      <c r="F47" s="9"/>
      <c r="G47" s="9"/>
      <c r="H47" s="9"/>
      <c r="I47" s="9"/>
    </row>
    <row r="48" spans="1:21">
      <c r="A48" s="9"/>
      <c r="B48" s="9"/>
      <c r="C48" s="9"/>
      <c r="D48" s="9"/>
      <c r="E48" s="9"/>
      <c r="F48" s="9"/>
      <c r="G48" s="9"/>
      <c r="H48" s="9"/>
      <c r="I48" s="9"/>
    </row>
    <row r="49" spans="1:9">
      <c r="A49" s="9"/>
      <c r="B49" s="9"/>
      <c r="C49" s="9"/>
      <c r="D49" s="9"/>
      <c r="E49" s="9"/>
      <c r="F49" s="9"/>
      <c r="G49" s="9"/>
      <c r="H49" s="9"/>
      <c r="I49" s="9"/>
    </row>
    <row r="50" spans="1:9">
      <c r="A50" s="9"/>
      <c r="B50" s="9"/>
      <c r="C50" s="9"/>
      <c r="D50" s="9"/>
      <c r="E50" s="9"/>
      <c r="F50" s="9"/>
      <c r="G50" s="9"/>
      <c r="H50" s="9"/>
      <c r="I50" s="9"/>
    </row>
    <row r="51" spans="1:9">
      <c r="A51" s="9"/>
      <c r="B51" s="9"/>
      <c r="C51" s="9"/>
      <c r="D51" s="9"/>
      <c r="E51" s="9"/>
      <c r="F51" s="9"/>
      <c r="G51" s="9"/>
      <c r="H51" s="9"/>
      <c r="I51" s="9"/>
    </row>
    <row r="52" spans="1:9">
      <c r="A52" s="9"/>
      <c r="B52" s="9"/>
      <c r="C52" s="9"/>
      <c r="D52" s="9"/>
      <c r="E52" s="9"/>
      <c r="F52" s="9"/>
      <c r="G52" s="9"/>
      <c r="H52" s="9"/>
      <c r="I52" s="9"/>
    </row>
    <row r="53" spans="1:9">
      <c r="A53" s="9"/>
      <c r="B53" s="9"/>
      <c r="C53" s="9"/>
      <c r="D53" s="9"/>
      <c r="E53" s="9"/>
      <c r="F53" s="9"/>
      <c r="G53" s="9"/>
      <c r="H53" s="9"/>
      <c r="I53" s="9"/>
    </row>
    <row r="54" spans="1:9">
      <c r="A54" s="9"/>
      <c r="B54" s="9"/>
      <c r="C54" s="9"/>
      <c r="D54" s="9"/>
      <c r="E54" s="9"/>
      <c r="F54" s="9"/>
      <c r="G54" s="9"/>
      <c r="H54" s="9"/>
      <c r="I54" s="9"/>
    </row>
    <row r="55" spans="1:9">
      <c r="A55" s="9"/>
      <c r="B55" s="9"/>
      <c r="C55" s="9"/>
      <c r="D55" s="9"/>
      <c r="E55" s="9"/>
      <c r="F55" s="9"/>
      <c r="G55" s="9"/>
      <c r="H55" s="9"/>
      <c r="I55" s="9"/>
    </row>
    <row r="56" spans="1:9">
      <c r="A56" s="9"/>
      <c r="B56" s="9"/>
      <c r="C56" s="9"/>
      <c r="D56" s="9"/>
      <c r="E56" s="9"/>
      <c r="F56" s="9"/>
      <c r="G56" s="9"/>
      <c r="H56" s="9"/>
      <c r="I56" s="9"/>
    </row>
    <row r="57" spans="1:9">
      <c r="A57" s="9"/>
      <c r="B57" s="9"/>
      <c r="C57" s="9"/>
      <c r="D57" s="9"/>
      <c r="E57" s="9"/>
      <c r="F57" s="9"/>
      <c r="G57" s="9"/>
      <c r="H57" s="9"/>
      <c r="I57" s="9"/>
    </row>
    <row r="58" spans="1:9">
      <c r="A58" s="8"/>
      <c r="B58" s="8"/>
      <c r="C58" s="8"/>
      <c r="D58" s="8"/>
      <c r="E58" s="8"/>
      <c r="F58" s="8"/>
      <c r="G58" s="8"/>
      <c r="H58" s="8"/>
      <c r="I58" s="8"/>
    </row>
    <row r="59" spans="1:9">
      <c r="A59" s="8"/>
      <c r="B59" s="8"/>
      <c r="C59" s="8"/>
      <c r="D59" s="8"/>
      <c r="E59" s="8"/>
      <c r="F59" s="8"/>
      <c r="G59" s="8"/>
      <c r="H59" s="8"/>
      <c r="I59" s="8"/>
    </row>
    <row r="60" spans="1:9">
      <c r="A60" s="8"/>
      <c r="B60" s="8"/>
      <c r="C60" s="8"/>
      <c r="D60" s="8"/>
      <c r="E60" s="8"/>
      <c r="F60" s="8"/>
      <c r="G60" s="8"/>
      <c r="H60" s="8"/>
      <c r="I60" s="8"/>
    </row>
    <row r="61" spans="1:9">
      <c r="A61" s="8"/>
      <c r="B61" s="8"/>
      <c r="C61" s="8"/>
      <c r="D61" s="8"/>
      <c r="E61" s="8"/>
      <c r="F61" s="8"/>
      <c r="G61" s="8"/>
      <c r="H61" s="8"/>
      <c r="I61" s="8"/>
    </row>
    <row r="62" spans="1:9">
      <c r="A62" s="8"/>
      <c r="B62" s="8"/>
      <c r="C62" s="8"/>
      <c r="D62" s="8"/>
      <c r="E62" s="8"/>
      <c r="F62" s="8"/>
      <c r="G62" s="8"/>
      <c r="H62" s="8"/>
      <c r="I62" s="8"/>
    </row>
    <row r="63" spans="1:9">
      <c r="A63" s="8"/>
      <c r="B63" s="8"/>
      <c r="C63" s="8"/>
      <c r="D63" s="8"/>
      <c r="E63" s="8"/>
      <c r="F63" s="8"/>
      <c r="G63" s="8"/>
      <c r="H63" s="8"/>
      <c r="I63" s="8"/>
    </row>
    <row r="64" spans="1:9">
      <c r="A64" s="8"/>
      <c r="B64" s="8"/>
      <c r="C64" s="8"/>
      <c r="D64" s="8"/>
      <c r="E64" s="8"/>
      <c r="F64" s="8"/>
      <c r="G64" s="8"/>
      <c r="H64" s="8"/>
      <c r="I64" s="8"/>
    </row>
    <row r="65" spans="1:9">
      <c r="A65" s="8"/>
      <c r="B65" s="8"/>
      <c r="C65" s="8"/>
      <c r="D65" s="8"/>
      <c r="E65" s="8"/>
      <c r="F65" s="8"/>
      <c r="G65" s="8"/>
      <c r="H65" s="8"/>
      <c r="I65" s="8"/>
    </row>
    <row r="66" spans="1:9">
      <c r="A66" s="8"/>
      <c r="B66" s="8"/>
      <c r="C66" s="8"/>
      <c r="D66" s="8"/>
      <c r="E66" s="8"/>
      <c r="F66" s="8"/>
      <c r="G66" s="8"/>
      <c r="H66" s="8"/>
      <c r="I66" s="8"/>
    </row>
    <row r="67" spans="1:9">
      <c r="A67" s="8"/>
      <c r="B67" s="8"/>
      <c r="C67" s="8"/>
      <c r="D67" s="8"/>
      <c r="E67" s="8"/>
      <c r="F67" s="8"/>
      <c r="G67" s="8"/>
      <c r="H67" s="8"/>
      <c r="I67" s="8"/>
    </row>
    <row r="68" spans="1:9">
      <c r="A68" s="8"/>
      <c r="B68" s="8"/>
      <c r="C68" s="8"/>
      <c r="D68" s="8"/>
      <c r="E68" s="8"/>
      <c r="F68" s="8"/>
      <c r="G68" s="8"/>
      <c r="H68" s="8"/>
      <c r="I68" s="8"/>
    </row>
    <row r="69" spans="1:9">
      <c r="A69" s="8"/>
      <c r="B69" s="8"/>
      <c r="C69" s="8"/>
      <c r="D69" s="8"/>
      <c r="E69" s="8"/>
      <c r="F69" s="8"/>
      <c r="G69" s="8"/>
      <c r="H69" s="8"/>
      <c r="I69" s="8"/>
    </row>
    <row r="70" spans="1:9">
      <c r="A70" s="8"/>
      <c r="B70" s="8"/>
      <c r="C70" s="8"/>
      <c r="D70" s="8"/>
      <c r="E70" s="8"/>
      <c r="F70" s="8"/>
      <c r="G70" s="8"/>
      <c r="H70" s="8"/>
      <c r="I70" s="8"/>
    </row>
    <row r="71" spans="1:9">
      <c r="A71" s="8"/>
      <c r="B71" s="8"/>
      <c r="C71" s="8"/>
      <c r="D71" s="8"/>
      <c r="E71" s="8"/>
      <c r="F71" s="8"/>
      <c r="G71" s="8"/>
      <c r="H71" s="8"/>
      <c r="I71" s="8"/>
    </row>
    <row r="72" spans="1:9">
      <c r="A72" s="8"/>
      <c r="B72" s="8"/>
      <c r="C72" s="8"/>
      <c r="D72" s="8"/>
      <c r="E72" s="8"/>
      <c r="F72" s="8"/>
      <c r="G72" s="8"/>
      <c r="H72" s="8"/>
      <c r="I72" s="8"/>
    </row>
    <row r="73" spans="1:9">
      <c r="A73" s="8"/>
      <c r="B73" s="8"/>
      <c r="C73" s="8"/>
      <c r="D73" s="8"/>
      <c r="E73" s="8"/>
      <c r="F73" s="8"/>
      <c r="G73" s="8"/>
      <c r="H73" s="8"/>
      <c r="I73" s="8"/>
    </row>
    <row r="74" spans="1:9">
      <c r="A74" s="8"/>
      <c r="B74" s="8"/>
      <c r="C74" s="8"/>
      <c r="D74" s="8"/>
      <c r="E74" s="8"/>
      <c r="F74" s="8"/>
      <c r="G74" s="8"/>
      <c r="H74" s="8"/>
      <c r="I74" s="8"/>
    </row>
    <row r="75" spans="1:9">
      <c r="A75" s="8"/>
      <c r="B75" s="8"/>
      <c r="C75" s="8"/>
      <c r="D75" s="8"/>
      <c r="E75" s="8"/>
      <c r="F75" s="8"/>
      <c r="G75" s="8"/>
      <c r="H75" s="8"/>
      <c r="I75" s="8"/>
    </row>
    <row r="76" spans="1:9">
      <c r="A76" s="8"/>
      <c r="B76" s="8"/>
      <c r="C76" s="8"/>
      <c r="D76" s="8"/>
      <c r="E76" s="8"/>
      <c r="F76" s="8"/>
      <c r="G76" s="8"/>
      <c r="H76" s="8"/>
      <c r="I76" s="8"/>
    </row>
    <row r="77" spans="1:9">
      <c r="A77" s="8"/>
      <c r="B77" s="8"/>
      <c r="C77" s="8"/>
      <c r="D77" s="8"/>
      <c r="E77" s="8"/>
      <c r="F77" s="8"/>
      <c r="G77" s="8"/>
      <c r="H77" s="8"/>
      <c r="I77" s="8"/>
    </row>
    <row r="78" spans="1:9">
      <c r="A78" s="8"/>
      <c r="B78" s="8"/>
      <c r="C78" s="8"/>
      <c r="D78" s="8"/>
      <c r="E78" s="8"/>
      <c r="F78" s="8"/>
      <c r="G78" s="8"/>
      <c r="H78" s="8"/>
      <c r="I78" s="8"/>
    </row>
    <row r="79" spans="1:9">
      <c r="A79" s="8"/>
      <c r="B79" s="8"/>
      <c r="C79" s="8"/>
      <c r="D79" s="8"/>
      <c r="E79" s="8"/>
      <c r="F79" s="8"/>
      <c r="G79" s="8"/>
      <c r="H79" s="8"/>
      <c r="I79" s="8"/>
    </row>
    <row r="80" spans="1:9">
      <c r="A80" s="8"/>
      <c r="B80" s="8"/>
      <c r="C80" s="8"/>
      <c r="D80" s="8"/>
      <c r="E80" s="8"/>
      <c r="F80" s="8"/>
      <c r="G80" s="8"/>
      <c r="H80" s="8"/>
      <c r="I80" s="8"/>
    </row>
    <row r="81" spans="1:9">
      <c r="A81" s="8"/>
      <c r="B81" s="8"/>
      <c r="C81" s="8"/>
      <c r="D81" s="8"/>
      <c r="E81" s="8"/>
      <c r="F81" s="8"/>
      <c r="G81" s="8"/>
      <c r="H81" s="8"/>
      <c r="I81" s="8"/>
    </row>
  </sheetData>
  <sheetProtection sheet="1" objects="1" scenarios="1"/>
  <autoFilter ref="A3:I23"/>
  <sortState ref="A4:I23">
    <sortCondition ref="A4"/>
  </sortState>
  <dataValidations count="2">
    <dataValidation type="list" allowBlank="1" showInputMessage="1" showErrorMessage="1" sqref="B4:B23">
      <formula1>$W$26:$W$28</formula1>
    </dataValidation>
    <dataValidation type="list" allowBlank="1" showInputMessage="1" showErrorMessage="1" sqref="D4:D23">
      <formula1>$X$26:$X$27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ΜΙΣΘΟΔΟΣΙΑ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2013-05-19T17:07:13Z</dcterms:created>
  <dcterms:modified xsi:type="dcterms:W3CDTF">2013-05-26T00:26:53Z</dcterms:modified>
</cp:coreProperties>
</file>