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oncardis\"/>
    </mc:Choice>
  </mc:AlternateContent>
  <xr:revisionPtr revIDLastSave="0" documentId="13_ncr:1_{EE50A9A3-237A-402D-B3E8-57BE7DC571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uidelines" sheetId="11" r:id="rId1"/>
    <sheet name="Rufbereitschaft" sheetId="1" r:id="rId2"/>
    <sheet name="Einsatzvergütung" sheetId="2" r:id="rId3"/>
    <sheet name="AbMontag" sheetId="4" state="hidden" r:id="rId4"/>
    <sheet name="NichtAbMontag" sheetId="6" state="hidden" r:id="rId5"/>
    <sheet name="Komplett" sheetId="7" state="hidden" r:id="rId6"/>
    <sheet name="WtSaSoFt" sheetId="8" state="hidden" r:id="rId7"/>
    <sheet name="WTuswEFFEKTIV" sheetId="9" state="hidden" r:id="rId8"/>
    <sheet name="Vorgaben" sheetId="3" state="hidden" r:id="rId9"/>
  </sheets>
  <definedNames>
    <definedName name="_21.04.2019">Vorgaben!$I$1</definedName>
    <definedName name="allgemeineFT">Vorgaben!$F$4:$F$12</definedName>
    <definedName name="AnfangNacht">Vorgaben!$B$3</definedName>
    <definedName name="besondereFT">Vorgaben!$F$16:$F$20</definedName>
    <definedName name="EndeNacht">Vorgaben!$B$4</definedName>
    <definedName name="ErsterMontag">Vorgaben!$F$1</definedName>
    <definedName name="gesetzlicheFT">Vorgaben!$F$24:$F$37</definedName>
    <definedName name="LfdJahr">Vorgaben!$B$1</definedName>
    <definedName name="ObenLinks">Rufbereitschaft!$F$2</definedName>
    <definedName name="ObenRechts">Rufbereitschaft!$L$2</definedName>
    <definedName name="Ostersonntag">Vorgaben!$I$1</definedName>
    <definedName name="Ostersonntage">Vorgaben!$H$4:$I$20</definedName>
    <definedName name="RB_bFT">Vorgaben!$B$9</definedName>
    <definedName name="RB_Sa">Vorgaben!$B$7</definedName>
    <definedName name="RB_So_aFT">Vorgaben!$B$8</definedName>
    <definedName name="RB_WT">Vorgaben!$B$6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3" l="1"/>
  <c r="C3" i="9" l="1"/>
  <c r="D3" i="9"/>
  <c r="E3" i="9"/>
  <c r="F3" i="9"/>
  <c r="G3" i="9"/>
  <c r="H3" i="9"/>
  <c r="I3" i="9"/>
  <c r="C4" i="9"/>
  <c r="D4" i="9"/>
  <c r="E4" i="9"/>
  <c r="F4" i="9"/>
  <c r="G4" i="9"/>
  <c r="H4" i="9"/>
  <c r="I4" i="9"/>
  <c r="C5" i="9"/>
  <c r="D5" i="9"/>
  <c r="E5" i="9"/>
  <c r="F5" i="9"/>
  <c r="G5" i="9"/>
  <c r="H5" i="9"/>
  <c r="I5" i="9"/>
  <c r="C6" i="9"/>
  <c r="D6" i="9"/>
  <c r="E6" i="9"/>
  <c r="F6" i="9"/>
  <c r="G6" i="9"/>
  <c r="H6" i="9"/>
  <c r="I6" i="9"/>
  <c r="C7" i="9"/>
  <c r="D7" i="9"/>
  <c r="E7" i="9"/>
  <c r="F7" i="9"/>
  <c r="G7" i="9"/>
  <c r="H7" i="9"/>
  <c r="I7" i="9"/>
  <c r="C8" i="9"/>
  <c r="D8" i="9"/>
  <c r="E8" i="9"/>
  <c r="F8" i="9"/>
  <c r="G8" i="9"/>
  <c r="H8" i="9"/>
  <c r="I8" i="9"/>
  <c r="C9" i="9"/>
  <c r="D9" i="9"/>
  <c r="E9" i="9"/>
  <c r="F9" i="9"/>
  <c r="G9" i="9"/>
  <c r="H9" i="9"/>
  <c r="I9" i="9"/>
  <c r="C10" i="9"/>
  <c r="D10" i="9"/>
  <c r="E10" i="9"/>
  <c r="F10" i="9"/>
  <c r="G10" i="9"/>
  <c r="H10" i="9"/>
  <c r="I10" i="9"/>
  <c r="C11" i="9"/>
  <c r="D11" i="9"/>
  <c r="E11" i="9"/>
  <c r="F11" i="9"/>
  <c r="G11" i="9"/>
  <c r="H11" i="9"/>
  <c r="I11" i="9"/>
  <c r="C12" i="9"/>
  <c r="D12" i="9"/>
  <c r="E12" i="9"/>
  <c r="F12" i="9"/>
  <c r="G12" i="9"/>
  <c r="H12" i="9"/>
  <c r="I12" i="9"/>
  <c r="C13" i="9"/>
  <c r="D13" i="9"/>
  <c r="E13" i="9"/>
  <c r="F13" i="9"/>
  <c r="G13" i="9"/>
  <c r="H13" i="9"/>
  <c r="I13" i="9"/>
  <c r="C14" i="9"/>
  <c r="D14" i="9"/>
  <c r="E14" i="9"/>
  <c r="F14" i="9"/>
  <c r="G14" i="9"/>
  <c r="H14" i="9"/>
  <c r="I14" i="9"/>
  <c r="C15" i="9"/>
  <c r="D15" i="9"/>
  <c r="E15" i="9"/>
  <c r="F15" i="9"/>
  <c r="G15" i="9"/>
  <c r="H15" i="9"/>
  <c r="I15" i="9"/>
  <c r="C16" i="9"/>
  <c r="D16" i="9"/>
  <c r="E16" i="9"/>
  <c r="F16" i="9"/>
  <c r="G16" i="9"/>
  <c r="H16" i="9"/>
  <c r="I16" i="9"/>
  <c r="C17" i="9"/>
  <c r="D17" i="9"/>
  <c r="E17" i="9"/>
  <c r="F17" i="9"/>
  <c r="G17" i="9"/>
  <c r="H17" i="9"/>
  <c r="I17" i="9"/>
  <c r="C19" i="9"/>
  <c r="D19" i="9"/>
  <c r="E19" i="9"/>
  <c r="F19" i="9"/>
  <c r="G19" i="9"/>
  <c r="H19" i="9"/>
  <c r="I19" i="9"/>
  <c r="C20" i="9"/>
  <c r="D20" i="9"/>
  <c r="E20" i="9"/>
  <c r="F20" i="9"/>
  <c r="G20" i="9"/>
  <c r="H20" i="9"/>
  <c r="I20" i="9"/>
  <c r="C21" i="9"/>
  <c r="D21" i="9"/>
  <c r="E21" i="9"/>
  <c r="F21" i="9"/>
  <c r="G21" i="9"/>
  <c r="H21" i="9"/>
  <c r="I21" i="9"/>
  <c r="C22" i="9"/>
  <c r="D22" i="9"/>
  <c r="E22" i="9"/>
  <c r="F22" i="9"/>
  <c r="G22" i="9"/>
  <c r="H22" i="9"/>
  <c r="I22" i="9"/>
  <c r="C23" i="9"/>
  <c r="D23" i="9"/>
  <c r="E23" i="9"/>
  <c r="F23" i="9"/>
  <c r="G23" i="9"/>
  <c r="H23" i="9"/>
  <c r="I23" i="9"/>
  <c r="C24" i="9"/>
  <c r="D24" i="9"/>
  <c r="E24" i="9"/>
  <c r="F24" i="9"/>
  <c r="G24" i="9"/>
  <c r="H24" i="9"/>
  <c r="I24" i="9"/>
  <c r="C25" i="9"/>
  <c r="D25" i="9"/>
  <c r="E25" i="9"/>
  <c r="F25" i="9"/>
  <c r="G25" i="9"/>
  <c r="H25" i="9"/>
  <c r="I25" i="9"/>
  <c r="C26" i="9"/>
  <c r="D26" i="9"/>
  <c r="E26" i="9"/>
  <c r="F26" i="9"/>
  <c r="G26" i="9"/>
  <c r="H26" i="9"/>
  <c r="I26" i="9"/>
  <c r="C27" i="9"/>
  <c r="D27" i="9"/>
  <c r="E27" i="9"/>
  <c r="F27" i="9"/>
  <c r="G27" i="9"/>
  <c r="H27" i="9"/>
  <c r="C28" i="9"/>
  <c r="D28" i="9"/>
  <c r="E28" i="9"/>
  <c r="F28" i="9"/>
  <c r="G28" i="9"/>
  <c r="H28" i="9"/>
  <c r="I28" i="9"/>
  <c r="C29" i="9"/>
  <c r="D29" i="9"/>
  <c r="E29" i="9"/>
  <c r="F29" i="9"/>
  <c r="G29" i="9"/>
  <c r="H29" i="9"/>
  <c r="I29" i="9"/>
  <c r="C30" i="9"/>
  <c r="D30" i="9"/>
  <c r="E30" i="9"/>
  <c r="F30" i="9"/>
  <c r="G30" i="9"/>
  <c r="H30" i="9"/>
  <c r="I30" i="9"/>
  <c r="C31" i="9"/>
  <c r="D31" i="9"/>
  <c r="E31" i="9"/>
  <c r="F31" i="9"/>
  <c r="G31" i="9"/>
  <c r="H31" i="9"/>
  <c r="I31" i="9"/>
  <c r="C32" i="9"/>
  <c r="D32" i="9"/>
  <c r="E32" i="9"/>
  <c r="F32" i="9"/>
  <c r="G32" i="9"/>
  <c r="H32" i="9"/>
  <c r="I32" i="9"/>
  <c r="C33" i="9"/>
  <c r="D33" i="9"/>
  <c r="E33" i="9"/>
  <c r="F33" i="9"/>
  <c r="G33" i="9"/>
  <c r="H33" i="9"/>
  <c r="I33" i="9"/>
  <c r="C34" i="9"/>
  <c r="D34" i="9"/>
  <c r="E34" i="9"/>
  <c r="F34" i="9"/>
  <c r="G34" i="9"/>
  <c r="H34" i="9"/>
  <c r="I34" i="9"/>
  <c r="C35" i="9"/>
  <c r="D35" i="9"/>
  <c r="E35" i="9"/>
  <c r="F35" i="9"/>
  <c r="G35" i="9"/>
  <c r="H35" i="9"/>
  <c r="I35" i="9"/>
  <c r="C36" i="9"/>
  <c r="D36" i="9"/>
  <c r="E36" i="9"/>
  <c r="F36" i="9"/>
  <c r="G36" i="9"/>
  <c r="H36" i="9"/>
  <c r="I36" i="9"/>
  <c r="C37" i="9"/>
  <c r="D37" i="9"/>
  <c r="E37" i="9"/>
  <c r="F37" i="9"/>
  <c r="G37" i="9"/>
  <c r="H37" i="9"/>
  <c r="I37" i="9"/>
  <c r="C38" i="9"/>
  <c r="D38" i="9"/>
  <c r="E38" i="9"/>
  <c r="F38" i="9"/>
  <c r="G38" i="9"/>
  <c r="H38" i="9"/>
  <c r="I38" i="9"/>
  <c r="C39" i="9"/>
  <c r="D39" i="9"/>
  <c r="E39" i="9"/>
  <c r="F39" i="9"/>
  <c r="G39" i="9"/>
  <c r="H39" i="9"/>
  <c r="I39" i="9"/>
  <c r="C40" i="9"/>
  <c r="D40" i="9"/>
  <c r="E40" i="9"/>
  <c r="F40" i="9"/>
  <c r="G40" i="9"/>
  <c r="H40" i="9"/>
  <c r="I40" i="9"/>
  <c r="C41" i="9"/>
  <c r="D41" i="9"/>
  <c r="E41" i="9"/>
  <c r="F41" i="9"/>
  <c r="G41" i="9"/>
  <c r="H41" i="9"/>
  <c r="I41" i="9"/>
  <c r="C42" i="9"/>
  <c r="D42" i="9"/>
  <c r="E42" i="9"/>
  <c r="F42" i="9"/>
  <c r="G42" i="9"/>
  <c r="H42" i="9"/>
  <c r="I42" i="9"/>
  <c r="C43" i="9"/>
  <c r="D43" i="9"/>
  <c r="E43" i="9"/>
  <c r="F43" i="9"/>
  <c r="G43" i="9"/>
  <c r="H43" i="9"/>
  <c r="I43" i="9"/>
  <c r="C44" i="9"/>
  <c r="D44" i="9"/>
  <c r="E44" i="9"/>
  <c r="F44" i="9"/>
  <c r="G44" i="9"/>
  <c r="H44" i="9"/>
  <c r="I44" i="9"/>
  <c r="C45" i="9"/>
  <c r="D45" i="9"/>
  <c r="E45" i="9"/>
  <c r="F45" i="9"/>
  <c r="G45" i="9"/>
  <c r="H45" i="9"/>
  <c r="I45" i="9"/>
  <c r="C46" i="9"/>
  <c r="D46" i="9"/>
  <c r="E46" i="9"/>
  <c r="F46" i="9"/>
  <c r="G46" i="9"/>
  <c r="H46" i="9"/>
  <c r="I46" i="9"/>
  <c r="C47" i="9"/>
  <c r="D47" i="9"/>
  <c r="E47" i="9"/>
  <c r="F47" i="9"/>
  <c r="G47" i="9"/>
  <c r="H47" i="9"/>
  <c r="I47" i="9"/>
  <c r="C48" i="9"/>
  <c r="D48" i="9"/>
  <c r="G48" i="9"/>
  <c r="H48" i="9"/>
  <c r="I48" i="9"/>
  <c r="C49" i="9"/>
  <c r="D49" i="9"/>
  <c r="E49" i="9"/>
  <c r="F49" i="9"/>
  <c r="G49" i="9"/>
  <c r="H49" i="9"/>
  <c r="I49" i="9"/>
  <c r="C50" i="9"/>
  <c r="D50" i="9"/>
  <c r="E50" i="9"/>
  <c r="F50" i="9"/>
  <c r="G50" i="9"/>
  <c r="H50" i="9"/>
  <c r="I50" i="9"/>
  <c r="C51" i="9"/>
  <c r="D51" i="9"/>
  <c r="E51" i="9"/>
  <c r="F51" i="9"/>
  <c r="G51" i="9"/>
  <c r="H51" i="9"/>
  <c r="I51" i="9"/>
  <c r="C52" i="9"/>
  <c r="D52" i="9"/>
  <c r="E52" i="9"/>
  <c r="F52" i="9"/>
  <c r="G52" i="9"/>
  <c r="H52" i="9"/>
  <c r="I52" i="9"/>
  <c r="C53" i="9"/>
  <c r="D53" i="9"/>
  <c r="E53" i="9"/>
  <c r="F53" i="9"/>
  <c r="G53" i="9"/>
  <c r="H53" i="9"/>
  <c r="I53" i="9"/>
  <c r="C54" i="9"/>
  <c r="D54" i="9"/>
  <c r="E54" i="9"/>
  <c r="F54" i="9"/>
  <c r="G54" i="9"/>
  <c r="H54" i="9"/>
  <c r="I54" i="9"/>
  <c r="C55" i="9"/>
  <c r="D55" i="9"/>
  <c r="E55" i="9"/>
  <c r="F55" i="9"/>
  <c r="G55" i="9"/>
  <c r="H55" i="9"/>
  <c r="I55" i="9"/>
  <c r="C56" i="9"/>
  <c r="D56" i="9"/>
  <c r="E56" i="9"/>
  <c r="F56" i="9"/>
  <c r="G56" i="9"/>
  <c r="H56" i="9"/>
  <c r="I56" i="9"/>
  <c r="C57" i="9"/>
  <c r="D57" i="9"/>
  <c r="E57" i="9"/>
  <c r="F57" i="9"/>
  <c r="G57" i="9"/>
  <c r="H57" i="9"/>
  <c r="I57" i="9"/>
  <c r="C58" i="9"/>
  <c r="D58" i="9"/>
  <c r="E58" i="9"/>
  <c r="F58" i="9"/>
  <c r="G58" i="9"/>
  <c r="H58" i="9"/>
  <c r="I58" i="9"/>
  <c r="C59" i="9"/>
  <c r="D59" i="9"/>
  <c r="E59" i="9"/>
  <c r="F59" i="9"/>
  <c r="G59" i="9"/>
  <c r="H59" i="9"/>
  <c r="I59" i="9"/>
  <c r="C60" i="9"/>
  <c r="D60" i="9"/>
  <c r="E60" i="9"/>
  <c r="F60" i="9"/>
  <c r="G60" i="9"/>
  <c r="H60" i="9"/>
  <c r="I60" i="9"/>
  <c r="C63" i="9"/>
  <c r="D63" i="9"/>
  <c r="E63" i="9"/>
  <c r="F63" i="9"/>
  <c r="G63" i="9"/>
  <c r="H63" i="9"/>
  <c r="I63" i="9"/>
  <c r="C64" i="9"/>
  <c r="D64" i="9"/>
  <c r="E64" i="9"/>
  <c r="F64" i="9"/>
  <c r="G64" i="9"/>
  <c r="H64" i="9"/>
  <c r="I64" i="9"/>
  <c r="C65" i="9"/>
  <c r="D65" i="9"/>
  <c r="E65" i="9"/>
  <c r="F65" i="9"/>
  <c r="G65" i="9"/>
  <c r="H65" i="9"/>
  <c r="I65" i="9"/>
  <c r="C66" i="9"/>
  <c r="D66" i="9"/>
  <c r="E66" i="9"/>
  <c r="F66" i="9"/>
  <c r="G66" i="9"/>
  <c r="H66" i="9"/>
  <c r="I66" i="9"/>
  <c r="D2" i="9"/>
  <c r="E2" i="9"/>
  <c r="F2" i="9"/>
  <c r="G2" i="9"/>
  <c r="H2" i="9"/>
  <c r="I2" i="9"/>
  <c r="L33" i="9" l="1"/>
  <c r="O33" i="1" s="1"/>
  <c r="L25" i="9"/>
  <c r="O25" i="1" s="1"/>
  <c r="L41" i="9"/>
  <c r="O41" i="1" s="1"/>
  <c r="L45" i="9"/>
  <c r="O45" i="1" s="1"/>
  <c r="L58" i="9"/>
  <c r="O58" i="1" s="1"/>
  <c r="L50" i="9"/>
  <c r="O50" i="1" s="1"/>
  <c r="L46" i="9"/>
  <c r="O46" i="1" s="1"/>
  <c r="L44" i="9"/>
  <c r="O44" i="1" s="1"/>
  <c r="L42" i="9"/>
  <c r="O42" i="1" s="1"/>
  <c r="L40" i="9"/>
  <c r="O40" i="1" s="1"/>
  <c r="L38" i="9"/>
  <c r="O38" i="1" s="1"/>
  <c r="L37" i="9"/>
  <c r="O37" i="1" s="1"/>
  <c r="L36" i="9"/>
  <c r="O36" i="1" s="1"/>
  <c r="L34" i="9"/>
  <c r="O34" i="1" s="1"/>
  <c r="L30" i="9"/>
  <c r="O30" i="1" s="1"/>
  <c r="L28" i="9"/>
  <c r="O28" i="1" s="1"/>
  <c r="L26" i="9"/>
  <c r="O26" i="1" s="1"/>
  <c r="L24" i="9"/>
  <c r="O24" i="1" s="1"/>
  <c r="J22" i="9"/>
  <c r="M22" i="1" s="1"/>
  <c r="L29" i="9"/>
  <c r="O29" i="1" s="1"/>
  <c r="L54" i="9"/>
  <c r="O54" i="1" s="1"/>
  <c r="L32" i="9"/>
  <c r="O32" i="1" s="1"/>
  <c r="K60" i="9"/>
  <c r="N60" i="1" s="1"/>
  <c r="K57" i="9"/>
  <c r="N57" i="1" s="1"/>
  <c r="K56" i="9"/>
  <c r="N56" i="1" s="1"/>
  <c r="K53" i="9"/>
  <c r="N53" i="1" s="1"/>
  <c r="K52" i="9"/>
  <c r="N52" i="1" s="1"/>
  <c r="K49" i="9"/>
  <c r="N49" i="1" s="1"/>
  <c r="K14" i="9"/>
  <c r="N14" i="1" s="1"/>
  <c r="K10" i="9"/>
  <c r="N10" i="1" s="1"/>
  <c r="K6" i="9"/>
  <c r="N6" i="1" s="1"/>
  <c r="K50" i="9"/>
  <c r="N50" i="1" s="1"/>
  <c r="K54" i="9"/>
  <c r="N54" i="1" s="1"/>
  <c r="L66" i="9"/>
  <c r="O66" i="1" s="1"/>
  <c r="L60" i="9"/>
  <c r="O60" i="1" s="1"/>
  <c r="L56" i="9"/>
  <c r="O56" i="1" s="1"/>
  <c r="L52" i="9"/>
  <c r="O52" i="1" s="1"/>
  <c r="K66" i="9"/>
  <c r="N66" i="1" s="1"/>
  <c r="K65" i="9"/>
  <c r="N65" i="1" s="1"/>
  <c r="K64" i="9"/>
  <c r="N64" i="1" s="1"/>
  <c r="L57" i="9"/>
  <c r="O57" i="1" s="1"/>
  <c r="L53" i="9"/>
  <c r="O53" i="1" s="1"/>
  <c r="L49" i="9"/>
  <c r="O49" i="1" s="1"/>
  <c r="M46" i="9"/>
  <c r="P46" i="1" s="1"/>
  <c r="M42" i="9"/>
  <c r="P42" i="1" s="1"/>
  <c r="M38" i="9"/>
  <c r="P38" i="1" s="1"/>
  <c r="M34" i="9"/>
  <c r="P34" i="1" s="1"/>
  <c r="M30" i="9"/>
  <c r="P30" i="1" s="1"/>
  <c r="M26" i="9"/>
  <c r="P26" i="1" s="1"/>
  <c r="K17" i="9"/>
  <c r="N17" i="1" s="1"/>
  <c r="K13" i="9"/>
  <c r="N13" i="1" s="1"/>
  <c r="K9" i="9"/>
  <c r="N9" i="1" s="1"/>
  <c r="K5" i="9"/>
  <c r="N5" i="1" s="1"/>
  <c r="K58" i="9"/>
  <c r="N58" i="1" s="1"/>
  <c r="M47" i="9"/>
  <c r="P47" i="1" s="1"/>
  <c r="J47" i="9"/>
  <c r="M47" i="1" s="1"/>
  <c r="K47" i="9"/>
  <c r="N47" i="1" s="1"/>
  <c r="M39" i="9"/>
  <c r="P39" i="1" s="1"/>
  <c r="J39" i="9"/>
  <c r="M39" i="1" s="1"/>
  <c r="K39" i="9"/>
  <c r="N39" i="1" s="1"/>
  <c r="M23" i="9"/>
  <c r="P23" i="1" s="1"/>
  <c r="J23" i="9"/>
  <c r="M23" i="1" s="1"/>
  <c r="K23" i="9"/>
  <c r="N23" i="1" s="1"/>
  <c r="L63" i="9"/>
  <c r="O63" i="1" s="1"/>
  <c r="M63" i="9"/>
  <c r="P63" i="1" s="1"/>
  <c r="J63" i="9"/>
  <c r="M63" i="1" s="1"/>
  <c r="M43" i="9"/>
  <c r="P43" i="1" s="1"/>
  <c r="J43" i="9"/>
  <c r="M43" i="1" s="1"/>
  <c r="K43" i="9"/>
  <c r="N43" i="1" s="1"/>
  <c r="M35" i="9"/>
  <c r="P35" i="1" s="1"/>
  <c r="J35" i="9"/>
  <c r="M35" i="1" s="1"/>
  <c r="K35" i="9"/>
  <c r="N35" i="1" s="1"/>
  <c r="M31" i="9"/>
  <c r="P31" i="1" s="1"/>
  <c r="J31" i="9"/>
  <c r="M31" i="1" s="1"/>
  <c r="K31" i="9"/>
  <c r="N31" i="1" s="1"/>
  <c r="L19" i="9"/>
  <c r="O19" i="1" s="1"/>
  <c r="M19" i="9"/>
  <c r="P19" i="1" s="1"/>
  <c r="J19" i="9"/>
  <c r="M19" i="1" s="1"/>
  <c r="K19" i="9"/>
  <c r="N19" i="1" s="1"/>
  <c r="L64" i="9"/>
  <c r="O64" i="1" s="1"/>
  <c r="L59" i="9"/>
  <c r="O59" i="1" s="1"/>
  <c r="M59" i="9"/>
  <c r="P59" i="1" s="1"/>
  <c r="J59" i="9"/>
  <c r="M59" i="1" s="1"/>
  <c r="L55" i="9"/>
  <c r="O55" i="1" s="1"/>
  <c r="M55" i="9"/>
  <c r="P55" i="1" s="1"/>
  <c r="J55" i="9"/>
  <c r="M55" i="1" s="1"/>
  <c r="L51" i="9"/>
  <c r="O51" i="1" s="1"/>
  <c r="M51" i="9"/>
  <c r="P51" i="1" s="1"/>
  <c r="J51" i="9"/>
  <c r="M51" i="1" s="1"/>
  <c r="M44" i="9"/>
  <c r="P44" i="1" s="1"/>
  <c r="M40" i="9"/>
  <c r="P40" i="1" s="1"/>
  <c r="M36" i="9"/>
  <c r="P36" i="1" s="1"/>
  <c r="M32" i="9"/>
  <c r="P32" i="1" s="1"/>
  <c r="M28" i="9"/>
  <c r="P28" i="1" s="1"/>
  <c r="M24" i="9"/>
  <c r="P24" i="1" s="1"/>
  <c r="L47" i="9"/>
  <c r="O47" i="1" s="1"/>
  <c r="L43" i="9"/>
  <c r="O43" i="1" s="1"/>
  <c r="L39" i="9"/>
  <c r="O39" i="1" s="1"/>
  <c r="L35" i="9"/>
  <c r="O35" i="1" s="1"/>
  <c r="L31" i="9"/>
  <c r="O31" i="1" s="1"/>
  <c r="L23" i="9"/>
  <c r="O23" i="1" s="1"/>
  <c r="L65" i="9"/>
  <c r="O65" i="1" s="1"/>
  <c r="M45" i="9"/>
  <c r="P45" i="1" s="1"/>
  <c r="M41" i="9"/>
  <c r="P41" i="1" s="1"/>
  <c r="M37" i="9"/>
  <c r="P37" i="1" s="1"/>
  <c r="M33" i="9"/>
  <c r="P33" i="1" s="1"/>
  <c r="M29" i="9"/>
  <c r="P29" i="1" s="1"/>
  <c r="M25" i="9"/>
  <c r="P25" i="1" s="1"/>
  <c r="K21" i="9"/>
  <c r="N21" i="1" s="1"/>
  <c r="L15" i="9"/>
  <c r="O15" i="1" s="1"/>
  <c r="M15" i="9"/>
  <c r="P15" i="1" s="1"/>
  <c r="J15" i="9"/>
  <c r="M15" i="1" s="1"/>
  <c r="K15" i="9"/>
  <c r="N15" i="1" s="1"/>
  <c r="L11" i="9"/>
  <c r="O11" i="1" s="1"/>
  <c r="M11" i="9"/>
  <c r="P11" i="1" s="1"/>
  <c r="J11" i="9"/>
  <c r="M11" i="1" s="1"/>
  <c r="K11" i="9"/>
  <c r="N11" i="1" s="1"/>
  <c r="L7" i="9"/>
  <c r="O7" i="1" s="1"/>
  <c r="M7" i="9"/>
  <c r="P7" i="1" s="1"/>
  <c r="J7" i="9"/>
  <c r="M7" i="1" s="1"/>
  <c r="K7" i="9"/>
  <c r="N7" i="1" s="1"/>
  <c r="L3" i="9"/>
  <c r="O3" i="1" s="1"/>
  <c r="M3" i="9"/>
  <c r="P3" i="1" s="1"/>
  <c r="J3" i="9"/>
  <c r="M3" i="1" s="1"/>
  <c r="K3" i="9"/>
  <c r="N3" i="1" s="1"/>
  <c r="K63" i="9"/>
  <c r="N63" i="1" s="1"/>
  <c r="K59" i="9"/>
  <c r="N59" i="1" s="1"/>
  <c r="K55" i="9"/>
  <c r="N55" i="1" s="1"/>
  <c r="K51" i="9"/>
  <c r="N51" i="1" s="1"/>
  <c r="L20" i="9"/>
  <c r="O20" i="1" s="1"/>
  <c r="M20" i="9"/>
  <c r="P20" i="1" s="1"/>
  <c r="J20" i="9"/>
  <c r="M20" i="1" s="1"/>
  <c r="L16" i="9"/>
  <c r="O16" i="1" s="1"/>
  <c r="M16" i="9"/>
  <c r="P16" i="1" s="1"/>
  <c r="J16" i="9"/>
  <c r="M16" i="1" s="1"/>
  <c r="L12" i="9"/>
  <c r="O12" i="1" s="1"/>
  <c r="M12" i="9"/>
  <c r="P12" i="1" s="1"/>
  <c r="J12" i="9"/>
  <c r="M12" i="1" s="1"/>
  <c r="L8" i="9"/>
  <c r="O8" i="1" s="1"/>
  <c r="M8" i="9"/>
  <c r="P8" i="1" s="1"/>
  <c r="J8" i="9"/>
  <c r="M8" i="1" s="1"/>
  <c r="L4" i="9"/>
  <c r="O4" i="1" s="1"/>
  <c r="M4" i="9"/>
  <c r="P4" i="1" s="1"/>
  <c r="J4" i="9"/>
  <c r="M4" i="1" s="1"/>
  <c r="J66" i="9"/>
  <c r="M66" i="1" s="1"/>
  <c r="J65" i="9"/>
  <c r="M65" i="1" s="1"/>
  <c r="J64" i="9"/>
  <c r="M64" i="1" s="1"/>
  <c r="J60" i="9"/>
  <c r="M60" i="1" s="1"/>
  <c r="J58" i="9"/>
  <c r="M58" i="1" s="1"/>
  <c r="J57" i="9"/>
  <c r="M57" i="1" s="1"/>
  <c r="J56" i="9"/>
  <c r="M56" i="1" s="1"/>
  <c r="J54" i="9"/>
  <c r="M54" i="1" s="1"/>
  <c r="J53" i="9"/>
  <c r="M53" i="1" s="1"/>
  <c r="J52" i="9"/>
  <c r="M52" i="1" s="1"/>
  <c r="J50" i="9"/>
  <c r="M50" i="1" s="1"/>
  <c r="J49" i="9"/>
  <c r="M49" i="1" s="1"/>
  <c r="K46" i="9"/>
  <c r="N46" i="1" s="1"/>
  <c r="K45" i="9"/>
  <c r="N45" i="1" s="1"/>
  <c r="K44" i="9"/>
  <c r="N44" i="1" s="1"/>
  <c r="K42" i="9"/>
  <c r="N42" i="1" s="1"/>
  <c r="K41" i="9"/>
  <c r="N41" i="1" s="1"/>
  <c r="K40" i="9"/>
  <c r="N40" i="1" s="1"/>
  <c r="K38" i="9"/>
  <c r="N38" i="1" s="1"/>
  <c r="K37" i="9"/>
  <c r="N37" i="1" s="1"/>
  <c r="K36" i="9"/>
  <c r="N36" i="1" s="1"/>
  <c r="K34" i="9"/>
  <c r="N34" i="1" s="1"/>
  <c r="K33" i="9"/>
  <c r="N33" i="1" s="1"/>
  <c r="K32" i="9"/>
  <c r="N32" i="1" s="1"/>
  <c r="K30" i="9"/>
  <c r="N30" i="1" s="1"/>
  <c r="K29" i="9"/>
  <c r="N29" i="1" s="1"/>
  <c r="K28" i="9"/>
  <c r="N28" i="1" s="1"/>
  <c r="K26" i="9"/>
  <c r="N26" i="1" s="1"/>
  <c r="K25" i="9"/>
  <c r="N25" i="1" s="1"/>
  <c r="K24" i="9"/>
  <c r="N24" i="1" s="1"/>
  <c r="L21" i="9"/>
  <c r="O21" i="1" s="1"/>
  <c r="M21" i="9"/>
  <c r="P21" i="1" s="1"/>
  <c r="J21" i="9"/>
  <c r="M21" i="1" s="1"/>
  <c r="L17" i="9"/>
  <c r="O17" i="1" s="1"/>
  <c r="M17" i="9"/>
  <c r="P17" i="1" s="1"/>
  <c r="J17" i="9"/>
  <c r="M17" i="1" s="1"/>
  <c r="L13" i="9"/>
  <c r="O13" i="1" s="1"/>
  <c r="M13" i="9"/>
  <c r="P13" i="1" s="1"/>
  <c r="J13" i="9"/>
  <c r="M13" i="1" s="1"/>
  <c r="L9" i="9"/>
  <c r="O9" i="1" s="1"/>
  <c r="M9" i="9"/>
  <c r="P9" i="1" s="1"/>
  <c r="J9" i="9"/>
  <c r="M9" i="1" s="1"/>
  <c r="L5" i="9"/>
  <c r="O5" i="1" s="1"/>
  <c r="M5" i="9"/>
  <c r="P5" i="1" s="1"/>
  <c r="J5" i="9"/>
  <c r="M5" i="1" s="1"/>
  <c r="M66" i="9"/>
  <c r="P66" i="1" s="1"/>
  <c r="M65" i="9"/>
  <c r="P65" i="1" s="1"/>
  <c r="M64" i="9"/>
  <c r="P64" i="1" s="1"/>
  <c r="M60" i="9"/>
  <c r="P60" i="1" s="1"/>
  <c r="M58" i="9"/>
  <c r="P58" i="1" s="1"/>
  <c r="M57" i="9"/>
  <c r="P57" i="1" s="1"/>
  <c r="M56" i="9"/>
  <c r="P56" i="1" s="1"/>
  <c r="M54" i="9"/>
  <c r="P54" i="1" s="1"/>
  <c r="M53" i="9"/>
  <c r="P53" i="1" s="1"/>
  <c r="M52" i="9"/>
  <c r="P52" i="1" s="1"/>
  <c r="M50" i="9"/>
  <c r="P50" i="1" s="1"/>
  <c r="M49" i="9"/>
  <c r="P49" i="1" s="1"/>
  <c r="J46" i="9"/>
  <c r="M46" i="1" s="1"/>
  <c r="J45" i="9"/>
  <c r="M45" i="1" s="1"/>
  <c r="J44" i="9"/>
  <c r="M44" i="1" s="1"/>
  <c r="J42" i="9"/>
  <c r="M42" i="1" s="1"/>
  <c r="J41" i="9"/>
  <c r="M41" i="1" s="1"/>
  <c r="J40" i="9"/>
  <c r="M40" i="1" s="1"/>
  <c r="J38" i="9"/>
  <c r="M38" i="1" s="1"/>
  <c r="J37" i="9"/>
  <c r="M37" i="1" s="1"/>
  <c r="J36" i="9"/>
  <c r="M36" i="1" s="1"/>
  <c r="J34" i="9"/>
  <c r="M34" i="1" s="1"/>
  <c r="J33" i="9"/>
  <c r="M33" i="1" s="1"/>
  <c r="J32" i="9"/>
  <c r="M32" i="1" s="1"/>
  <c r="J30" i="9"/>
  <c r="M30" i="1" s="1"/>
  <c r="J29" i="9"/>
  <c r="M29" i="1" s="1"/>
  <c r="J28" i="9"/>
  <c r="M28" i="1" s="1"/>
  <c r="J26" i="9"/>
  <c r="M26" i="1" s="1"/>
  <c r="J25" i="9"/>
  <c r="M25" i="1" s="1"/>
  <c r="J24" i="9"/>
  <c r="M24" i="1" s="1"/>
  <c r="K20" i="9"/>
  <c r="N20" i="1" s="1"/>
  <c r="K16" i="9"/>
  <c r="N16" i="1" s="1"/>
  <c r="K12" i="9"/>
  <c r="N12" i="1" s="1"/>
  <c r="K8" i="9"/>
  <c r="N8" i="1" s="1"/>
  <c r="K4" i="9"/>
  <c r="N4" i="1" s="1"/>
  <c r="L22" i="9"/>
  <c r="O22" i="1" s="1"/>
  <c r="M22" i="9"/>
  <c r="P22" i="1" s="1"/>
  <c r="L14" i="9"/>
  <c r="O14" i="1" s="1"/>
  <c r="M14" i="9"/>
  <c r="P14" i="1" s="1"/>
  <c r="J14" i="9"/>
  <c r="M14" i="1" s="1"/>
  <c r="L10" i="9"/>
  <c r="O10" i="1" s="1"/>
  <c r="M10" i="9"/>
  <c r="P10" i="1" s="1"/>
  <c r="J10" i="9"/>
  <c r="M10" i="1" s="1"/>
  <c r="L6" i="9"/>
  <c r="O6" i="1" s="1"/>
  <c r="M6" i="9"/>
  <c r="P6" i="1" s="1"/>
  <c r="J6" i="9"/>
  <c r="M6" i="1" s="1"/>
  <c r="K22" i="9"/>
  <c r="N22" i="1" s="1"/>
  <c r="I1" i="3"/>
  <c r="Q9" i="1" l="1"/>
  <c r="Q6" i="1"/>
  <c r="Q24" i="1"/>
  <c r="Q34" i="1"/>
  <c r="Q65" i="1"/>
  <c r="Q13" i="1"/>
  <c r="Q28" i="1"/>
  <c r="Q33" i="1"/>
  <c r="Q44" i="1"/>
  <c r="Q50" i="1"/>
  <c r="Q56" i="1"/>
  <c r="Q64" i="1"/>
  <c r="Q3" i="1"/>
  <c r="Q7" i="1"/>
  <c r="Q11" i="1"/>
  <c r="Q30" i="1"/>
  <c r="Q46" i="1"/>
  <c r="Q22" i="1"/>
  <c r="Q49" i="1"/>
  <c r="Q52" i="1"/>
  <c r="Q57" i="1"/>
  <c r="Q26" i="1"/>
  <c r="Q42" i="1"/>
  <c r="Q5" i="1"/>
  <c r="Q53" i="1"/>
  <c r="Q39" i="1"/>
  <c r="Q17" i="1"/>
  <c r="Q60" i="1"/>
  <c r="Q43" i="1"/>
  <c r="Q55" i="1"/>
  <c r="Q19" i="1"/>
  <c r="Q8" i="1"/>
  <c r="Q29" i="1"/>
  <c r="Q40" i="1"/>
  <c r="Q45" i="1"/>
  <c r="Q4" i="1"/>
  <c r="Q15" i="1"/>
  <c r="Q35" i="1"/>
  <c r="Q51" i="1"/>
  <c r="Q31" i="1"/>
  <c r="Q63" i="1"/>
  <c r="Q23" i="1"/>
  <c r="Q25" i="1"/>
  <c r="Q36" i="1"/>
  <c r="Q41" i="1"/>
  <c r="Q58" i="1"/>
  <c r="Q66" i="1"/>
  <c r="Q21" i="1"/>
  <c r="Q47" i="1"/>
  <c r="Q14" i="1"/>
  <c r="Q16" i="1"/>
  <c r="Q10" i="1"/>
  <c r="Q20" i="1"/>
  <c r="Q38" i="1"/>
  <c r="Q32" i="1"/>
  <c r="Q37" i="1"/>
  <c r="Q54" i="1"/>
  <c r="Q12" i="1"/>
  <c r="Q59" i="1"/>
  <c r="F36" i="3"/>
  <c r="F35" i="3"/>
  <c r="F34" i="3"/>
  <c r="F24" i="3"/>
  <c r="F33" i="3"/>
  <c r="F32" i="3"/>
  <c r="F31" i="3"/>
  <c r="F30" i="3"/>
  <c r="F29" i="3"/>
  <c r="F28" i="3"/>
  <c r="F27" i="3"/>
  <c r="F26" i="3"/>
  <c r="F25" i="3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27" i="2"/>
  <c r="J27" i="2" s="1"/>
  <c r="K27" i="2" s="1"/>
  <c r="H28" i="2"/>
  <c r="H29" i="2"/>
  <c r="H30" i="2"/>
  <c r="H31" i="2"/>
  <c r="H32" i="2"/>
  <c r="H33" i="2"/>
  <c r="H34" i="2"/>
  <c r="H35" i="2"/>
  <c r="J35" i="2" s="1"/>
  <c r="K35" i="2" s="1"/>
  <c r="H36" i="2"/>
  <c r="H37" i="2"/>
  <c r="H38" i="2"/>
  <c r="H39" i="2"/>
  <c r="J39" i="2" s="1"/>
  <c r="K39" i="2" s="1"/>
  <c r="H40" i="2"/>
  <c r="H41" i="2"/>
  <c r="J41" i="2" s="1"/>
  <c r="K41" i="2" s="1"/>
  <c r="H42" i="2"/>
  <c r="H43" i="2"/>
  <c r="J43" i="2" s="1"/>
  <c r="K43" i="2" s="1"/>
  <c r="H44" i="2"/>
  <c r="H45" i="2"/>
  <c r="H46" i="2"/>
  <c r="H47" i="2"/>
  <c r="H48" i="2"/>
  <c r="H49" i="2"/>
  <c r="H50" i="2"/>
  <c r="H51" i="2"/>
  <c r="J51" i="2" s="1"/>
  <c r="K51" i="2" s="1"/>
  <c r="H52" i="2"/>
  <c r="H53" i="2"/>
  <c r="H54" i="2"/>
  <c r="H55" i="2"/>
  <c r="J55" i="2" s="1"/>
  <c r="K55" i="2" s="1"/>
  <c r="H56" i="2"/>
  <c r="H57" i="2"/>
  <c r="J57" i="2" s="1"/>
  <c r="K57" i="2" s="1"/>
  <c r="H58" i="2"/>
  <c r="H59" i="2"/>
  <c r="J59" i="2" s="1"/>
  <c r="K59" i="2" s="1"/>
  <c r="H60" i="2"/>
  <c r="H61" i="2"/>
  <c r="H62" i="2"/>
  <c r="H63" i="2"/>
  <c r="H64" i="2"/>
  <c r="H65" i="2"/>
  <c r="H66" i="2"/>
  <c r="H67" i="2"/>
  <c r="J67" i="2" s="1"/>
  <c r="K67" i="2" s="1"/>
  <c r="H68" i="2"/>
  <c r="H69" i="2"/>
  <c r="H70" i="2"/>
  <c r="H71" i="2"/>
  <c r="J71" i="2" s="1"/>
  <c r="K71" i="2" s="1"/>
  <c r="H72" i="2"/>
  <c r="H73" i="2"/>
  <c r="J73" i="2" s="1"/>
  <c r="K73" i="2" s="1"/>
  <c r="H74" i="2"/>
  <c r="H75" i="2"/>
  <c r="J75" i="2" s="1"/>
  <c r="K75" i="2" s="1"/>
  <c r="H76" i="2"/>
  <c r="H77" i="2"/>
  <c r="H78" i="2"/>
  <c r="H79" i="2"/>
  <c r="H80" i="2"/>
  <c r="H81" i="2"/>
  <c r="H82" i="2"/>
  <c r="H83" i="2"/>
  <c r="J83" i="2" s="1"/>
  <c r="K83" i="2" s="1"/>
  <c r="H84" i="2"/>
  <c r="H85" i="2"/>
  <c r="H86" i="2"/>
  <c r="H87" i="2"/>
  <c r="J87" i="2" s="1"/>
  <c r="K87" i="2" s="1"/>
  <c r="H88" i="2"/>
  <c r="H89" i="2"/>
  <c r="J89" i="2" s="1"/>
  <c r="K89" i="2" s="1"/>
  <c r="H90" i="2"/>
  <c r="H91" i="2"/>
  <c r="J91" i="2" s="1"/>
  <c r="K91" i="2" s="1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F3" i="2"/>
  <c r="F4" i="2"/>
  <c r="G4" i="2" s="1"/>
  <c r="F5" i="2"/>
  <c r="G5" i="2" s="1"/>
  <c r="F6" i="2"/>
  <c r="G6" i="2" s="1"/>
  <c r="F7" i="2"/>
  <c r="G7" i="2" s="1"/>
  <c r="F8" i="2"/>
  <c r="G8" i="2" s="1"/>
  <c r="F9" i="2"/>
  <c r="F10" i="2"/>
  <c r="F11" i="2"/>
  <c r="G11" i="2" s="1"/>
  <c r="F12" i="2"/>
  <c r="G12" i="2" s="1"/>
  <c r="F13" i="2"/>
  <c r="G13" i="2" s="1"/>
  <c r="F14" i="2"/>
  <c r="G14" i="2" s="1"/>
  <c r="F15" i="2"/>
  <c r="G15" i="2" s="1"/>
  <c r="F16" i="2"/>
  <c r="F17" i="2"/>
  <c r="F18" i="2"/>
  <c r="G18" i="2" s="1"/>
  <c r="F19" i="2"/>
  <c r="G19" i="2" s="1"/>
  <c r="F20" i="2"/>
  <c r="G20" i="2" s="1"/>
  <c r="F21" i="2"/>
  <c r="G21" i="2" s="1"/>
  <c r="F22" i="2"/>
  <c r="G22" i="2" s="1"/>
  <c r="F23" i="2"/>
  <c r="F24" i="2"/>
  <c r="F25" i="2"/>
  <c r="G25" i="2" s="1"/>
  <c r="F26" i="2"/>
  <c r="G26" i="2" s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G47" i="2" s="1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G79" i="2" s="1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G97" i="2" s="1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G139" i="2" s="1"/>
  <c r="F140" i="2"/>
  <c r="F141" i="2"/>
  <c r="F142" i="2"/>
  <c r="F143" i="2"/>
  <c r="F144" i="2"/>
  <c r="F145" i="2"/>
  <c r="F146" i="2"/>
  <c r="F147" i="2"/>
  <c r="G147" i="2" s="1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G163" i="2" s="1"/>
  <c r="F164" i="2"/>
  <c r="F165" i="2"/>
  <c r="F166" i="2"/>
  <c r="F167" i="2"/>
  <c r="F168" i="2"/>
  <c r="F169" i="2"/>
  <c r="F170" i="2"/>
  <c r="F171" i="2"/>
  <c r="G171" i="2" s="1"/>
  <c r="F172" i="2"/>
  <c r="F173" i="2"/>
  <c r="F174" i="2"/>
  <c r="F175" i="2"/>
  <c r="F176" i="2"/>
  <c r="F177" i="2"/>
  <c r="F178" i="2"/>
  <c r="F179" i="2"/>
  <c r="G179" i="2" s="1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G195" i="2" s="1"/>
  <c r="F196" i="2"/>
  <c r="F197" i="2"/>
  <c r="F198" i="2"/>
  <c r="F199" i="2"/>
  <c r="F200" i="2"/>
  <c r="F201" i="2"/>
  <c r="F202" i="2"/>
  <c r="F203" i="2"/>
  <c r="G203" i="2" s="1"/>
  <c r="F204" i="2"/>
  <c r="F205" i="2"/>
  <c r="F206" i="2"/>
  <c r="F207" i="2"/>
  <c r="F208" i="2"/>
  <c r="F209" i="2"/>
  <c r="F210" i="2"/>
  <c r="F211" i="2"/>
  <c r="G211" i="2" s="1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G227" i="2" s="1"/>
  <c r="F228" i="2"/>
  <c r="F229" i="2"/>
  <c r="F230" i="2"/>
  <c r="F231" i="2"/>
  <c r="F232" i="2"/>
  <c r="F233" i="2"/>
  <c r="F234" i="2"/>
  <c r="F235" i="2"/>
  <c r="G235" i="2" s="1"/>
  <c r="F236" i="2"/>
  <c r="F237" i="2"/>
  <c r="F238" i="2"/>
  <c r="F239" i="2"/>
  <c r="F240" i="2"/>
  <c r="F241" i="2"/>
  <c r="F242" i="2"/>
  <c r="F243" i="2"/>
  <c r="G243" i="2" s="1"/>
  <c r="F244" i="2"/>
  <c r="F245" i="2"/>
  <c r="F246" i="2"/>
  <c r="F247" i="2"/>
  <c r="F248" i="2"/>
  <c r="F249" i="2"/>
  <c r="F250" i="2"/>
  <c r="H2" i="2"/>
  <c r="T4" i="1"/>
  <c r="T5" i="1"/>
  <c r="T6" i="1"/>
  <c r="T7" i="1"/>
  <c r="T8" i="1"/>
  <c r="T9" i="1"/>
  <c r="T10" i="1"/>
  <c r="T11" i="1"/>
  <c r="T12" i="1"/>
  <c r="T13" i="1"/>
  <c r="T14" i="1"/>
  <c r="T3" i="1"/>
  <c r="F20" i="3"/>
  <c r="F19" i="3"/>
  <c r="F18" i="3"/>
  <c r="F17" i="3"/>
  <c r="F16" i="3"/>
  <c r="F12" i="3"/>
  <c r="F10" i="3"/>
  <c r="F9" i="3"/>
  <c r="F11" i="3"/>
  <c r="F8" i="3"/>
  <c r="F7" i="3"/>
  <c r="F6" i="3"/>
  <c r="F5" i="3"/>
  <c r="F4" i="3"/>
  <c r="F1" i="3"/>
  <c r="A2" i="9" s="1"/>
  <c r="B2" i="9" s="1"/>
  <c r="A3" i="9" l="1"/>
  <c r="B3" i="9" s="1"/>
  <c r="A4" i="9" s="1"/>
  <c r="B4" i="9" s="1"/>
  <c r="A5" i="9" s="1"/>
  <c r="B5" i="9" s="1"/>
  <c r="A6" i="9" s="1"/>
  <c r="B6" i="9" s="1"/>
  <c r="A7" i="9" s="1"/>
  <c r="B7" i="9" s="1"/>
  <c r="A8" i="9" s="1"/>
  <c r="B8" i="9" s="1"/>
  <c r="A9" i="9" s="1"/>
  <c r="B9" i="9" s="1"/>
  <c r="A10" i="9" s="1"/>
  <c r="B10" i="9" s="1"/>
  <c r="A11" i="9" s="1"/>
  <c r="B11" i="9" s="1"/>
  <c r="A12" i="9" s="1"/>
  <c r="B12" i="9" s="1"/>
  <c r="A13" i="9" s="1"/>
  <c r="B13" i="9" s="1"/>
  <c r="A14" i="9" s="1"/>
  <c r="B14" i="9" s="1"/>
  <c r="A15" i="9" s="1"/>
  <c r="B15" i="9" s="1"/>
  <c r="A16" i="9" s="1"/>
  <c r="B16" i="9" s="1"/>
  <c r="A17" i="9" s="1"/>
  <c r="B17" i="9" s="1"/>
  <c r="A18" i="9" s="1"/>
  <c r="B18" i="9" s="1"/>
  <c r="A19" i="9" s="1"/>
  <c r="B19" i="9" s="1"/>
  <c r="A20" i="9" s="1"/>
  <c r="B20" i="9" s="1"/>
  <c r="A21" i="9" s="1"/>
  <c r="B21" i="9" s="1"/>
  <c r="A22" i="9" s="1"/>
  <c r="B22" i="9" s="1"/>
  <c r="A23" i="9" s="1"/>
  <c r="B23" i="9" s="1"/>
  <c r="A24" i="9" s="1"/>
  <c r="B24" i="9" s="1"/>
  <c r="A25" i="9" s="1"/>
  <c r="B25" i="9" s="1"/>
  <c r="A26" i="9" s="1"/>
  <c r="B26" i="9" s="1"/>
  <c r="A27" i="9" s="1"/>
  <c r="B27" i="9" s="1"/>
  <c r="A28" i="9" s="1"/>
  <c r="B28" i="9" s="1"/>
  <c r="A29" i="9" s="1"/>
  <c r="B29" i="9" s="1"/>
  <c r="A30" i="9" s="1"/>
  <c r="B30" i="9" s="1"/>
  <c r="A31" i="9" s="1"/>
  <c r="B31" i="9" s="1"/>
  <c r="A32" i="9" s="1"/>
  <c r="B32" i="9" s="1"/>
  <c r="A33" i="9" s="1"/>
  <c r="B33" i="9" s="1"/>
  <c r="A34" i="9" s="1"/>
  <c r="B34" i="9" s="1"/>
  <c r="A35" i="9" s="1"/>
  <c r="B35" i="9" s="1"/>
  <c r="A36" i="9" s="1"/>
  <c r="B36" i="9" s="1"/>
  <c r="A37" i="9" s="1"/>
  <c r="B37" i="9" s="1"/>
  <c r="A38" i="9" s="1"/>
  <c r="B38" i="9" s="1"/>
  <c r="A39" i="9" s="1"/>
  <c r="B39" i="9" s="1"/>
  <c r="A40" i="9" s="1"/>
  <c r="B40" i="9" s="1"/>
  <c r="A41" i="9" s="1"/>
  <c r="B41" i="9" s="1"/>
  <c r="A42" i="9" s="1"/>
  <c r="B42" i="9" s="1"/>
  <c r="A43" i="9" s="1"/>
  <c r="B43" i="9" s="1"/>
  <c r="A44" i="9" s="1"/>
  <c r="B44" i="9" s="1"/>
  <c r="A45" i="9" s="1"/>
  <c r="B45" i="9" s="1"/>
  <c r="A46" i="9" s="1"/>
  <c r="B46" i="9" s="1"/>
  <c r="A47" i="9" s="1"/>
  <c r="B47" i="9" s="1"/>
  <c r="A48" i="9" s="1"/>
  <c r="B48" i="9" s="1"/>
  <c r="A49" i="9" s="1"/>
  <c r="B49" i="9" s="1"/>
  <c r="A50" i="9" s="1"/>
  <c r="B50" i="9" s="1"/>
  <c r="A51" i="9" s="1"/>
  <c r="B51" i="9" s="1"/>
  <c r="A52" i="9" s="1"/>
  <c r="B52" i="9" s="1"/>
  <c r="A53" i="9" s="1"/>
  <c r="B53" i="9" s="1"/>
  <c r="A54" i="9" s="1"/>
  <c r="B54" i="9" s="1"/>
  <c r="A55" i="9" s="1"/>
  <c r="B55" i="9" s="1"/>
  <c r="A56" i="9" s="1"/>
  <c r="B56" i="9" s="1"/>
  <c r="A57" i="9" s="1"/>
  <c r="B57" i="9" s="1"/>
  <c r="A58" i="9" s="1"/>
  <c r="B58" i="9" s="1"/>
  <c r="A59" i="9" s="1"/>
  <c r="B59" i="9" s="1"/>
  <c r="A60" i="9" s="1"/>
  <c r="B60" i="9" s="1"/>
  <c r="A61" i="9" s="1"/>
  <c r="B61" i="9" s="1"/>
  <c r="A62" i="9" s="1"/>
  <c r="B62" i="9" s="1"/>
  <c r="A63" i="9" s="1"/>
  <c r="B63" i="9" s="1"/>
  <c r="A64" i="9" s="1"/>
  <c r="B64" i="9" s="1"/>
  <c r="A65" i="9" s="1"/>
  <c r="B65" i="9" s="1"/>
  <c r="A66" i="9" s="1"/>
  <c r="B66" i="9" s="1"/>
  <c r="Q3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Q107" i="2"/>
  <c r="Q111" i="2"/>
  <c r="Q115" i="2"/>
  <c r="Q119" i="2"/>
  <c r="Q123" i="2"/>
  <c r="Q127" i="2"/>
  <c r="Q131" i="2"/>
  <c r="Q135" i="2"/>
  <c r="Q139" i="2"/>
  <c r="Q143" i="2"/>
  <c r="Q147" i="2"/>
  <c r="Q151" i="2"/>
  <c r="Q155" i="2"/>
  <c r="Q159" i="2"/>
  <c r="Q163" i="2"/>
  <c r="Q167" i="2"/>
  <c r="Q171" i="2"/>
  <c r="Q175" i="2"/>
  <c r="Q179" i="2"/>
  <c r="Q183" i="2"/>
  <c r="Q187" i="2"/>
  <c r="Q191" i="2"/>
  <c r="Q195" i="2"/>
  <c r="Q199" i="2"/>
  <c r="Q203" i="2"/>
  <c r="Q207" i="2"/>
  <c r="Q211" i="2"/>
  <c r="Q215" i="2"/>
  <c r="Q219" i="2"/>
  <c r="Q223" i="2"/>
  <c r="Q227" i="2"/>
  <c r="Q231" i="2"/>
  <c r="Q235" i="2"/>
  <c r="Q239" i="2"/>
  <c r="Q243" i="2"/>
  <c r="Q247" i="2"/>
  <c r="Q2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Q4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Q80" i="2"/>
  <c r="Q84" i="2"/>
  <c r="Q88" i="2"/>
  <c r="Q92" i="2"/>
  <c r="Q96" i="2"/>
  <c r="Q100" i="2"/>
  <c r="Q104" i="2"/>
  <c r="Q108" i="2"/>
  <c r="Q112" i="2"/>
  <c r="Q116" i="2"/>
  <c r="Q120" i="2"/>
  <c r="Q124" i="2"/>
  <c r="Q128" i="2"/>
  <c r="Q132" i="2"/>
  <c r="Q136" i="2"/>
  <c r="Q140" i="2"/>
  <c r="Q144" i="2"/>
  <c r="Q148" i="2"/>
  <c r="Q152" i="2"/>
  <c r="Q156" i="2"/>
  <c r="Q160" i="2"/>
  <c r="Q164" i="2"/>
  <c r="Q168" i="2"/>
  <c r="Q172" i="2"/>
  <c r="Q176" i="2"/>
  <c r="Q180" i="2"/>
  <c r="Q184" i="2"/>
  <c r="Q188" i="2"/>
  <c r="Q192" i="2"/>
  <c r="Q196" i="2"/>
  <c r="Q200" i="2"/>
  <c r="Q204" i="2"/>
  <c r="Q208" i="2"/>
  <c r="Q212" i="2"/>
  <c r="Q216" i="2"/>
  <c r="Q220" i="2"/>
  <c r="Q224" i="2"/>
  <c r="Q228" i="2"/>
  <c r="Q232" i="2"/>
  <c r="Q236" i="2"/>
  <c r="Q240" i="2"/>
  <c r="Q244" i="2"/>
  <c r="Q248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7" i="2"/>
  <c r="Q81" i="2"/>
  <c r="Q85" i="2"/>
  <c r="Q89" i="2"/>
  <c r="Q93" i="2"/>
  <c r="Q97" i="2"/>
  <c r="Q101" i="2"/>
  <c r="Q105" i="2"/>
  <c r="Q109" i="2"/>
  <c r="Q113" i="2"/>
  <c r="Q117" i="2"/>
  <c r="Q121" i="2"/>
  <c r="Q125" i="2"/>
  <c r="Q129" i="2"/>
  <c r="Q133" i="2"/>
  <c r="Q137" i="2"/>
  <c r="Q141" i="2"/>
  <c r="Q145" i="2"/>
  <c r="Q149" i="2"/>
  <c r="Q153" i="2"/>
  <c r="Q157" i="2"/>
  <c r="Q161" i="2"/>
  <c r="Q165" i="2"/>
  <c r="Q169" i="2"/>
  <c r="Q173" i="2"/>
  <c r="Q177" i="2"/>
  <c r="Q181" i="2"/>
  <c r="Q185" i="2"/>
  <c r="Q189" i="2"/>
  <c r="Q193" i="2"/>
  <c r="Q197" i="2"/>
  <c r="Q201" i="2"/>
  <c r="Q205" i="2"/>
  <c r="Q209" i="2"/>
  <c r="Q213" i="2"/>
  <c r="Q217" i="2"/>
  <c r="Q221" i="2"/>
  <c r="Q225" i="2"/>
  <c r="Q229" i="2"/>
  <c r="Q233" i="2"/>
  <c r="Q237" i="2"/>
  <c r="Q241" i="2"/>
  <c r="Q245" i="2"/>
  <c r="Q249" i="2"/>
  <c r="P4" i="2"/>
  <c r="P8" i="2"/>
  <c r="P12" i="2"/>
  <c r="P16" i="2"/>
  <c r="P20" i="2"/>
  <c r="P24" i="2"/>
  <c r="P28" i="2"/>
  <c r="P32" i="2"/>
  <c r="P36" i="2"/>
  <c r="P40" i="2"/>
  <c r="P44" i="2"/>
  <c r="P48" i="2"/>
  <c r="P52" i="2"/>
  <c r="P56" i="2"/>
  <c r="P60" i="2"/>
  <c r="P64" i="2"/>
  <c r="P68" i="2"/>
  <c r="P72" i="2"/>
  <c r="P76" i="2"/>
  <c r="P80" i="2"/>
  <c r="P84" i="2"/>
  <c r="P88" i="2"/>
  <c r="P92" i="2"/>
  <c r="Q6" i="2"/>
  <c r="Q22" i="2"/>
  <c r="Q38" i="2"/>
  <c r="Q54" i="2"/>
  <c r="Q70" i="2"/>
  <c r="Q86" i="2"/>
  <c r="Q102" i="2"/>
  <c r="Q118" i="2"/>
  <c r="Q134" i="2"/>
  <c r="Q150" i="2"/>
  <c r="Q166" i="2"/>
  <c r="Q182" i="2"/>
  <c r="Q198" i="2"/>
  <c r="Q214" i="2"/>
  <c r="Q230" i="2"/>
  <c r="Q246" i="2"/>
  <c r="P13" i="2"/>
  <c r="P29" i="2"/>
  <c r="P45" i="2"/>
  <c r="P61" i="2"/>
  <c r="P77" i="2"/>
  <c r="P89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" i="2"/>
  <c r="O4" i="2"/>
  <c r="O6" i="2"/>
  <c r="O8" i="2"/>
  <c r="O12" i="2"/>
  <c r="O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Q10" i="2"/>
  <c r="Q30" i="2"/>
  <c r="Q50" i="2"/>
  <c r="Q74" i="2"/>
  <c r="Q94" i="2"/>
  <c r="Q114" i="2"/>
  <c r="Q138" i="2"/>
  <c r="Q158" i="2"/>
  <c r="Q178" i="2"/>
  <c r="Q202" i="2"/>
  <c r="Q222" i="2"/>
  <c r="Q242" i="2"/>
  <c r="P17" i="2"/>
  <c r="P37" i="2"/>
  <c r="P57" i="2"/>
  <c r="P81" i="2"/>
  <c r="P93" i="2"/>
  <c r="P98" i="2"/>
  <c r="P104" i="2"/>
  <c r="P109" i="2"/>
  <c r="P114" i="2"/>
  <c r="P120" i="2"/>
  <c r="P125" i="2"/>
  <c r="P130" i="2"/>
  <c r="P136" i="2"/>
  <c r="P141" i="2"/>
  <c r="P146" i="2"/>
  <c r="P152" i="2"/>
  <c r="P157" i="2"/>
  <c r="P162" i="2"/>
  <c r="P168" i="2"/>
  <c r="P173" i="2"/>
  <c r="P178" i="2"/>
  <c r="P184" i="2"/>
  <c r="P189" i="2"/>
  <c r="P194" i="2"/>
  <c r="P200" i="2"/>
  <c r="P205" i="2"/>
  <c r="P210" i="2"/>
  <c r="P216" i="2"/>
  <c r="P221" i="2"/>
  <c r="P226" i="2"/>
  <c r="P232" i="2"/>
  <c r="P237" i="2"/>
  <c r="P242" i="2"/>
  <c r="P248" i="2"/>
  <c r="N6" i="2"/>
  <c r="N9" i="2"/>
  <c r="O11" i="2"/>
  <c r="N14" i="2"/>
  <c r="N17" i="2"/>
  <c r="O19" i="2"/>
  <c r="N22" i="2"/>
  <c r="N25" i="2"/>
  <c r="O27" i="2"/>
  <c r="N30" i="2"/>
  <c r="N33" i="2"/>
  <c r="O35" i="2"/>
  <c r="N38" i="2"/>
  <c r="N41" i="2"/>
  <c r="O43" i="2"/>
  <c r="N46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N87" i="2"/>
  <c r="N89" i="2"/>
  <c r="N91" i="2"/>
  <c r="N93" i="2"/>
  <c r="N95" i="2"/>
  <c r="N97" i="2"/>
  <c r="N99" i="2"/>
  <c r="N101" i="2"/>
  <c r="N103" i="2"/>
  <c r="N105" i="2"/>
  <c r="N107" i="2"/>
  <c r="N109" i="2"/>
  <c r="N111" i="2"/>
  <c r="N113" i="2"/>
  <c r="N115" i="2"/>
  <c r="N117" i="2"/>
  <c r="N119" i="2"/>
  <c r="N121" i="2"/>
  <c r="N123" i="2"/>
  <c r="N125" i="2"/>
  <c r="N127" i="2"/>
  <c r="N129" i="2"/>
  <c r="N131" i="2"/>
  <c r="N133" i="2"/>
  <c r="N135" i="2"/>
  <c r="N137" i="2"/>
  <c r="N139" i="2"/>
  <c r="N141" i="2"/>
  <c r="N143" i="2"/>
  <c r="N145" i="2"/>
  <c r="N147" i="2"/>
  <c r="N149" i="2"/>
  <c r="N151" i="2"/>
  <c r="N153" i="2"/>
  <c r="N155" i="2"/>
  <c r="N157" i="2"/>
  <c r="N159" i="2"/>
  <c r="N161" i="2"/>
  <c r="N163" i="2"/>
  <c r="N165" i="2"/>
  <c r="N167" i="2"/>
  <c r="N169" i="2"/>
  <c r="N171" i="2"/>
  <c r="N173" i="2"/>
  <c r="N175" i="2"/>
  <c r="N177" i="2"/>
  <c r="N179" i="2"/>
  <c r="N181" i="2"/>
  <c r="N183" i="2"/>
  <c r="N185" i="2"/>
  <c r="N187" i="2"/>
  <c r="N189" i="2"/>
  <c r="N191" i="2"/>
  <c r="N193" i="2"/>
  <c r="N195" i="2"/>
  <c r="N197" i="2"/>
  <c r="N199" i="2"/>
  <c r="N201" i="2"/>
  <c r="N203" i="2"/>
  <c r="N205" i="2"/>
  <c r="N207" i="2"/>
  <c r="N209" i="2"/>
  <c r="N211" i="2"/>
  <c r="N213" i="2"/>
  <c r="N215" i="2"/>
  <c r="N217" i="2"/>
  <c r="N219" i="2"/>
  <c r="N221" i="2"/>
  <c r="N223" i="2"/>
  <c r="N225" i="2"/>
  <c r="N227" i="2"/>
  <c r="N229" i="2"/>
  <c r="N231" i="2"/>
  <c r="N233" i="2"/>
  <c r="N235" i="2"/>
  <c r="N237" i="2"/>
  <c r="N239" i="2"/>
  <c r="N241" i="2"/>
  <c r="N243" i="2"/>
  <c r="N245" i="2"/>
  <c r="N247" i="2"/>
  <c r="N249" i="2"/>
  <c r="O2" i="2"/>
  <c r="L4" i="2"/>
  <c r="L6" i="2"/>
  <c r="L8" i="2"/>
  <c r="L10" i="2"/>
  <c r="L12" i="2"/>
  <c r="Q14" i="2"/>
  <c r="Q42" i="2"/>
  <c r="Q66" i="2"/>
  <c r="Q98" i="2"/>
  <c r="Q126" i="2"/>
  <c r="Q154" i="2"/>
  <c r="Q186" i="2"/>
  <c r="Q210" i="2"/>
  <c r="Q238" i="2"/>
  <c r="P21" i="2"/>
  <c r="P49" i="2"/>
  <c r="P73" i="2"/>
  <c r="P94" i="2"/>
  <c r="P101" i="2"/>
  <c r="P108" i="2"/>
  <c r="P116" i="2"/>
  <c r="P122" i="2"/>
  <c r="P129" i="2"/>
  <c r="P137" i="2"/>
  <c r="P144" i="2"/>
  <c r="P150" i="2"/>
  <c r="P158" i="2"/>
  <c r="P165" i="2"/>
  <c r="P172" i="2"/>
  <c r="P180" i="2"/>
  <c r="P186" i="2"/>
  <c r="P193" i="2"/>
  <c r="P201" i="2"/>
  <c r="P208" i="2"/>
  <c r="P214" i="2"/>
  <c r="P222" i="2"/>
  <c r="P229" i="2"/>
  <c r="P236" i="2"/>
  <c r="P244" i="2"/>
  <c r="P250" i="2"/>
  <c r="O5" i="2"/>
  <c r="O9" i="2"/>
  <c r="N13" i="2"/>
  <c r="N16" i="2"/>
  <c r="N20" i="2"/>
  <c r="O23" i="2"/>
  <c r="N27" i="2"/>
  <c r="N31" i="2"/>
  <c r="N34" i="2"/>
  <c r="O37" i="2"/>
  <c r="O41" i="2"/>
  <c r="N45" i="2"/>
  <c r="N48" i="2"/>
  <c r="O51" i="2"/>
  <c r="N54" i="2"/>
  <c r="O56" i="2"/>
  <c r="O59" i="2"/>
  <c r="N62" i="2"/>
  <c r="O64" i="2"/>
  <c r="O67" i="2"/>
  <c r="N70" i="2"/>
  <c r="O72" i="2"/>
  <c r="O75" i="2"/>
  <c r="N78" i="2"/>
  <c r="O80" i="2"/>
  <c r="O83" i="2"/>
  <c r="N86" i="2"/>
  <c r="O88" i="2"/>
  <c r="O91" i="2"/>
  <c r="N94" i="2"/>
  <c r="O96" i="2"/>
  <c r="O99" i="2"/>
  <c r="N102" i="2"/>
  <c r="O104" i="2"/>
  <c r="O107" i="2"/>
  <c r="N110" i="2"/>
  <c r="O112" i="2"/>
  <c r="O115" i="2"/>
  <c r="N118" i="2"/>
  <c r="O120" i="2"/>
  <c r="O123" i="2"/>
  <c r="N126" i="2"/>
  <c r="O128" i="2"/>
  <c r="O131" i="2"/>
  <c r="N134" i="2"/>
  <c r="O136" i="2"/>
  <c r="O139" i="2"/>
  <c r="N142" i="2"/>
  <c r="O144" i="2"/>
  <c r="O147" i="2"/>
  <c r="N150" i="2"/>
  <c r="O152" i="2"/>
  <c r="O155" i="2"/>
  <c r="N158" i="2"/>
  <c r="O160" i="2"/>
  <c r="O163" i="2"/>
  <c r="N166" i="2"/>
  <c r="O168" i="2"/>
  <c r="O171" i="2"/>
  <c r="N174" i="2"/>
  <c r="O176" i="2"/>
  <c r="O179" i="2"/>
  <c r="N182" i="2"/>
  <c r="O184" i="2"/>
  <c r="O187" i="2"/>
  <c r="N190" i="2"/>
  <c r="O192" i="2"/>
  <c r="O195" i="2"/>
  <c r="N198" i="2"/>
  <c r="O200" i="2"/>
  <c r="O203" i="2"/>
  <c r="N206" i="2"/>
  <c r="O208" i="2"/>
  <c r="O211" i="2"/>
  <c r="N214" i="2"/>
  <c r="O216" i="2"/>
  <c r="O219" i="2"/>
  <c r="N222" i="2"/>
  <c r="O224" i="2"/>
  <c r="O227" i="2"/>
  <c r="N230" i="2"/>
  <c r="O232" i="2"/>
  <c r="O235" i="2"/>
  <c r="N238" i="2"/>
  <c r="O240" i="2"/>
  <c r="O243" i="2"/>
  <c r="N246" i="2"/>
  <c r="O248" i="2"/>
  <c r="N2" i="2"/>
  <c r="L5" i="2"/>
  <c r="M7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L51" i="2"/>
  <c r="L53" i="2"/>
  <c r="L55" i="2"/>
  <c r="L57" i="2"/>
  <c r="L59" i="2"/>
  <c r="L61" i="2"/>
  <c r="L63" i="2"/>
  <c r="L65" i="2"/>
  <c r="L67" i="2"/>
  <c r="L69" i="2"/>
  <c r="L71" i="2"/>
  <c r="L73" i="2"/>
  <c r="L75" i="2"/>
  <c r="L77" i="2"/>
  <c r="L79" i="2"/>
  <c r="L81" i="2"/>
  <c r="L83" i="2"/>
  <c r="L85" i="2"/>
  <c r="L87" i="2"/>
  <c r="L89" i="2"/>
  <c r="L91" i="2"/>
  <c r="L93" i="2"/>
  <c r="L95" i="2"/>
  <c r="L97" i="2"/>
  <c r="L99" i="2"/>
  <c r="L101" i="2"/>
  <c r="L103" i="2"/>
  <c r="L105" i="2"/>
  <c r="L107" i="2"/>
  <c r="L109" i="2"/>
  <c r="L111" i="2"/>
  <c r="L113" i="2"/>
  <c r="L115" i="2"/>
  <c r="L117" i="2"/>
  <c r="L119" i="2"/>
  <c r="L121" i="2"/>
  <c r="L123" i="2"/>
  <c r="L125" i="2"/>
  <c r="L127" i="2"/>
  <c r="L129" i="2"/>
  <c r="L131" i="2"/>
  <c r="L133" i="2"/>
  <c r="L135" i="2"/>
  <c r="L137" i="2"/>
  <c r="L139" i="2"/>
  <c r="L141" i="2"/>
  <c r="L143" i="2"/>
  <c r="L145" i="2"/>
  <c r="L147" i="2"/>
  <c r="L149" i="2"/>
  <c r="L151" i="2"/>
  <c r="L153" i="2"/>
  <c r="L155" i="2"/>
  <c r="L157" i="2"/>
  <c r="L159" i="2"/>
  <c r="L161" i="2"/>
  <c r="L163" i="2"/>
  <c r="L165" i="2"/>
  <c r="L167" i="2"/>
  <c r="L169" i="2"/>
  <c r="L171" i="2"/>
  <c r="L173" i="2"/>
  <c r="L175" i="2"/>
  <c r="L177" i="2"/>
  <c r="L179" i="2"/>
  <c r="L181" i="2"/>
  <c r="L183" i="2"/>
  <c r="L185" i="2"/>
  <c r="L187" i="2"/>
  <c r="L189" i="2"/>
  <c r="L191" i="2"/>
  <c r="L193" i="2"/>
  <c r="L195" i="2"/>
  <c r="L197" i="2"/>
  <c r="L199" i="2"/>
  <c r="L201" i="2"/>
  <c r="L203" i="2"/>
  <c r="L205" i="2"/>
  <c r="L207" i="2"/>
  <c r="L209" i="2"/>
  <c r="L211" i="2"/>
  <c r="L213" i="2"/>
  <c r="L215" i="2"/>
  <c r="L217" i="2"/>
  <c r="L219" i="2"/>
  <c r="L221" i="2"/>
  <c r="L223" i="2"/>
  <c r="L225" i="2"/>
  <c r="L227" i="2"/>
  <c r="L229" i="2"/>
  <c r="L231" i="2"/>
  <c r="L233" i="2"/>
  <c r="L235" i="2"/>
  <c r="L237" i="2"/>
  <c r="L239" i="2"/>
  <c r="L241" i="2"/>
  <c r="L243" i="2"/>
  <c r="L245" i="2"/>
  <c r="L247" i="2"/>
  <c r="L249" i="2"/>
  <c r="Q18" i="2"/>
  <c r="Q46" i="2"/>
  <c r="Q78" i="2"/>
  <c r="Q106" i="2"/>
  <c r="Q130" i="2"/>
  <c r="Q162" i="2"/>
  <c r="Q190" i="2"/>
  <c r="Q218" i="2"/>
  <c r="Q250" i="2"/>
  <c r="P25" i="2"/>
  <c r="P53" i="2"/>
  <c r="P85" i="2"/>
  <c r="P96" i="2"/>
  <c r="P102" i="2"/>
  <c r="P110" i="2"/>
  <c r="P117" i="2"/>
  <c r="P124" i="2"/>
  <c r="P132" i="2"/>
  <c r="P138" i="2"/>
  <c r="P145" i="2"/>
  <c r="P153" i="2"/>
  <c r="P160" i="2"/>
  <c r="P166" i="2"/>
  <c r="P174" i="2"/>
  <c r="P181" i="2"/>
  <c r="P188" i="2"/>
  <c r="P196" i="2"/>
  <c r="P202" i="2"/>
  <c r="P209" i="2"/>
  <c r="P217" i="2"/>
  <c r="P224" i="2"/>
  <c r="P230" i="2"/>
  <c r="P238" i="2"/>
  <c r="P245" i="2"/>
  <c r="N3" i="2"/>
  <c r="N7" i="2"/>
  <c r="N10" i="2"/>
  <c r="O13" i="2"/>
  <c r="O17" i="2"/>
  <c r="N21" i="2"/>
  <c r="N24" i="2"/>
  <c r="N28" i="2"/>
  <c r="O31" i="2"/>
  <c r="N35" i="2"/>
  <c r="N39" i="2"/>
  <c r="N42" i="2"/>
  <c r="O45" i="2"/>
  <c r="O49" i="2"/>
  <c r="N52" i="2"/>
  <c r="O54" i="2"/>
  <c r="O57" i="2"/>
  <c r="N60" i="2"/>
  <c r="O62" i="2"/>
  <c r="O65" i="2"/>
  <c r="N68" i="2"/>
  <c r="O70" i="2"/>
  <c r="O73" i="2"/>
  <c r="N76" i="2"/>
  <c r="O78" i="2"/>
  <c r="O81" i="2"/>
  <c r="N84" i="2"/>
  <c r="O86" i="2"/>
  <c r="O89" i="2"/>
  <c r="N92" i="2"/>
  <c r="O94" i="2"/>
  <c r="O97" i="2"/>
  <c r="N100" i="2"/>
  <c r="O102" i="2"/>
  <c r="O105" i="2"/>
  <c r="N108" i="2"/>
  <c r="O110" i="2"/>
  <c r="O113" i="2"/>
  <c r="N116" i="2"/>
  <c r="O118" i="2"/>
  <c r="O121" i="2"/>
  <c r="N124" i="2"/>
  <c r="O126" i="2"/>
  <c r="O129" i="2"/>
  <c r="N132" i="2"/>
  <c r="O134" i="2"/>
  <c r="O137" i="2"/>
  <c r="N140" i="2"/>
  <c r="O142" i="2"/>
  <c r="O145" i="2"/>
  <c r="N148" i="2"/>
  <c r="O150" i="2"/>
  <c r="O153" i="2"/>
  <c r="N156" i="2"/>
  <c r="O158" i="2"/>
  <c r="O161" i="2"/>
  <c r="N164" i="2"/>
  <c r="O166" i="2"/>
  <c r="O169" i="2"/>
  <c r="N172" i="2"/>
  <c r="Q26" i="2"/>
  <c r="Q82" i="2"/>
  <c r="Q142" i="2"/>
  <c r="Q194" i="2"/>
  <c r="P5" i="2"/>
  <c r="P65" i="2"/>
  <c r="P97" i="2"/>
  <c r="P112" i="2"/>
  <c r="P126" i="2"/>
  <c r="P140" i="2"/>
  <c r="P154" i="2"/>
  <c r="P169" i="2"/>
  <c r="P182" i="2"/>
  <c r="P197" i="2"/>
  <c r="P212" i="2"/>
  <c r="P225" i="2"/>
  <c r="P240" i="2"/>
  <c r="N4" i="2"/>
  <c r="N11" i="2"/>
  <c r="N18" i="2"/>
  <c r="O25" i="2"/>
  <c r="N32" i="2"/>
  <c r="O39" i="2"/>
  <c r="N47" i="2"/>
  <c r="O52" i="2"/>
  <c r="N58" i="2"/>
  <c r="O63" i="2"/>
  <c r="O68" i="2"/>
  <c r="N74" i="2"/>
  <c r="O79" i="2"/>
  <c r="O84" i="2"/>
  <c r="N90" i="2"/>
  <c r="O95" i="2"/>
  <c r="O100" i="2"/>
  <c r="N106" i="2"/>
  <c r="O111" i="2"/>
  <c r="O116" i="2"/>
  <c r="N122" i="2"/>
  <c r="O127" i="2"/>
  <c r="O132" i="2"/>
  <c r="N138" i="2"/>
  <c r="O143" i="2"/>
  <c r="O148" i="2"/>
  <c r="N154" i="2"/>
  <c r="O159" i="2"/>
  <c r="O164" i="2"/>
  <c r="N170" i="2"/>
  <c r="O174" i="2"/>
  <c r="N178" i="2"/>
  <c r="O181" i="2"/>
  <c r="O185" i="2"/>
  <c r="O188" i="2"/>
  <c r="N192" i="2"/>
  <c r="N196" i="2"/>
  <c r="O199" i="2"/>
  <c r="O202" i="2"/>
  <c r="O206" i="2"/>
  <c r="N210" i="2"/>
  <c r="O213" i="2"/>
  <c r="O217" i="2"/>
  <c r="O220" i="2"/>
  <c r="N224" i="2"/>
  <c r="N228" i="2"/>
  <c r="O231" i="2"/>
  <c r="O234" i="2"/>
  <c r="O238" i="2"/>
  <c r="N242" i="2"/>
  <c r="O245" i="2"/>
  <c r="O249" i="2"/>
  <c r="L7" i="2"/>
  <c r="L11" i="2"/>
  <c r="L14" i="2"/>
  <c r="M19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M139" i="2"/>
  <c r="L142" i="2"/>
  <c r="M147" i="2"/>
  <c r="L150" i="2"/>
  <c r="L158" i="2"/>
  <c r="M163" i="2"/>
  <c r="L166" i="2"/>
  <c r="M171" i="2"/>
  <c r="L174" i="2"/>
  <c r="M179" i="2"/>
  <c r="L182" i="2"/>
  <c r="L190" i="2"/>
  <c r="M195" i="2"/>
  <c r="L198" i="2"/>
  <c r="M203" i="2"/>
  <c r="L206" i="2"/>
  <c r="M211" i="2"/>
  <c r="L214" i="2"/>
  <c r="L222" i="2"/>
  <c r="M227" i="2"/>
  <c r="L230" i="2"/>
  <c r="M235" i="2"/>
  <c r="L238" i="2"/>
  <c r="M243" i="2"/>
  <c r="L246" i="2"/>
  <c r="Q34" i="2"/>
  <c r="Q90" i="2"/>
  <c r="Q146" i="2"/>
  <c r="Q206" i="2"/>
  <c r="P9" i="2"/>
  <c r="P69" i="2"/>
  <c r="P100" i="2"/>
  <c r="P113" i="2"/>
  <c r="P128" i="2"/>
  <c r="P142" i="2"/>
  <c r="P156" i="2"/>
  <c r="P170" i="2"/>
  <c r="P185" i="2"/>
  <c r="P198" i="2"/>
  <c r="P213" i="2"/>
  <c r="P228" i="2"/>
  <c r="P241" i="2"/>
  <c r="N5" i="2"/>
  <c r="N12" i="2"/>
  <c r="N19" i="2"/>
  <c r="N26" i="2"/>
  <c r="O33" i="2"/>
  <c r="N40" i="2"/>
  <c r="O47" i="2"/>
  <c r="O53" i="2"/>
  <c r="O58" i="2"/>
  <c r="N64" i="2"/>
  <c r="O69" i="2"/>
  <c r="O74" i="2"/>
  <c r="N80" i="2"/>
  <c r="O85" i="2"/>
  <c r="O90" i="2"/>
  <c r="N96" i="2"/>
  <c r="O101" i="2"/>
  <c r="O106" i="2"/>
  <c r="N112" i="2"/>
  <c r="O117" i="2"/>
  <c r="O122" i="2"/>
  <c r="N128" i="2"/>
  <c r="O133" i="2"/>
  <c r="O138" i="2"/>
  <c r="N144" i="2"/>
  <c r="O149" i="2"/>
  <c r="O154" i="2"/>
  <c r="N160" i="2"/>
  <c r="O165" i="2"/>
  <c r="O170" i="2"/>
  <c r="O175" i="2"/>
  <c r="O178" i="2"/>
  <c r="O182" i="2"/>
  <c r="N186" i="2"/>
  <c r="O189" i="2"/>
  <c r="O193" i="2"/>
  <c r="O196" i="2"/>
  <c r="N200" i="2"/>
  <c r="N204" i="2"/>
  <c r="O207" i="2"/>
  <c r="O210" i="2"/>
  <c r="O214" i="2"/>
  <c r="N218" i="2"/>
  <c r="O221" i="2"/>
  <c r="O225" i="2"/>
  <c r="O228" i="2"/>
  <c r="N232" i="2"/>
  <c r="N236" i="2"/>
  <c r="O239" i="2"/>
  <c r="O242" i="2"/>
  <c r="O246" i="2"/>
  <c r="N250" i="2"/>
  <c r="M4" i="2"/>
  <c r="M8" i="2"/>
  <c r="M11" i="2"/>
  <c r="M14" i="2"/>
  <c r="L20" i="2"/>
  <c r="M22" i="2"/>
  <c r="M25" i="2"/>
  <c r="L28" i="2"/>
  <c r="M30" i="2"/>
  <c r="L36" i="2"/>
  <c r="L44" i="2"/>
  <c r="L52" i="2"/>
  <c r="L60" i="2"/>
  <c r="L68" i="2"/>
  <c r="L76" i="2"/>
  <c r="L84" i="2"/>
  <c r="L92" i="2"/>
  <c r="M97" i="2"/>
  <c r="L100" i="2"/>
  <c r="L108" i="2"/>
  <c r="L116" i="2"/>
  <c r="L124" i="2"/>
  <c r="L132" i="2"/>
  <c r="L140" i="2"/>
  <c r="L148" i="2"/>
  <c r="L156" i="2"/>
  <c r="L164" i="2"/>
  <c r="L172" i="2"/>
  <c r="L180" i="2"/>
  <c r="L188" i="2"/>
  <c r="L196" i="2"/>
  <c r="L204" i="2"/>
  <c r="L212" i="2"/>
  <c r="L220" i="2"/>
  <c r="L228" i="2"/>
  <c r="L236" i="2"/>
  <c r="L244" i="2"/>
  <c r="Q58" i="2"/>
  <c r="Q110" i="2"/>
  <c r="Q170" i="2"/>
  <c r="Q226" i="2"/>
  <c r="P33" i="2"/>
  <c r="P86" i="2"/>
  <c r="P105" i="2"/>
  <c r="P118" i="2"/>
  <c r="P133" i="2"/>
  <c r="P148" i="2"/>
  <c r="P161" i="2"/>
  <c r="P176" i="2"/>
  <c r="P190" i="2"/>
  <c r="P204" i="2"/>
  <c r="P218" i="2"/>
  <c r="P233" i="2"/>
  <c r="P246" i="2"/>
  <c r="O7" i="2"/>
  <c r="N15" i="2"/>
  <c r="O21" i="2"/>
  <c r="N29" i="2"/>
  <c r="N36" i="2"/>
  <c r="N43" i="2"/>
  <c r="N50" i="2"/>
  <c r="O55" i="2"/>
  <c r="O60" i="2"/>
  <c r="N66" i="2"/>
  <c r="O71" i="2"/>
  <c r="O76" i="2"/>
  <c r="N82" i="2"/>
  <c r="O87" i="2"/>
  <c r="O92" i="2"/>
  <c r="N98" i="2"/>
  <c r="O103" i="2"/>
  <c r="O108" i="2"/>
  <c r="N114" i="2"/>
  <c r="O119" i="2"/>
  <c r="O124" i="2"/>
  <c r="N130" i="2"/>
  <c r="O135" i="2"/>
  <c r="O140" i="2"/>
  <c r="N146" i="2"/>
  <c r="O151" i="2"/>
  <c r="O156" i="2"/>
  <c r="N162" i="2"/>
  <c r="O167" i="2"/>
  <c r="O172" i="2"/>
  <c r="N176" i="2"/>
  <c r="N180" i="2"/>
  <c r="O183" i="2"/>
  <c r="O186" i="2"/>
  <c r="O190" i="2"/>
  <c r="N194" i="2"/>
  <c r="O197" i="2"/>
  <c r="O201" i="2"/>
  <c r="O204" i="2"/>
  <c r="N208" i="2"/>
  <c r="N212" i="2"/>
  <c r="O215" i="2"/>
  <c r="O218" i="2"/>
  <c r="O222" i="2"/>
  <c r="N226" i="2"/>
  <c r="O229" i="2"/>
  <c r="O233" i="2"/>
  <c r="O236" i="2"/>
  <c r="N240" i="2"/>
  <c r="N244" i="2"/>
  <c r="O247" i="2"/>
  <c r="O250" i="2"/>
  <c r="M5" i="2"/>
  <c r="L9" i="2"/>
  <c r="M12" i="2"/>
  <c r="M15" i="2"/>
  <c r="L18" i="2"/>
  <c r="M20" i="2"/>
  <c r="L26" i="2"/>
  <c r="M28" i="2"/>
  <c r="L34" i="2"/>
  <c r="L42" i="2"/>
  <c r="M47" i="2"/>
  <c r="L50" i="2"/>
  <c r="L58" i="2"/>
  <c r="L66" i="2"/>
  <c r="L74" i="2"/>
  <c r="M79" i="2"/>
  <c r="L82" i="2"/>
  <c r="L90" i="2"/>
  <c r="L98" i="2"/>
  <c r="L106" i="2"/>
  <c r="L114" i="2"/>
  <c r="L122" i="2"/>
  <c r="L130" i="2"/>
  <c r="L138" i="2"/>
  <c r="L146" i="2"/>
  <c r="L154" i="2"/>
  <c r="L162" i="2"/>
  <c r="L170" i="2"/>
  <c r="L178" i="2"/>
  <c r="L186" i="2"/>
  <c r="L194" i="2"/>
  <c r="L202" i="2"/>
  <c r="L210" i="2"/>
  <c r="L218" i="2"/>
  <c r="M220" i="2"/>
  <c r="L226" i="2"/>
  <c r="L234" i="2"/>
  <c r="L242" i="2"/>
  <c r="L250" i="2"/>
  <c r="Q62" i="2"/>
  <c r="Q122" i="2"/>
  <c r="Q174" i="2"/>
  <c r="Q234" i="2"/>
  <c r="P41" i="2"/>
  <c r="P90" i="2"/>
  <c r="P106" i="2"/>
  <c r="P121" i="2"/>
  <c r="P134" i="2"/>
  <c r="P149" i="2"/>
  <c r="P164" i="2"/>
  <c r="P177" i="2"/>
  <c r="P192" i="2"/>
  <c r="P206" i="2"/>
  <c r="P220" i="2"/>
  <c r="P234" i="2"/>
  <c r="P249" i="2"/>
  <c r="N8" i="2"/>
  <c r="O15" i="2"/>
  <c r="N23" i="2"/>
  <c r="O29" i="2"/>
  <c r="N37" i="2"/>
  <c r="N44" i="2"/>
  <c r="O50" i="2"/>
  <c r="N56" i="2"/>
  <c r="O61" i="2"/>
  <c r="O66" i="2"/>
  <c r="N72" i="2"/>
  <c r="O77" i="2"/>
  <c r="O82" i="2"/>
  <c r="N88" i="2"/>
  <c r="O93" i="2"/>
  <c r="O98" i="2"/>
  <c r="N104" i="2"/>
  <c r="O109" i="2"/>
  <c r="O114" i="2"/>
  <c r="N120" i="2"/>
  <c r="O125" i="2"/>
  <c r="O130" i="2"/>
  <c r="N136" i="2"/>
  <c r="O141" i="2"/>
  <c r="O146" i="2"/>
  <c r="N152" i="2"/>
  <c r="O157" i="2"/>
  <c r="O162" i="2"/>
  <c r="N168" i="2"/>
  <c r="O173" i="2"/>
  <c r="O177" i="2"/>
  <c r="O180" i="2"/>
  <c r="N184" i="2"/>
  <c r="N188" i="2"/>
  <c r="O191" i="2"/>
  <c r="O194" i="2"/>
  <c r="O198" i="2"/>
  <c r="N202" i="2"/>
  <c r="O205" i="2"/>
  <c r="O209" i="2"/>
  <c r="O212" i="2"/>
  <c r="N216" i="2"/>
  <c r="N220" i="2"/>
  <c r="O223" i="2"/>
  <c r="O226" i="2"/>
  <c r="O230" i="2"/>
  <c r="N234" i="2"/>
  <c r="O237" i="2"/>
  <c r="O241" i="2"/>
  <c r="O244" i="2"/>
  <c r="N248" i="2"/>
  <c r="L3" i="2"/>
  <c r="M6" i="2"/>
  <c r="M13" i="2"/>
  <c r="L16" i="2"/>
  <c r="M18" i="2"/>
  <c r="M21" i="2"/>
  <c r="L24" i="2"/>
  <c r="M26" i="2"/>
  <c r="L32" i="2"/>
  <c r="L40" i="2"/>
  <c r="L48" i="2"/>
  <c r="L56" i="2"/>
  <c r="L64" i="2"/>
  <c r="L72" i="2"/>
  <c r="L80" i="2"/>
  <c r="L88" i="2"/>
  <c r="L96" i="2"/>
  <c r="L104" i="2"/>
  <c r="L112" i="2"/>
  <c r="L120" i="2"/>
  <c r="L128" i="2"/>
  <c r="L136" i="2"/>
  <c r="L144" i="2"/>
  <c r="L152" i="2"/>
  <c r="L160" i="2"/>
  <c r="L168" i="2"/>
  <c r="L176" i="2"/>
  <c r="L184" i="2"/>
  <c r="L192" i="2"/>
  <c r="L200" i="2"/>
  <c r="L208" i="2"/>
  <c r="L216" i="2"/>
  <c r="L224" i="2"/>
  <c r="L232" i="2"/>
  <c r="L240" i="2"/>
  <c r="L248" i="2"/>
  <c r="A2" i="7"/>
  <c r="B2" i="7" s="1"/>
  <c r="A3" i="7" s="1"/>
  <c r="A2" i="8"/>
  <c r="B2" i="8" s="1"/>
  <c r="D2" i="1"/>
  <c r="A2" i="6"/>
  <c r="A2" i="4"/>
  <c r="J24" i="2"/>
  <c r="K24" i="2" s="1"/>
  <c r="J20" i="2"/>
  <c r="K20" i="2" s="1"/>
  <c r="J16" i="2"/>
  <c r="K16" i="2" s="1"/>
  <c r="J12" i="2"/>
  <c r="K12" i="2" s="1"/>
  <c r="J8" i="2"/>
  <c r="K8" i="2" s="1"/>
  <c r="J4" i="2"/>
  <c r="K4" i="2" s="1"/>
  <c r="J248" i="2"/>
  <c r="K248" i="2" s="1"/>
  <c r="J244" i="2"/>
  <c r="K244" i="2" s="1"/>
  <c r="J240" i="2"/>
  <c r="K240" i="2" s="1"/>
  <c r="J236" i="2"/>
  <c r="K236" i="2" s="1"/>
  <c r="J232" i="2"/>
  <c r="K232" i="2" s="1"/>
  <c r="J228" i="2"/>
  <c r="K228" i="2" s="1"/>
  <c r="J224" i="2"/>
  <c r="K224" i="2" s="1"/>
  <c r="J220" i="2"/>
  <c r="K220" i="2" s="1"/>
  <c r="J216" i="2"/>
  <c r="K216" i="2" s="1"/>
  <c r="J212" i="2"/>
  <c r="K212" i="2" s="1"/>
  <c r="J208" i="2"/>
  <c r="K208" i="2" s="1"/>
  <c r="J204" i="2"/>
  <c r="K204" i="2" s="1"/>
  <c r="J200" i="2"/>
  <c r="K200" i="2" s="1"/>
  <c r="J196" i="2"/>
  <c r="K196" i="2" s="1"/>
  <c r="J192" i="2"/>
  <c r="K192" i="2" s="1"/>
  <c r="J188" i="2"/>
  <c r="K188" i="2" s="1"/>
  <c r="J184" i="2"/>
  <c r="K184" i="2" s="1"/>
  <c r="J180" i="2"/>
  <c r="K180" i="2" s="1"/>
  <c r="J176" i="2"/>
  <c r="K176" i="2" s="1"/>
  <c r="J172" i="2"/>
  <c r="K172" i="2" s="1"/>
  <c r="J168" i="2"/>
  <c r="K168" i="2" s="1"/>
  <c r="J164" i="2"/>
  <c r="K164" i="2" s="1"/>
  <c r="J160" i="2"/>
  <c r="K160" i="2" s="1"/>
  <c r="J156" i="2"/>
  <c r="K156" i="2" s="1"/>
  <c r="J152" i="2"/>
  <c r="K152" i="2" s="1"/>
  <c r="J148" i="2"/>
  <c r="K148" i="2" s="1"/>
  <c r="J144" i="2"/>
  <c r="K144" i="2" s="1"/>
  <c r="J140" i="2"/>
  <c r="K140" i="2" s="1"/>
  <c r="J136" i="2"/>
  <c r="K136" i="2" s="1"/>
  <c r="J132" i="2"/>
  <c r="K132" i="2" s="1"/>
  <c r="J128" i="2"/>
  <c r="K128" i="2" s="1"/>
  <c r="J124" i="2"/>
  <c r="K124" i="2" s="1"/>
  <c r="J120" i="2"/>
  <c r="K120" i="2" s="1"/>
  <c r="J116" i="2"/>
  <c r="K116" i="2" s="1"/>
  <c r="J112" i="2"/>
  <c r="K112" i="2" s="1"/>
  <c r="J108" i="2"/>
  <c r="K108" i="2" s="1"/>
  <c r="J104" i="2"/>
  <c r="K104" i="2" s="1"/>
  <c r="J100" i="2"/>
  <c r="K100" i="2" s="1"/>
  <c r="J96" i="2"/>
  <c r="K96" i="2" s="1"/>
  <c r="J92" i="2"/>
  <c r="K92" i="2" s="1"/>
  <c r="J88" i="2"/>
  <c r="K88" i="2" s="1"/>
  <c r="J84" i="2"/>
  <c r="K84" i="2" s="1"/>
  <c r="J80" i="2"/>
  <c r="K80" i="2" s="1"/>
  <c r="J76" i="2"/>
  <c r="K76" i="2" s="1"/>
  <c r="J72" i="2"/>
  <c r="K72" i="2" s="1"/>
  <c r="J68" i="2"/>
  <c r="K68" i="2" s="1"/>
  <c r="J64" i="2"/>
  <c r="K64" i="2" s="1"/>
  <c r="J60" i="2"/>
  <c r="K60" i="2" s="1"/>
  <c r="J56" i="2"/>
  <c r="K56" i="2" s="1"/>
  <c r="J52" i="2"/>
  <c r="K52" i="2" s="1"/>
  <c r="J48" i="2"/>
  <c r="K48" i="2" s="1"/>
  <c r="J44" i="2"/>
  <c r="K44" i="2" s="1"/>
  <c r="J40" i="2"/>
  <c r="K40" i="2" s="1"/>
  <c r="J36" i="2"/>
  <c r="K36" i="2" s="1"/>
  <c r="J32" i="2"/>
  <c r="K32" i="2" s="1"/>
  <c r="J28" i="2"/>
  <c r="K28" i="2" s="1"/>
  <c r="J26" i="2"/>
  <c r="K26" i="2" s="1"/>
  <c r="J22" i="2"/>
  <c r="K22" i="2" s="1"/>
  <c r="J18" i="2"/>
  <c r="K18" i="2" s="1"/>
  <c r="J14" i="2"/>
  <c r="K14" i="2" s="1"/>
  <c r="J10" i="2"/>
  <c r="K10" i="2" s="1"/>
  <c r="J6" i="2"/>
  <c r="K6" i="2" s="1"/>
  <c r="J250" i="2"/>
  <c r="K250" i="2" s="1"/>
  <c r="J246" i="2"/>
  <c r="K246" i="2" s="1"/>
  <c r="J242" i="2"/>
  <c r="K242" i="2" s="1"/>
  <c r="J238" i="2"/>
  <c r="K238" i="2" s="1"/>
  <c r="J234" i="2"/>
  <c r="K234" i="2" s="1"/>
  <c r="J230" i="2"/>
  <c r="K230" i="2" s="1"/>
  <c r="J226" i="2"/>
  <c r="K226" i="2" s="1"/>
  <c r="J222" i="2"/>
  <c r="K222" i="2" s="1"/>
  <c r="J218" i="2"/>
  <c r="K218" i="2" s="1"/>
  <c r="J214" i="2"/>
  <c r="K214" i="2" s="1"/>
  <c r="J210" i="2"/>
  <c r="K210" i="2" s="1"/>
  <c r="J206" i="2"/>
  <c r="K206" i="2" s="1"/>
  <c r="J202" i="2"/>
  <c r="K202" i="2" s="1"/>
  <c r="J198" i="2"/>
  <c r="K198" i="2" s="1"/>
  <c r="J194" i="2"/>
  <c r="K194" i="2" s="1"/>
  <c r="J190" i="2"/>
  <c r="K190" i="2" s="1"/>
  <c r="J186" i="2"/>
  <c r="K186" i="2" s="1"/>
  <c r="J182" i="2"/>
  <c r="K182" i="2" s="1"/>
  <c r="J178" i="2"/>
  <c r="K178" i="2" s="1"/>
  <c r="J174" i="2"/>
  <c r="K174" i="2" s="1"/>
  <c r="J170" i="2"/>
  <c r="K170" i="2" s="1"/>
  <c r="J166" i="2"/>
  <c r="K166" i="2" s="1"/>
  <c r="J162" i="2"/>
  <c r="K162" i="2" s="1"/>
  <c r="J158" i="2"/>
  <c r="K158" i="2" s="1"/>
  <c r="J154" i="2"/>
  <c r="K154" i="2" s="1"/>
  <c r="J150" i="2"/>
  <c r="K150" i="2" s="1"/>
  <c r="J146" i="2"/>
  <c r="K146" i="2" s="1"/>
  <c r="J142" i="2"/>
  <c r="K142" i="2" s="1"/>
  <c r="J138" i="2"/>
  <c r="K138" i="2" s="1"/>
  <c r="J134" i="2"/>
  <c r="K134" i="2" s="1"/>
  <c r="J130" i="2"/>
  <c r="K130" i="2" s="1"/>
  <c r="J126" i="2"/>
  <c r="K126" i="2" s="1"/>
  <c r="J122" i="2"/>
  <c r="K122" i="2" s="1"/>
  <c r="J118" i="2"/>
  <c r="K118" i="2" s="1"/>
  <c r="J114" i="2"/>
  <c r="K114" i="2" s="1"/>
  <c r="J110" i="2"/>
  <c r="K110" i="2" s="1"/>
  <c r="J106" i="2"/>
  <c r="K106" i="2" s="1"/>
  <c r="J102" i="2"/>
  <c r="K102" i="2" s="1"/>
  <c r="J98" i="2"/>
  <c r="K98" i="2" s="1"/>
  <c r="J94" i="2"/>
  <c r="K94" i="2" s="1"/>
  <c r="J90" i="2"/>
  <c r="K90" i="2" s="1"/>
  <c r="J86" i="2"/>
  <c r="K86" i="2" s="1"/>
  <c r="J82" i="2"/>
  <c r="K82" i="2" s="1"/>
  <c r="J78" i="2"/>
  <c r="K78" i="2" s="1"/>
  <c r="J74" i="2"/>
  <c r="K74" i="2" s="1"/>
  <c r="J70" i="2"/>
  <c r="K70" i="2" s="1"/>
  <c r="J66" i="2"/>
  <c r="K66" i="2" s="1"/>
  <c r="J62" i="2"/>
  <c r="K62" i="2" s="1"/>
  <c r="J58" i="2"/>
  <c r="K58" i="2" s="1"/>
  <c r="J54" i="2"/>
  <c r="K54" i="2" s="1"/>
  <c r="J50" i="2"/>
  <c r="K50" i="2" s="1"/>
  <c r="J46" i="2"/>
  <c r="K46" i="2" s="1"/>
  <c r="J42" i="2"/>
  <c r="K42" i="2" s="1"/>
  <c r="J38" i="2"/>
  <c r="K38" i="2" s="1"/>
  <c r="J34" i="2"/>
  <c r="K34" i="2" s="1"/>
  <c r="J30" i="2"/>
  <c r="K30" i="2" s="1"/>
  <c r="J23" i="2"/>
  <c r="K23" i="2" s="1"/>
  <c r="J19" i="2"/>
  <c r="K19" i="2" s="1"/>
  <c r="J15" i="2"/>
  <c r="K15" i="2" s="1"/>
  <c r="J11" i="2"/>
  <c r="K11" i="2" s="1"/>
  <c r="J7" i="2"/>
  <c r="K7" i="2" s="1"/>
  <c r="J3" i="2"/>
  <c r="K3" i="2" s="1"/>
  <c r="J247" i="2"/>
  <c r="K247" i="2" s="1"/>
  <c r="J243" i="2"/>
  <c r="K243" i="2" s="1"/>
  <c r="J239" i="2"/>
  <c r="K239" i="2" s="1"/>
  <c r="J235" i="2"/>
  <c r="K235" i="2" s="1"/>
  <c r="J231" i="2"/>
  <c r="K231" i="2" s="1"/>
  <c r="J227" i="2"/>
  <c r="K227" i="2" s="1"/>
  <c r="J223" i="2"/>
  <c r="K223" i="2" s="1"/>
  <c r="J219" i="2"/>
  <c r="K219" i="2" s="1"/>
  <c r="J215" i="2"/>
  <c r="K215" i="2" s="1"/>
  <c r="J211" i="2"/>
  <c r="K211" i="2" s="1"/>
  <c r="J207" i="2"/>
  <c r="K207" i="2" s="1"/>
  <c r="J203" i="2"/>
  <c r="K203" i="2" s="1"/>
  <c r="J199" i="2"/>
  <c r="K199" i="2" s="1"/>
  <c r="J195" i="2"/>
  <c r="K195" i="2" s="1"/>
  <c r="J191" i="2"/>
  <c r="K191" i="2" s="1"/>
  <c r="J187" i="2"/>
  <c r="K187" i="2" s="1"/>
  <c r="J183" i="2"/>
  <c r="K183" i="2" s="1"/>
  <c r="J179" i="2"/>
  <c r="K179" i="2" s="1"/>
  <c r="J175" i="2"/>
  <c r="K175" i="2" s="1"/>
  <c r="J171" i="2"/>
  <c r="K171" i="2" s="1"/>
  <c r="J167" i="2"/>
  <c r="K167" i="2" s="1"/>
  <c r="J163" i="2"/>
  <c r="K163" i="2" s="1"/>
  <c r="J159" i="2"/>
  <c r="K159" i="2" s="1"/>
  <c r="J155" i="2"/>
  <c r="K155" i="2" s="1"/>
  <c r="J151" i="2"/>
  <c r="K151" i="2" s="1"/>
  <c r="J147" i="2"/>
  <c r="K147" i="2" s="1"/>
  <c r="J143" i="2"/>
  <c r="K143" i="2" s="1"/>
  <c r="J139" i="2"/>
  <c r="K139" i="2" s="1"/>
  <c r="J135" i="2"/>
  <c r="K135" i="2" s="1"/>
  <c r="J131" i="2"/>
  <c r="K131" i="2" s="1"/>
  <c r="J127" i="2"/>
  <c r="K127" i="2" s="1"/>
  <c r="J123" i="2"/>
  <c r="K123" i="2" s="1"/>
  <c r="J119" i="2"/>
  <c r="K119" i="2" s="1"/>
  <c r="J115" i="2"/>
  <c r="K115" i="2" s="1"/>
  <c r="J111" i="2"/>
  <c r="K111" i="2" s="1"/>
  <c r="J107" i="2"/>
  <c r="K107" i="2" s="1"/>
  <c r="J103" i="2"/>
  <c r="K103" i="2" s="1"/>
  <c r="J99" i="2"/>
  <c r="K99" i="2" s="1"/>
  <c r="J95" i="2"/>
  <c r="K95" i="2" s="1"/>
  <c r="J79" i="2"/>
  <c r="K79" i="2" s="1"/>
  <c r="J63" i="2"/>
  <c r="K63" i="2" s="1"/>
  <c r="J47" i="2"/>
  <c r="K47" i="2" s="1"/>
  <c r="J31" i="2"/>
  <c r="K31" i="2" s="1"/>
  <c r="J25" i="2"/>
  <c r="K25" i="2" s="1"/>
  <c r="J21" i="2"/>
  <c r="K21" i="2" s="1"/>
  <c r="J17" i="2"/>
  <c r="K17" i="2" s="1"/>
  <c r="J13" i="2"/>
  <c r="K13" i="2" s="1"/>
  <c r="J9" i="2"/>
  <c r="K9" i="2" s="1"/>
  <c r="J5" i="2"/>
  <c r="K5" i="2" s="1"/>
  <c r="J249" i="2"/>
  <c r="K249" i="2" s="1"/>
  <c r="J245" i="2"/>
  <c r="K245" i="2" s="1"/>
  <c r="J241" i="2"/>
  <c r="K241" i="2" s="1"/>
  <c r="J237" i="2"/>
  <c r="K237" i="2" s="1"/>
  <c r="J233" i="2"/>
  <c r="K233" i="2" s="1"/>
  <c r="J229" i="2"/>
  <c r="K229" i="2" s="1"/>
  <c r="J225" i="2"/>
  <c r="K225" i="2" s="1"/>
  <c r="J221" i="2"/>
  <c r="K221" i="2" s="1"/>
  <c r="J217" i="2"/>
  <c r="K217" i="2" s="1"/>
  <c r="J213" i="2"/>
  <c r="K213" i="2" s="1"/>
  <c r="J209" i="2"/>
  <c r="K209" i="2" s="1"/>
  <c r="J205" i="2"/>
  <c r="K205" i="2" s="1"/>
  <c r="J201" i="2"/>
  <c r="K201" i="2" s="1"/>
  <c r="J197" i="2"/>
  <c r="K197" i="2" s="1"/>
  <c r="J193" i="2"/>
  <c r="K193" i="2" s="1"/>
  <c r="J189" i="2"/>
  <c r="K189" i="2" s="1"/>
  <c r="J185" i="2"/>
  <c r="K185" i="2" s="1"/>
  <c r="J181" i="2"/>
  <c r="K181" i="2" s="1"/>
  <c r="J177" i="2"/>
  <c r="K177" i="2" s="1"/>
  <c r="J173" i="2"/>
  <c r="K173" i="2" s="1"/>
  <c r="J169" i="2"/>
  <c r="K169" i="2" s="1"/>
  <c r="J165" i="2"/>
  <c r="K165" i="2" s="1"/>
  <c r="J161" i="2"/>
  <c r="K161" i="2" s="1"/>
  <c r="J157" i="2"/>
  <c r="K157" i="2" s="1"/>
  <c r="J153" i="2"/>
  <c r="K153" i="2" s="1"/>
  <c r="J149" i="2"/>
  <c r="K149" i="2" s="1"/>
  <c r="J145" i="2"/>
  <c r="K145" i="2" s="1"/>
  <c r="J141" i="2"/>
  <c r="K141" i="2" s="1"/>
  <c r="J137" i="2"/>
  <c r="K137" i="2" s="1"/>
  <c r="J133" i="2"/>
  <c r="K133" i="2" s="1"/>
  <c r="J129" i="2"/>
  <c r="K129" i="2" s="1"/>
  <c r="J125" i="2"/>
  <c r="K125" i="2" s="1"/>
  <c r="J121" i="2"/>
  <c r="K121" i="2" s="1"/>
  <c r="J117" i="2"/>
  <c r="K117" i="2" s="1"/>
  <c r="J113" i="2"/>
  <c r="K113" i="2" s="1"/>
  <c r="J109" i="2"/>
  <c r="K109" i="2" s="1"/>
  <c r="J105" i="2"/>
  <c r="K105" i="2" s="1"/>
  <c r="J101" i="2"/>
  <c r="K101" i="2" s="1"/>
  <c r="J97" i="2"/>
  <c r="K97" i="2" s="1"/>
  <c r="J93" i="2"/>
  <c r="K93" i="2" s="1"/>
  <c r="J85" i="2"/>
  <c r="K85" i="2" s="1"/>
  <c r="J81" i="2"/>
  <c r="K81" i="2" s="1"/>
  <c r="J77" i="2"/>
  <c r="K77" i="2" s="1"/>
  <c r="J69" i="2"/>
  <c r="K69" i="2" s="1"/>
  <c r="J65" i="2"/>
  <c r="K65" i="2" s="1"/>
  <c r="J61" i="2"/>
  <c r="K61" i="2" s="1"/>
  <c r="J53" i="2"/>
  <c r="K53" i="2" s="1"/>
  <c r="J49" i="2"/>
  <c r="K49" i="2" s="1"/>
  <c r="J45" i="2"/>
  <c r="K45" i="2" s="1"/>
  <c r="J37" i="2"/>
  <c r="K37" i="2" s="1"/>
  <c r="J33" i="2"/>
  <c r="K33" i="2" s="1"/>
  <c r="J29" i="2"/>
  <c r="K29" i="2" s="1"/>
  <c r="G34" i="2"/>
  <c r="M34" i="2" s="1"/>
  <c r="G226" i="2"/>
  <c r="M226" i="2" s="1"/>
  <c r="G194" i="2"/>
  <c r="M194" i="2" s="1"/>
  <c r="G146" i="2"/>
  <c r="M146" i="2" s="1"/>
  <c r="G98" i="2"/>
  <c r="M98" i="2" s="1"/>
  <c r="G50" i="2"/>
  <c r="M50" i="2" s="1"/>
  <c r="G238" i="2"/>
  <c r="M238" i="2" s="1"/>
  <c r="G222" i="2"/>
  <c r="M222" i="2" s="1"/>
  <c r="G206" i="2"/>
  <c r="M206" i="2" s="1"/>
  <c r="G190" i="2"/>
  <c r="M190" i="2" s="1"/>
  <c r="G174" i="2"/>
  <c r="M174" i="2" s="1"/>
  <c r="G158" i="2"/>
  <c r="M158" i="2" s="1"/>
  <c r="G142" i="2"/>
  <c r="M142" i="2" s="1"/>
  <c r="G126" i="2"/>
  <c r="M126" i="2" s="1"/>
  <c r="G110" i="2"/>
  <c r="M110" i="2" s="1"/>
  <c r="G94" i="2"/>
  <c r="M94" i="2" s="1"/>
  <c r="G78" i="2"/>
  <c r="M78" i="2" s="1"/>
  <c r="G62" i="2"/>
  <c r="M62" i="2" s="1"/>
  <c r="G46" i="2"/>
  <c r="M46" i="2" s="1"/>
  <c r="G30" i="2"/>
  <c r="G242" i="2"/>
  <c r="M242" i="2" s="1"/>
  <c r="G178" i="2"/>
  <c r="M178" i="2" s="1"/>
  <c r="G130" i="2"/>
  <c r="M130" i="2" s="1"/>
  <c r="G66" i="2"/>
  <c r="M66" i="2" s="1"/>
  <c r="G250" i="2"/>
  <c r="M250" i="2" s="1"/>
  <c r="G218" i="2"/>
  <c r="M218" i="2" s="1"/>
  <c r="G202" i="2"/>
  <c r="M202" i="2" s="1"/>
  <c r="G186" i="2"/>
  <c r="M186" i="2" s="1"/>
  <c r="G170" i="2"/>
  <c r="M170" i="2" s="1"/>
  <c r="G154" i="2"/>
  <c r="M154" i="2" s="1"/>
  <c r="G138" i="2"/>
  <c r="M138" i="2" s="1"/>
  <c r="G106" i="2"/>
  <c r="M106" i="2" s="1"/>
  <c r="G90" i="2"/>
  <c r="M90" i="2" s="1"/>
  <c r="G74" i="2"/>
  <c r="M74" i="2" s="1"/>
  <c r="G58" i="2"/>
  <c r="M58" i="2" s="1"/>
  <c r="G42" i="2"/>
  <c r="M42" i="2" s="1"/>
  <c r="G10" i="2"/>
  <c r="O10" i="2" s="1"/>
  <c r="G210" i="2"/>
  <c r="M210" i="2" s="1"/>
  <c r="G162" i="2"/>
  <c r="M162" i="2" s="1"/>
  <c r="G114" i="2"/>
  <c r="M114" i="2" s="1"/>
  <c r="G82" i="2"/>
  <c r="M82" i="2" s="1"/>
  <c r="G234" i="2"/>
  <c r="M234" i="2" s="1"/>
  <c r="G122" i="2"/>
  <c r="M122" i="2" s="1"/>
  <c r="G246" i="2"/>
  <c r="M246" i="2" s="1"/>
  <c r="G230" i="2"/>
  <c r="M230" i="2" s="1"/>
  <c r="G214" i="2"/>
  <c r="M214" i="2" s="1"/>
  <c r="G198" i="2"/>
  <c r="M198" i="2" s="1"/>
  <c r="G182" i="2"/>
  <c r="M182" i="2" s="1"/>
  <c r="G166" i="2"/>
  <c r="M166" i="2" s="1"/>
  <c r="G150" i="2"/>
  <c r="M150" i="2" s="1"/>
  <c r="G134" i="2"/>
  <c r="M134" i="2" s="1"/>
  <c r="G118" i="2"/>
  <c r="M118" i="2" s="1"/>
  <c r="G102" i="2"/>
  <c r="M102" i="2" s="1"/>
  <c r="G86" i="2"/>
  <c r="M86" i="2" s="1"/>
  <c r="G70" i="2"/>
  <c r="M70" i="2" s="1"/>
  <c r="G54" i="2"/>
  <c r="M54" i="2" s="1"/>
  <c r="G38" i="2"/>
  <c r="M38" i="2" s="1"/>
  <c r="G17" i="2"/>
  <c r="M17" i="2" s="1"/>
  <c r="G9" i="2"/>
  <c r="M9" i="2" s="1"/>
  <c r="G249" i="2"/>
  <c r="M249" i="2" s="1"/>
  <c r="G245" i="2"/>
  <c r="M245" i="2" s="1"/>
  <c r="G241" i="2"/>
  <c r="M241" i="2" s="1"/>
  <c r="G237" i="2"/>
  <c r="M237" i="2" s="1"/>
  <c r="G233" i="2"/>
  <c r="M233" i="2" s="1"/>
  <c r="G229" i="2"/>
  <c r="M229" i="2" s="1"/>
  <c r="G225" i="2"/>
  <c r="M225" i="2" s="1"/>
  <c r="G221" i="2"/>
  <c r="M221" i="2" s="1"/>
  <c r="G217" i="2"/>
  <c r="M217" i="2" s="1"/>
  <c r="G213" i="2"/>
  <c r="M213" i="2" s="1"/>
  <c r="G209" i="2"/>
  <c r="M209" i="2" s="1"/>
  <c r="G205" i="2"/>
  <c r="M205" i="2" s="1"/>
  <c r="G201" i="2"/>
  <c r="M201" i="2" s="1"/>
  <c r="G197" i="2"/>
  <c r="M197" i="2" s="1"/>
  <c r="G193" i="2"/>
  <c r="M193" i="2" s="1"/>
  <c r="G189" i="2"/>
  <c r="M189" i="2" s="1"/>
  <c r="G185" i="2"/>
  <c r="M185" i="2" s="1"/>
  <c r="G181" i="2"/>
  <c r="M181" i="2" s="1"/>
  <c r="G177" i="2"/>
  <c r="M177" i="2" s="1"/>
  <c r="G173" i="2"/>
  <c r="M173" i="2" s="1"/>
  <c r="G169" i="2"/>
  <c r="M169" i="2" s="1"/>
  <c r="G165" i="2"/>
  <c r="M165" i="2" s="1"/>
  <c r="G161" i="2"/>
  <c r="M161" i="2" s="1"/>
  <c r="G157" i="2"/>
  <c r="M157" i="2" s="1"/>
  <c r="G153" i="2"/>
  <c r="M153" i="2" s="1"/>
  <c r="G149" i="2"/>
  <c r="M149" i="2" s="1"/>
  <c r="G145" i="2"/>
  <c r="M145" i="2" s="1"/>
  <c r="G141" i="2"/>
  <c r="M141" i="2" s="1"/>
  <c r="G137" i="2"/>
  <c r="M137" i="2" s="1"/>
  <c r="G133" i="2"/>
  <c r="M133" i="2" s="1"/>
  <c r="G129" i="2"/>
  <c r="M129" i="2" s="1"/>
  <c r="G125" i="2"/>
  <c r="M125" i="2" s="1"/>
  <c r="G121" i="2"/>
  <c r="M121" i="2" s="1"/>
  <c r="G117" i="2"/>
  <c r="M117" i="2" s="1"/>
  <c r="G113" i="2"/>
  <c r="M113" i="2" s="1"/>
  <c r="G109" i="2"/>
  <c r="M109" i="2" s="1"/>
  <c r="G105" i="2"/>
  <c r="M105" i="2" s="1"/>
  <c r="G101" i="2"/>
  <c r="M101" i="2" s="1"/>
  <c r="G93" i="2"/>
  <c r="M93" i="2" s="1"/>
  <c r="G89" i="2"/>
  <c r="M89" i="2" s="1"/>
  <c r="G85" i="2"/>
  <c r="M85" i="2" s="1"/>
  <c r="G81" i="2"/>
  <c r="M81" i="2" s="1"/>
  <c r="G77" i="2"/>
  <c r="M77" i="2" s="1"/>
  <c r="G73" i="2"/>
  <c r="M73" i="2" s="1"/>
  <c r="G69" i="2"/>
  <c r="M69" i="2" s="1"/>
  <c r="G65" i="2"/>
  <c r="M65" i="2" s="1"/>
  <c r="G61" i="2"/>
  <c r="M61" i="2" s="1"/>
  <c r="G57" i="2"/>
  <c r="M57" i="2" s="1"/>
  <c r="G53" i="2"/>
  <c r="M53" i="2" s="1"/>
  <c r="G49" i="2"/>
  <c r="M49" i="2" s="1"/>
  <c r="G45" i="2"/>
  <c r="M45" i="2" s="1"/>
  <c r="G41" i="2"/>
  <c r="M41" i="2" s="1"/>
  <c r="G37" i="2"/>
  <c r="M37" i="2" s="1"/>
  <c r="G33" i="2"/>
  <c r="M33" i="2" s="1"/>
  <c r="G29" i="2"/>
  <c r="M29" i="2" s="1"/>
  <c r="G24" i="2"/>
  <c r="M24" i="2" s="1"/>
  <c r="G16" i="2"/>
  <c r="M16" i="2" s="1"/>
  <c r="G248" i="2"/>
  <c r="M248" i="2" s="1"/>
  <c r="G244" i="2"/>
  <c r="M244" i="2" s="1"/>
  <c r="G240" i="2"/>
  <c r="M240" i="2" s="1"/>
  <c r="G236" i="2"/>
  <c r="M236" i="2" s="1"/>
  <c r="G232" i="2"/>
  <c r="M232" i="2" s="1"/>
  <c r="G228" i="2"/>
  <c r="M228" i="2" s="1"/>
  <c r="G224" i="2"/>
  <c r="M224" i="2" s="1"/>
  <c r="G220" i="2"/>
  <c r="G216" i="2"/>
  <c r="M216" i="2" s="1"/>
  <c r="G212" i="2"/>
  <c r="M212" i="2" s="1"/>
  <c r="G208" i="2"/>
  <c r="M208" i="2" s="1"/>
  <c r="G204" i="2"/>
  <c r="M204" i="2" s="1"/>
  <c r="G200" i="2"/>
  <c r="M200" i="2" s="1"/>
  <c r="G196" i="2"/>
  <c r="M196" i="2" s="1"/>
  <c r="G192" i="2"/>
  <c r="M192" i="2" s="1"/>
  <c r="G188" i="2"/>
  <c r="M188" i="2" s="1"/>
  <c r="G184" i="2"/>
  <c r="M184" i="2" s="1"/>
  <c r="G180" i="2"/>
  <c r="M180" i="2" s="1"/>
  <c r="G176" i="2"/>
  <c r="M176" i="2" s="1"/>
  <c r="G172" i="2"/>
  <c r="M172" i="2" s="1"/>
  <c r="G168" i="2"/>
  <c r="M168" i="2" s="1"/>
  <c r="G164" i="2"/>
  <c r="M164" i="2" s="1"/>
  <c r="G160" i="2"/>
  <c r="M160" i="2" s="1"/>
  <c r="G156" i="2"/>
  <c r="M156" i="2" s="1"/>
  <c r="G152" i="2"/>
  <c r="M152" i="2" s="1"/>
  <c r="G148" i="2"/>
  <c r="M148" i="2" s="1"/>
  <c r="G144" i="2"/>
  <c r="M144" i="2" s="1"/>
  <c r="G140" i="2"/>
  <c r="M140" i="2" s="1"/>
  <c r="G136" i="2"/>
  <c r="M136" i="2" s="1"/>
  <c r="G132" i="2"/>
  <c r="M132" i="2" s="1"/>
  <c r="G128" i="2"/>
  <c r="M128" i="2" s="1"/>
  <c r="G124" i="2"/>
  <c r="M124" i="2" s="1"/>
  <c r="G120" i="2"/>
  <c r="M120" i="2" s="1"/>
  <c r="G116" i="2"/>
  <c r="M116" i="2" s="1"/>
  <c r="G112" i="2"/>
  <c r="M112" i="2" s="1"/>
  <c r="G108" i="2"/>
  <c r="M108" i="2" s="1"/>
  <c r="G104" i="2"/>
  <c r="M104" i="2" s="1"/>
  <c r="G100" i="2"/>
  <c r="M100" i="2" s="1"/>
  <c r="G96" i="2"/>
  <c r="M96" i="2" s="1"/>
  <c r="G92" i="2"/>
  <c r="M92" i="2" s="1"/>
  <c r="G88" i="2"/>
  <c r="M88" i="2" s="1"/>
  <c r="G84" i="2"/>
  <c r="M84" i="2" s="1"/>
  <c r="G80" i="2"/>
  <c r="M80" i="2" s="1"/>
  <c r="G76" i="2"/>
  <c r="M76" i="2" s="1"/>
  <c r="G72" i="2"/>
  <c r="M72" i="2" s="1"/>
  <c r="G68" i="2"/>
  <c r="M68" i="2" s="1"/>
  <c r="G64" i="2"/>
  <c r="M64" i="2" s="1"/>
  <c r="G60" i="2"/>
  <c r="M60" i="2" s="1"/>
  <c r="G56" i="2"/>
  <c r="M56" i="2" s="1"/>
  <c r="G52" i="2"/>
  <c r="M52" i="2" s="1"/>
  <c r="G48" i="2"/>
  <c r="M48" i="2" s="1"/>
  <c r="G44" i="2"/>
  <c r="M44" i="2" s="1"/>
  <c r="G40" i="2"/>
  <c r="M40" i="2" s="1"/>
  <c r="G36" i="2"/>
  <c r="M36" i="2" s="1"/>
  <c r="G32" i="2"/>
  <c r="M32" i="2" s="1"/>
  <c r="G28" i="2"/>
  <c r="G23" i="2"/>
  <c r="M23" i="2" s="1"/>
  <c r="G3" i="2"/>
  <c r="O3" i="2" s="1"/>
  <c r="G247" i="2"/>
  <c r="M247" i="2" s="1"/>
  <c r="G239" i="2"/>
  <c r="M239" i="2" s="1"/>
  <c r="G231" i="2"/>
  <c r="M231" i="2" s="1"/>
  <c r="G223" i="2"/>
  <c r="M223" i="2" s="1"/>
  <c r="G219" i="2"/>
  <c r="M219" i="2" s="1"/>
  <c r="G215" i="2"/>
  <c r="M215" i="2" s="1"/>
  <c r="G207" i="2"/>
  <c r="M207" i="2" s="1"/>
  <c r="G199" i="2"/>
  <c r="M199" i="2" s="1"/>
  <c r="G191" i="2"/>
  <c r="M191" i="2" s="1"/>
  <c r="G187" i="2"/>
  <c r="M187" i="2" s="1"/>
  <c r="G183" i="2"/>
  <c r="M183" i="2" s="1"/>
  <c r="G175" i="2"/>
  <c r="M175" i="2" s="1"/>
  <c r="G167" i="2"/>
  <c r="M167" i="2" s="1"/>
  <c r="G159" i="2"/>
  <c r="M159" i="2" s="1"/>
  <c r="G155" i="2"/>
  <c r="M155" i="2" s="1"/>
  <c r="G151" i="2"/>
  <c r="M151" i="2" s="1"/>
  <c r="G143" i="2"/>
  <c r="M143" i="2" s="1"/>
  <c r="G135" i="2"/>
  <c r="M135" i="2" s="1"/>
  <c r="G131" i="2"/>
  <c r="M131" i="2" s="1"/>
  <c r="G127" i="2"/>
  <c r="M127" i="2" s="1"/>
  <c r="G123" i="2"/>
  <c r="M123" i="2" s="1"/>
  <c r="G119" i="2"/>
  <c r="M119" i="2" s="1"/>
  <c r="G115" i="2"/>
  <c r="M115" i="2" s="1"/>
  <c r="G111" i="2"/>
  <c r="M111" i="2" s="1"/>
  <c r="G107" i="2"/>
  <c r="M107" i="2" s="1"/>
  <c r="G103" i="2"/>
  <c r="M103" i="2" s="1"/>
  <c r="G99" i="2"/>
  <c r="M99" i="2" s="1"/>
  <c r="G95" i="2"/>
  <c r="M95" i="2" s="1"/>
  <c r="G91" i="2"/>
  <c r="M91" i="2" s="1"/>
  <c r="G87" i="2"/>
  <c r="M87" i="2" s="1"/>
  <c r="G83" i="2"/>
  <c r="M83" i="2" s="1"/>
  <c r="G75" i="2"/>
  <c r="M75" i="2" s="1"/>
  <c r="G71" i="2"/>
  <c r="M71" i="2" s="1"/>
  <c r="G67" i="2"/>
  <c r="M67" i="2" s="1"/>
  <c r="G63" i="2"/>
  <c r="M63" i="2" s="1"/>
  <c r="G59" i="2"/>
  <c r="M59" i="2" s="1"/>
  <c r="G55" i="2"/>
  <c r="M55" i="2" s="1"/>
  <c r="G51" i="2"/>
  <c r="M51" i="2" s="1"/>
  <c r="G43" i="2"/>
  <c r="M43" i="2" s="1"/>
  <c r="G39" i="2"/>
  <c r="M39" i="2" s="1"/>
  <c r="G35" i="2"/>
  <c r="M35" i="2" s="1"/>
  <c r="G31" i="2"/>
  <c r="M31" i="2" s="1"/>
  <c r="G27" i="2"/>
  <c r="M27" i="2" s="1"/>
  <c r="A3" i="8" l="1"/>
  <c r="B3" i="8" s="1"/>
  <c r="M3" i="2"/>
  <c r="M10" i="2"/>
  <c r="E2" i="1"/>
  <c r="D3" i="1" s="1"/>
  <c r="C2" i="1"/>
  <c r="B3" i="7"/>
  <c r="A4" i="7" s="1"/>
  <c r="B2" i="4"/>
  <c r="A3" i="4" s="1"/>
  <c r="B2" i="6"/>
  <c r="A3" i="6" s="1"/>
  <c r="J2" i="2"/>
  <c r="K2" i="2" s="1"/>
  <c r="F2" i="2"/>
  <c r="A4" i="8" l="1"/>
  <c r="B4" i="8" s="1"/>
  <c r="A5" i="8" s="1"/>
  <c r="B5" i="8" s="1"/>
  <c r="A6" i="8" s="1"/>
  <c r="B6" i="8" s="1"/>
  <c r="A7" i="8" s="1"/>
  <c r="B7" i="8" s="1"/>
  <c r="A8" i="8" s="1"/>
  <c r="B8" i="8" s="1"/>
  <c r="A9" i="8" s="1"/>
  <c r="B9" i="8" s="1"/>
  <c r="A10" i="8" s="1"/>
  <c r="B10" i="8" s="1"/>
  <c r="A11" i="8" s="1"/>
  <c r="B11" i="8" s="1"/>
  <c r="A12" i="8" s="1"/>
  <c r="B12" i="8" s="1"/>
  <c r="A13" i="8" s="1"/>
  <c r="B13" i="8" s="1"/>
  <c r="A14" i="8" s="1"/>
  <c r="B14" i="8" s="1"/>
  <c r="A15" i="8" s="1"/>
  <c r="B15" i="8" s="1"/>
  <c r="A16" i="8" s="1"/>
  <c r="B16" i="8" s="1"/>
  <c r="A17" i="8" s="1"/>
  <c r="B17" i="8" s="1"/>
  <c r="A18" i="8" s="1"/>
  <c r="B18" i="8" s="1"/>
  <c r="A19" i="8" s="1"/>
  <c r="B19" i="8" s="1"/>
  <c r="A20" i="8" s="1"/>
  <c r="B20" i="8" s="1"/>
  <c r="A21" i="8" s="1"/>
  <c r="B21" i="8" s="1"/>
  <c r="A22" i="8" s="1"/>
  <c r="B22" i="8" s="1"/>
  <c r="A23" i="8" s="1"/>
  <c r="B23" i="8" s="1"/>
  <c r="A24" i="8" s="1"/>
  <c r="B24" i="8" s="1"/>
  <c r="A25" i="8" s="1"/>
  <c r="B25" i="8" s="1"/>
  <c r="A26" i="8" s="1"/>
  <c r="B26" i="8" s="1"/>
  <c r="A27" i="8" s="1"/>
  <c r="B27" i="8" s="1"/>
  <c r="A28" i="8" s="1"/>
  <c r="B28" i="8" s="1"/>
  <c r="A29" i="8" s="1"/>
  <c r="B29" i="8" s="1"/>
  <c r="A30" i="8" s="1"/>
  <c r="B30" i="8" s="1"/>
  <c r="A31" i="8" s="1"/>
  <c r="B31" i="8" s="1"/>
  <c r="A32" i="8" s="1"/>
  <c r="B32" i="8" s="1"/>
  <c r="A33" i="8" s="1"/>
  <c r="B33" i="8" s="1"/>
  <c r="A34" i="8" s="1"/>
  <c r="B34" i="8" s="1"/>
  <c r="A35" i="8" s="1"/>
  <c r="B35" i="8" s="1"/>
  <c r="A36" i="8" s="1"/>
  <c r="B36" i="8" s="1"/>
  <c r="A37" i="8" s="1"/>
  <c r="B37" i="8" s="1"/>
  <c r="A38" i="8" s="1"/>
  <c r="B38" i="8" s="1"/>
  <c r="A39" i="8" s="1"/>
  <c r="B39" i="8" s="1"/>
  <c r="A40" i="8" s="1"/>
  <c r="B40" i="8" s="1"/>
  <c r="A41" i="8" s="1"/>
  <c r="B41" i="8" s="1"/>
  <c r="A42" i="8" s="1"/>
  <c r="B42" i="8" s="1"/>
  <c r="A43" i="8" s="1"/>
  <c r="B43" i="8" s="1"/>
  <c r="A44" i="8" s="1"/>
  <c r="B44" i="8" s="1"/>
  <c r="A45" i="8" s="1"/>
  <c r="B45" i="8" s="1"/>
  <c r="A46" i="8" s="1"/>
  <c r="B46" i="8" s="1"/>
  <c r="A47" i="8" s="1"/>
  <c r="B47" i="8" s="1"/>
  <c r="A48" i="8" s="1"/>
  <c r="B48" i="8" s="1"/>
  <c r="A49" i="8" s="1"/>
  <c r="B49" i="8" s="1"/>
  <c r="A50" i="8" s="1"/>
  <c r="B50" i="8" s="1"/>
  <c r="A51" i="8" s="1"/>
  <c r="B51" i="8" s="1"/>
  <c r="A52" i="8" s="1"/>
  <c r="B52" i="8" s="1"/>
  <c r="A53" i="8" s="1"/>
  <c r="B53" i="8" s="1"/>
  <c r="A54" i="8" s="1"/>
  <c r="B54" i="8" s="1"/>
  <c r="A55" i="8" s="1"/>
  <c r="B55" i="8" s="1"/>
  <c r="A56" i="8" s="1"/>
  <c r="B56" i="8" s="1"/>
  <c r="A57" i="8" s="1"/>
  <c r="B57" i="8" s="1"/>
  <c r="A58" i="8" s="1"/>
  <c r="B58" i="8" s="1"/>
  <c r="A59" i="8" s="1"/>
  <c r="B59" i="8" s="1"/>
  <c r="A60" i="8" s="1"/>
  <c r="B60" i="8" s="1"/>
  <c r="A61" i="8" s="1"/>
  <c r="B61" i="8" s="1"/>
  <c r="A62" i="8" s="1"/>
  <c r="B62" i="8" s="1"/>
  <c r="A63" i="8" s="1"/>
  <c r="B63" i="8" s="1"/>
  <c r="A64" i="8" s="1"/>
  <c r="B64" i="8" s="1"/>
  <c r="A65" i="8" s="1"/>
  <c r="B65" i="8" s="1"/>
  <c r="A66" i="8" s="1"/>
  <c r="B66" i="8" s="1"/>
  <c r="I2" i="4"/>
  <c r="I2" i="7" s="1"/>
  <c r="I2" i="6"/>
  <c r="F2" i="4"/>
  <c r="F2" i="7" s="1"/>
  <c r="G2" i="4"/>
  <c r="G2" i="7" s="1"/>
  <c r="E2" i="6"/>
  <c r="G2" i="6"/>
  <c r="G2" i="2"/>
  <c r="M2" i="2" s="1"/>
  <c r="L2" i="2"/>
  <c r="H2" i="4"/>
  <c r="H2" i="7" s="1"/>
  <c r="C2" i="6"/>
  <c r="H2" i="6"/>
  <c r="C2" i="4"/>
  <c r="C2" i="7" s="1"/>
  <c r="F2" i="6"/>
  <c r="D2" i="6"/>
  <c r="E2" i="4"/>
  <c r="E2" i="7" s="1"/>
  <c r="D2" i="4"/>
  <c r="D2" i="7" s="1"/>
  <c r="E3" i="1"/>
  <c r="D4" i="1" s="1"/>
  <c r="C3" i="1"/>
  <c r="B4" i="7"/>
  <c r="A5" i="7" s="1"/>
  <c r="B3" i="6"/>
  <c r="A4" i="6" s="1"/>
  <c r="B3" i="4"/>
  <c r="A4" i="4" s="1"/>
  <c r="U4" i="1"/>
  <c r="U6" i="1"/>
  <c r="U7" i="1"/>
  <c r="F3" i="6" l="1"/>
  <c r="H3" i="6"/>
  <c r="H3" i="4"/>
  <c r="H3" i="7" s="1"/>
  <c r="E3" i="6"/>
  <c r="D3" i="6"/>
  <c r="F3" i="4"/>
  <c r="F3" i="7" s="1"/>
  <c r="D3" i="4"/>
  <c r="D3" i="7" s="1"/>
  <c r="I3" i="6"/>
  <c r="E3" i="4"/>
  <c r="E3" i="7" s="1"/>
  <c r="G3" i="4"/>
  <c r="G3" i="7" s="1"/>
  <c r="G3" i="6"/>
  <c r="C3" i="6"/>
  <c r="I3" i="4"/>
  <c r="I3" i="7" s="1"/>
  <c r="C3" i="4"/>
  <c r="C3" i="7" s="1"/>
  <c r="E4" i="1"/>
  <c r="D5" i="1" s="1"/>
  <c r="C4" i="1"/>
  <c r="I2" i="8"/>
  <c r="G2" i="8"/>
  <c r="D2" i="8"/>
  <c r="H2" i="8"/>
  <c r="E2" i="8"/>
  <c r="F2" i="8"/>
  <c r="C2" i="8"/>
  <c r="C2" i="9" s="1"/>
  <c r="M2" i="9" s="1"/>
  <c r="P2" i="1" s="1"/>
  <c r="B5" i="7"/>
  <c r="A6" i="7" s="1"/>
  <c r="B4" i="4"/>
  <c r="A5" i="4" s="1"/>
  <c r="B4" i="6"/>
  <c r="A5" i="6" s="1"/>
  <c r="U13" i="1"/>
  <c r="U9" i="1"/>
  <c r="U5" i="1"/>
  <c r="U12" i="1"/>
  <c r="U8" i="1"/>
  <c r="U3" i="1"/>
  <c r="U11" i="1"/>
  <c r="U14" i="1"/>
  <c r="U10" i="1"/>
  <c r="F4" i="4" l="1"/>
  <c r="F4" i="7" s="1"/>
  <c r="D4" i="4"/>
  <c r="D4" i="7" s="1"/>
  <c r="F4" i="6"/>
  <c r="G4" i="6"/>
  <c r="I4" i="4"/>
  <c r="D4" i="6"/>
  <c r="I4" i="6"/>
  <c r="C4" i="4"/>
  <c r="E4" i="4"/>
  <c r="E4" i="7" s="1"/>
  <c r="H4" i="6"/>
  <c r="E4" i="6"/>
  <c r="G4" i="4"/>
  <c r="H4" i="4"/>
  <c r="C4" i="6"/>
  <c r="E5" i="1"/>
  <c r="D6" i="1" s="1"/>
  <c r="C6" i="1" s="1"/>
  <c r="C5" i="1"/>
  <c r="L2" i="9"/>
  <c r="O2" i="1" s="1"/>
  <c r="K2" i="9"/>
  <c r="N2" i="1" s="1"/>
  <c r="J2" i="9"/>
  <c r="M2" i="1" s="1"/>
  <c r="H3" i="8"/>
  <c r="F3" i="8"/>
  <c r="I3" i="8"/>
  <c r="C3" i="8"/>
  <c r="D3" i="8"/>
  <c r="G3" i="8"/>
  <c r="E3" i="8"/>
  <c r="B6" i="7"/>
  <c r="A7" i="7" s="1"/>
  <c r="B5" i="6"/>
  <c r="A6" i="6" s="1"/>
  <c r="B5" i="4"/>
  <c r="A6" i="4" s="1"/>
  <c r="H5" i="6" l="1"/>
  <c r="E5" i="4"/>
  <c r="E5" i="6"/>
  <c r="G5" i="4"/>
  <c r="D5" i="6"/>
  <c r="F5" i="6"/>
  <c r="C5" i="4"/>
  <c r="C5" i="6"/>
  <c r="H5" i="4"/>
  <c r="F5" i="4"/>
  <c r="I5" i="6"/>
  <c r="G5" i="6"/>
  <c r="D5" i="4"/>
  <c r="I5" i="4"/>
  <c r="C4" i="7"/>
  <c r="C4" i="8" s="1"/>
  <c r="H4" i="7"/>
  <c r="H4" i="8" s="1"/>
  <c r="Q2" i="1"/>
  <c r="G4" i="7"/>
  <c r="G4" i="8" s="1"/>
  <c r="I4" i="7"/>
  <c r="D4" i="8"/>
  <c r="E4" i="8"/>
  <c r="F4" i="8"/>
  <c r="B7" i="7"/>
  <c r="A8" i="7" s="1"/>
  <c r="B6" i="6"/>
  <c r="A7" i="6" s="1"/>
  <c r="B6" i="4"/>
  <c r="A7" i="4" s="1"/>
  <c r="E6" i="1"/>
  <c r="D7" i="1" s="1"/>
  <c r="C7" i="1" s="1"/>
  <c r="I5" i="7" l="1"/>
  <c r="F6" i="4"/>
  <c r="I6" i="4"/>
  <c r="F6" i="6"/>
  <c r="G6" i="6"/>
  <c r="D6" i="4"/>
  <c r="E6" i="6"/>
  <c r="C6" i="6"/>
  <c r="H6" i="4"/>
  <c r="G6" i="4"/>
  <c r="G6" i="7" s="1"/>
  <c r="H6" i="6"/>
  <c r="D6" i="6"/>
  <c r="D6" i="7" s="1"/>
  <c r="I6" i="6"/>
  <c r="E6" i="4"/>
  <c r="C6" i="4"/>
  <c r="E5" i="7"/>
  <c r="E5" i="8" s="1"/>
  <c r="G5" i="7"/>
  <c r="G5" i="8" s="1"/>
  <c r="C5" i="7"/>
  <c r="C5" i="8" s="1"/>
  <c r="H5" i="7"/>
  <c r="H5" i="8" s="1"/>
  <c r="I4" i="8"/>
  <c r="F5" i="7"/>
  <c r="D5" i="7"/>
  <c r="I5" i="8"/>
  <c r="B8" i="7"/>
  <c r="A9" i="7" s="1"/>
  <c r="B7" i="4"/>
  <c r="A8" i="4" s="1"/>
  <c r="B7" i="6"/>
  <c r="A8" i="6" s="1"/>
  <c r="E7" i="1"/>
  <c r="D8" i="1" s="1"/>
  <c r="E6" i="7" l="1"/>
  <c r="I6" i="7"/>
  <c r="F6" i="7"/>
  <c r="H6" i="7"/>
  <c r="H7" i="4"/>
  <c r="I7" i="6"/>
  <c r="D7" i="6"/>
  <c r="F7" i="4"/>
  <c r="F7" i="7" s="1"/>
  <c r="D7" i="4"/>
  <c r="C7" i="6"/>
  <c r="I7" i="4"/>
  <c r="G7" i="4"/>
  <c r="F7" i="6"/>
  <c r="G7" i="6"/>
  <c r="E7" i="4"/>
  <c r="C7" i="4"/>
  <c r="C7" i="7" s="1"/>
  <c r="E7" i="6"/>
  <c r="H7" i="6"/>
  <c r="E8" i="1"/>
  <c r="D9" i="1" s="1"/>
  <c r="C8" i="1"/>
  <c r="C6" i="7"/>
  <c r="C6" i="8" s="1"/>
  <c r="D5" i="8"/>
  <c r="H7" i="7"/>
  <c r="F5" i="8"/>
  <c r="H6" i="8"/>
  <c r="E6" i="8"/>
  <c r="D6" i="8"/>
  <c r="I6" i="8"/>
  <c r="G6" i="8"/>
  <c r="F6" i="8"/>
  <c r="B9" i="7"/>
  <c r="A10" i="7" s="1"/>
  <c r="B8" i="6"/>
  <c r="A9" i="6" s="1"/>
  <c r="B8" i="4"/>
  <c r="A9" i="4" s="1"/>
  <c r="D7" i="7" l="1"/>
  <c r="I7" i="7"/>
  <c r="G7" i="7"/>
  <c r="E7" i="7"/>
  <c r="C8" i="4"/>
  <c r="H8" i="4"/>
  <c r="H8" i="7" s="1"/>
  <c r="H8" i="6"/>
  <c r="F8" i="6"/>
  <c r="D8" i="6"/>
  <c r="I8" i="6"/>
  <c r="F8" i="4"/>
  <c r="F8" i="7" s="1"/>
  <c r="D8" i="4"/>
  <c r="D8" i="7" s="1"/>
  <c r="C8" i="6"/>
  <c r="E8" i="6"/>
  <c r="I8" i="4"/>
  <c r="I8" i="7" s="1"/>
  <c r="G8" i="6"/>
  <c r="G8" i="4"/>
  <c r="G8" i="7" s="1"/>
  <c r="E8" i="4"/>
  <c r="E8" i="7" s="1"/>
  <c r="E9" i="1"/>
  <c r="D10" i="1" s="1"/>
  <c r="C9" i="1"/>
  <c r="C8" i="7"/>
  <c r="G7" i="8"/>
  <c r="F7" i="8"/>
  <c r="E7" i="8"/>
  <c r="C7" i="8"/>
  <c r="I7" i="8"/>
  <c r="H7" i="8"/>
  <c r="D7" i="8"/>
  <c r="B10" i="7"/>
  <c r="A11" i="7" s="1"/>
  <c r="B9" i="4"/>
  <c r="A10" i="4" s="1"/>
  <c r="B9" i="6"/>
  <c r="A10" i="6" s="1"/>
  <c r="E9" i="4" l="1"/>
  <c r="E9" i="7" s="1"/>
  <c r="H9" i="6"/>
  <c r="D9" i="6"/>
  <c r="H9" i="4"/>
  <c r="G9" i="6"/>
  <c r="F9" i="6"/>
  <c r="G9" i="4"/>
  <c r="G9" i="7" s="1"/>
  <c r="E9" i="6"/>
  <c r="D9" i="4"/>
  <c r="D9" i="7" s="1"/>
  <c r="F9" i="4"/>
  <c r="C9" i="6"/>
  <c r="I9" i="6"/>
  <c r="C9" i="4"/>
  <c r="C9" i="7" s="1"/>
  <c r="I9" i="4"/>
  <c r="C10" i="1"/>
  <c r="E10" i="1"/>
  <c r="D11" i="1" s="1"/>
  <c r="F9" i="7"/>
  <c r="E8" i="8"/>
  <c r="D8" i="8"/>
  <c r="G8" i="8"/>
  <c r="H8" i="8"/>
  <c r="I8" i="8"/>
  <c r="F8" i="8"/>
  <c r="C8" i="8"/>
  <c r="B11" i="7"/>
  <c r="A12" i="7" s="1"/>
  <c r="B10" i="6"/>
  <c r="A11" i="6" s="1"/>
  <c r="B10" i="4"/>
  <c r="A11" i="4" s="1"/>
  <c r="I10" i="4" l="1"/>
  <c r="G10" i="4"/>
  <c r="I10" i="6"/>
  <c r="C10" i="6"/>
  <c r="E10" i="4"/>
  <c r="C10" i="4"/>
  <c r="D10" i="6"/>
  <c r="D10" i="4"/>
  <c r="F10" i="4"/>
  <c r="F10" i="6"/>
  <c r="H10" i="6"/>
  <c r="H10" i="4"/>
  <c r="E10" i="6"/>
  <c r="G10" i="6"/>
  <c r="G10" i="7" s="1"/>
  <c r="C11" i="1"/>
  <c r="E11" i="1"/>
  <c r="D12" i="1" s="1"/>
  <c r="I9" i="7"/>
  <c r="I9" i="8" s="1"/>
  <c r="H9" i="7"/>
  <c r="H9" i="8" s="1"/>
  <c r="E9" i="8"/>
  <c r="G9" i="8"/>
  <c r="C9" i="8"/>
  <c r="D9" i="8"/>
  <c r="F9" i="8"/>
  <c r="B12" i="7"/>
  <c r="A13" i="7" s="1"/>
  <c r="B11" i="6"/>
  <c r="A12" i="6" s="1"/>
  <c r="B11" i="4"/>
  <c r="A12" i="4" s="1"/>
  <c r="G11" i="6" l="1"/>
  <c r="F11" i="4"/>
  <c r="D11" i="4"/>
  <c r="I11" i="6"/>
  <c r="F11" i="6"/>
  <c r="H11" i="4"/>
  <c r="H11" i="7" s="1"/>
  <c r="E11" i="4"/>
  <c r="G11" i="4"/>
  <c r="E11" i="6"/>
  <c r="H11" i="6"/>
  <c r="I11" i="4"/>
  <c r="I11" i="7" s="1"/>
  <c r="C11" i="4"/>
  <c r="C11" i="7" s="1"/>
  <c r="C11" i="6"/>
  <c r="D11" i="6"/>
  <c r="E12" i="1"/>
  <c r="D13" i="1" s="1"/>
  <c r="C12" i="1"/>
  <c r="H10" i="7"/>
  <c r="H10" i="8" s="1"/>
  <c r="C10" i="7"/>
  <c r="F10" i="7"/>
  <c r="F10" i="8" s="1"/>
  <c r="E10" i="7"/>
  <c r="E10" i="8" s="1"/>
  <c r="I10" i="7"/>
  <c r="F11" i="7"/>
  <c r="D10" i="7"/>
  <c r="G10" i="8"/>
  <c r="C10" i="8"/>
  <c r="B13" i="7"/>
  <c r="A14" i="7" s="1"/>
  <c r="B12" i="4"/>
  <c r="A13" i="4" s="1"/>
  <c r="B12" i="6"/>
  <c r="A13" i="6" s="1"/>
  <c r="G11" i="7" l="1"/>
  <c r="G11" i="8" s="1"/>
  <c r="E11" i="7"/>
  <c r="D11" i="7"/>
  <c r="G12" i="6"/>
  <c r="E12" i="6"/>
  <c r="I12" i="4"/>
  <c r="F12" i="6"/>
  <c r="C12" i="4"/>
  <c r="E12" i="4"/>
  <c r="E12" i="7" s="1"/>
  <c r="C12" i="6"/>
  <c r="D12" i="6"/>
  <c r="G12" i="4"/>
  <c r="G12" i="7" s="1"/>
  <c r="H12" i="4"/>
  <c r="H12" i="6"/>
  <c r="I12" i="6"/>
  <c r="F12" i="4"/>
  <c r="D12" i="4"/>
  <c r="D12" i="7" s="1"/>
  <c r="E13" i="1"/>
  <c r="D14" i="1" s="1"/>
  <c r="C13" i="1"/>
  <c r="I10" i="8"/>
  <c r="D10" i="8"/>
  <c r="D11" i="8"/>
  <c r="I11" i="8"/>
  <c r="C11" i="8"/>
  <c r="E11" i="8"/>
  <c r="F11" i="8"/>
  <c r="H11" i="8"/>
  <c r="B14" i="7"/>
  <c r="A15" i="7" s="1"/>
  <c r="B13" i="6"/>
  <c r="A14" i="6" s="1"/>
  <c r="B13" i="4"/>
  <c r="A14" i="4" s="1"/>
  <c r="F12" i="7" l="1"/>
  <c r="I12" i="7"/>
  <c r="I12" i="8" s="1"/>
  <c r="H12" i="7"/>
  <c r="H13" i="6"/>
  <c r="D13" i="4"/>
  <c r="E13" i="4"/>
  <c r="E13" i="7" s="1"/>
  <c r="G13" i="6"/>
  <c r="C13" i="4"/>
  <c r="C13" i="7" s="1"/>
  <c r="C13" i="8" s="1"/>
  <c r="E13" i="6"/>
  <c r="C13" i="6"/>
  <c r="H13" i="4"/>
  <c r="H13" i="7" s="1"/>
  <c r="F13" i="4"/>
  <c r="F13" i="7" s="1"/>
  <c r="I13" i="6"/>
  <c r="F13" i="6"/>
  <c r="G13" i="4"/>
  <c r="G13" i="7" s="1"/>
  <c r="I13" i="4"/>
  <c r="I13" i="7" s="1"/>
  <c r="D13" i="6"/>
  <c r="E14" i="1"/>
  <c r="D15" i="1" s="1"/>
  <c r="C14" i="1"/>
  <c r="C12" i="7"/>
  <c r="C12" i="8" s="1"/>
  <c r="D13" i="7"/>
  <c r="E12" i="8"/>
  <c r="G12" i="8"/>
  <c r="F12" i="8"/>
  <c r="H12" i="8"/>
  <c r="D12" i="8"/>
  <c r="B15" i="7"/>
  <c r="A16" i="7" s="1"/>
  <c r="B14" i="4"/>
  <c r="A15" i="4" s="1"/>
  <c r="B14" i="6"/>
  <c r="A15" i="6" s="1"/>
  <c r="F14" i="4" l="1"/>
  <c r="F14" i="7" s="1"/>
  <c r="E14" i="6"/>
  <c r="G14" i="6"/>
  <c r="H14" i="4"/>
  <c r="H14" i="7" s="1"/>
  <c r="D14" i="6"/>
  <c r="C14" i="6"/>
  <c r="D14" i="4"/>
  <c r="H14" i="6"/>
  <c r="E14" i="4"/>
  <c r="E14" i="7" s="1"/>
  <c r="G14" i="4"/>
  <c r="G14" i="7" s="1"/>
  <c r="I14" i="6"/>
  <c r="F14" i="6"/>
  <c r="I14" i="4"/>
  <c r="I14" i="7" s="1"/>
  <c r="C14" i="4"/>
  <c r="C14" i="7" s="1"/>
  <c r="E15" i="1"/>
  <c r="D16" i="1" s="1"/>
  <c r="C15" i="1"/>
  <c r="D14" i="7"/>
  <c r="E13" i="8"/>
  <c r="F13" i="8"/>
  <c r="D13" i="8"/>
  <c r="G13" i="8"/>
  <c r="H13" i="8"/>
  <c r="I13" i="8"/>
  <c r="B16" i="7"/>
  <c r="A17" i="7" s="1"/>
  <c r="B15" i="6"/>
  <c r="A16" i="6" s="1"/>
  <c r="B15" i="4"/>
  <c r="A16" i="4" s="1"/>
  <c r="D15" i="6" l="1"/>
  <c r="I15" i="4"/>
  <c r="D15" i="4"/>
  <c r="G15" i="6"/>
  <c r="F15" i="4"/>
  <c r="G15" i="4"/>
  <c r="F15" i="6"/>
  <c r="E15" i="4"/>
  <c r="C15" i="4"/>
  <c r="C15" i="7" s="1"/>
  <c r="C15" i="6"/>
  <c r="E15" i="6"/>
  <c r="H15" i="4"/>
  <c r="I15" i="6"/>
  <c r="I15" i="7" s="1"/>
  <c r="H15" i="6"/>
  <c r="E16" i="1"/>
  <c r="D17" i="1" s="1"/>
  <c r="C16" i="1"/>
  <c r="F15" i="7"/>
  <c r="F14" i="8"/>
  <c r="H14" i="8"/>
  <c r="E14" i="8"/>
  <c r="I14" i="8"/>
  <c r="C14" i="8"/>
  <c r="D14" i="8"/>
  <c r="G14" i="8"/>
  <c r="B17" i="7"/>
  <c r="A18" i="7" s="1"/>
  <c r="B16" i="4"/>
  <c r="A17" i="4" s="1"/>
  <c r="B16" i="6"/>
  <c r="A17" i="6" s="1"/>
  <c r="E15" i="7" l="1"/>
  <c r="H15" i="7"/>
  <c r="I16" i="6"/>
  <c r="F16" i="6"/>
  <c r="F16" i="4"/>
  <c r="D16" i="4"/>
  <c r="D16" i="6"/>
  <c r="E16" i="6"/>
  <c r="I16" i="4"/>
  <c r="H16" i="6"/>
  <c r="C16" i="4"/>
  <c r="E16" i="4"/>
  <c r="G16" i="6"/>
  <c r="C16" i="6"/>
  <c r="G16" i="4"/>
  <c r="H16" i="4"/>
  <c r="E17" i="1"/>
  <c r="D18" i="1" s="1"/>
  <c r="C17" i="1"/>
  <c r="G15" i="7"/>
  <c r="G15" i="8" s="1"/>
  <c r="D15" i="7"/>
  <c r="D15" i="8" s="1"/>
  <c r="D16" i="7"/>
  <c r="D16" i="8" s="1"/>
  <c r="C15" i="8"/>
  <c r="F15" i="8"/>
  <c r="I15" i="8"/>
  <c r="H15" i="8"/>
  <c r="E15" i="8"/>
  <c r="B18" i="7"/>
  <c r="A19" i="7" s="1"/>
  <c r="B17" i="4"/>
  <c r="A18" i="4" s="1"/>
  <c r="B17" i="6"/>
  <c r="A18" i="6" s="1"/>
  <c r="C16" i="7" l="1"/>
  <c r="C16" i="8" s="1"/>
  <c r="F16" i="7"/>
  <c r="F16" i="8" s="1"/>
  <c r="G16" i="7"/>
  <c r="F17" i="4"/>
  <c r="F17" i="7" s="1"/>
  <c r="D17" i="6"/>
  <c r="F17" i="6"/>
  <c r="H17" i="4"/>
  <c r="H17" i="6"/>
  <c r="D17" i="4"/>
  <c r="I17" i="4"/>
  <c r="I17" i="6"/>
  <c r="C17" i="6"/>
  <c r="C17" i="4"/>
  <c r="E17" i="4"/>
  <c r="E17" i="6"/>
  <c r="G17" i="6"/>
  <c r="G17" i="4"/>
  <c r="E18" i="1"/>
  <c r="D19" i="1" s="1"/>
  <c r="C18" i="1"/>
  <c r="E16" i="7"/>
  <c r="E16" i="8" s="1"/>
  <c r="I16" i="7"/>
  <c r="I16" i="8" s="1"/>
  <c r="H16" i="7"/>
  <c r="H16" i="8" s="1"/>
  <c r="G16" i="8"/>
  <c r="B19" i="7"/>
  <c r="A20" i="7" s="1"/>
  <c r="B18" i="4"/>
  <c r="A19" i="4" s="1"/>
  <c r="B18" i="6"/>
  <c r="A19" i="6" s="1"/>
  <c r="I17" i="7" l="1"/>
  <c r="I17" i="8" s="1"/>
  <c r="D17" i="7"/>
  <c r="H17" i="7"/>
  <c r="E17" i="7"/>
  <c r="E17" i="8" s="1"/>
  <c r="G17" i="7"/>
  <c r="I18" i="4"/>
  <c r="C18" i="4"/>
  <c r="C18" i="7" s="1"/>
  <c r="H18" i="6"/>
  <c r="C18" i="6"/>
  <c r="D18" i="4"/>
  <c r="D18" i="7" s="1"/>
  <c r="F18" i="4"/>
  <c r="F18" i="6"/>
  <c r="H18" i="4"/>
  <c r="H18" i="7" s="1"/>
  <c r="D18" i="6"/>
  <c r="E18" i="6"/>
  <c r="E18" i="4"/>
  <c r="G18" i="4"/>
  <c r="G18" i="7" s="1"/>
  <c r="I18" i="6"/>
  <c r="G18" i="6"/>
  <c r="E19" i="1"/>
  <c r="D20" i="1" s="1"/>
  <c r="C19" i="1"/>
  <c r="C17" i="7"/>
  <c r="C17" i="8" s="1"/>
  <c r="F18" i="7"/>
  <c r="E18" i="7"/>
  <c r="I18" i="7"/>
  <c r="G17" i="8"/>
  <c r="F17" i="8"/>
  <c r="D17" i="8"/>
  <c r="H17" i="8"/>
  <c r="B20" i="7"/>
  <c r="A21" i="7" s="1"/>
  <c r="B19" i="4"/>
  <c r="A20" i="4" s="1"/>
  <c r="B19" i="6"/>
  <c r="A20" i="6" s="1"/>
  <c r="F19" i="4" l="1"/>
  <c r="F19" i="7" s="1"/>
  <c r="G19" i="4"/>
  <c r="G19" i="7" s="1"/>
  <c r="G19" i="6"/>
  <c r="C19" i="6"/>
  <c r="F19" i="6"/>
  <c r="H19" i="6"/>
  <c r="I19" i="4"/>
  <c r="I19" i="7" s="1"/>
  <c r="C19" i="4"/>
  <c r="C19" i="7" s="1"/>
  <c r="E19" i="6"/>
  <c r="D19" i="6"/>
  <c r="H19" i="4"/>
  <c r="H19" i="7" s="1"/>
  <c r="I19" i="6"/>
  <c r="E19" i="4"/>
  <c r="E19" i="7" s="1"/>
  <c r="D19" i="4"/>
  <c r="D19" i="7" s="1"/>
  <c r="C20" i="1"/>
  <c r="E20" i="1"/>
  <c r="D21" i="1" s="1"/>
  <c r="H18" i="8"/>
  <c r="H18" i="9" s="1"/>
  <c r="F18" i="8"/>
  <c r="F18" i="9" s="1"/>
  <c r="G18" i="8"/>
  <c r="G18" i="9" s="1"/>
  <c r="C18" i="8"/>
  <c r="C18" i="9" s="1"/>
  <c r="I18" i="8"/>
  <c r="I18" i="9" s="1"/>
  <c r="D18" i="8"/>
  <c r="D18" i="9" s="1"/>
  <c r="E18" i="8"/>
  <c r="E18" i="9" s="1"/>
  <c r="B21" i="7"/>
  <c r="A22" i="7" s="1"/>
  <c r="B20" i="4"/>
  <c r="A21" i="4" s="1"/>
  <c r="B20" i="6"/>
  <c r="A21" i="6" s="1"/>
  <c r="G20" i="4" l="1"/>
  <c r="H20" i="4"/>
  <c r="C20" i="6"/>
  <c r="F20" i="4"/>
  <c r="D20" i="4"/>
  <c r="F20" i="6"/>
  <c r="G20" i="6"/>
  <c r="I20" i="4"/>
  <c r="D20" i="6"/>
  <c r="I20" i="6"/>
  <c r="C20" i="4"/>
  <c r="C20" i="7" s="1"/>
  <c r="E20" i="4"/>
  <c r="H20" i="6"/>
  <c r="H20" i="7" s="1"/>
  <c r="E20" i="6"/>
  <c r="C21" i="1"/>
  <c r="E21" i="1"/>
  <c r="D22" i="1" s="1"/>
  <c r="D20" i="7"/>
  <c r="L18" i="9"/>
  <c r="O18" i="1" s="1"/>
  <c r="M18" i="9"/>
  <c r="P18" i="1" s="1"/>
  <c r="J18" i="9"/>
  <c r="M18" i="1" s="1"/>
  <c r="K18" i="9"/>
  <c r="N18" i="1" s="1"/>
  <c r="C19" i="8"/>
  <c r="I19" i="8"/>
  <c r="H19" i="8"/>
  <c r="G19" i="8"/>
  <c r="F19" i="8"/>
  <c r="D19" i="8"/>
  <c r="E19" i="8"/>
  <c r="B22" i="7"/>
  <c r="A23" i="7" s="1"/>
  <c r="B21" i="6"/>
  <c r="A22" i="6" s="1"/>
  <c r="B21" i="4"/>
  <c r="A22" i="4" s="1"/>
  <c r="H21" i="6" l="1"/>
  <c r="D21" i="4"/>
  <c r="E21" i="4"/>
  <c r="D21" i="6"/>
  <c r="G21" i="6"/>
  <c r="I21" i="4"/>
  <c r="C21" i="4"/>
  <c r="C21" i="6"/>
  <c r="E21" i="6"/>
  <c r="G21" i="4"/>
  <c r="H21" i="4"/>
  <c r="F21" i="4"/>
  <c r="I21" i="6"/>
  <c r="F21" i="6"/>
  <c r="C22" i="1"/>
  <c r="E22" i="1"/>
  <c r="D23" i="1" s="1"/>
  <c r="F20" i="7"/>
  <c r="F20" i="8" s="1"/>
  <c r="I20" i="7"/>
  <c r="I20" i="8" s="1"/>
  <c r="E20" i="7"/>
  <c r="E20" i="8" s="1"/>
  <c r="Q18" i="1"/>
  <c r="G20" i="7"/>
  <c r="G20" i="8" s="1"/>
  <c r="C20" i="8"/>
  <c r="D20" i="8"/>
  <c r="H20" i="8"/>
  <c r="B23" i="7"/>
  <c r="A24" i="7" s="1"/>
  <c r="B22" i="6"/>
  <c r="A23" i="6" s="1"/>
  <c r="B22" i="4"/>
  <c r="A23" i="4" s="1"/>
  <c r="D22" i="4" l="1"/>
  <c r="I22" i="6"/>
  <c r="I22" i="7" s="1"/>
  <c r="E22" i="4"/>
  <c r="G22" i="4"/>
  <c r="H22" i="6"/>
  <c r="D22" i="6"/>
  <c r="I22" i="4"/>
  <c r="C22" i="4"/>
  <c r="E22" i="6"/>
  <c r="E22" i="7" s="1"/>
  <c r="C22" i="6"/>
  <c r="F22" i="6"/>
  <c r="G22" i="6"/>
  <c r="H22" i="4"/>
  <c r="H22" i="7" s="1"/>
  <c r="F22" i="4"/>
  <c r="C23" i="1"/>
  <c r="E23" i="1"/>
  <c r="D24" i="1" s="1"/>
  <c r="F21" i="7"/>
  <c r="F21" i="8" s="1"/>
  <c r="I21" i="7"/>
  <c r="I21" i="8" s="1"/>
  <c r="D21" i="7"/>
  <c r="D21" i="8" s="1"/>
  <c r="H21" i="7"/>
  <c r="H21" i="8" s="1"/>
  <c r="E21" i="7"/>
  <c r="E21" i="8" s="1"/>
  <c r="C21" i="7"/>
  <c r="G21" i="7"/>
  <c r="G21" i="8" s="1"/>
  <c r="B24" i="7"/>
  <c r="A25" i="7" s="1"/>
  <c r="B23" i="6"/>
  <c r="A24" i="6" s="1"/>
  <c r="B23" i="4"/>
  <c r="A24" i="4" s="1"/>
  <c r="D22" i="7" l="1"/>
  <c r="D22" i="8" s="1"/>
  <c r="F22" i="7"/>
  <c r="F22" i="8" s="1"/>
  <c r="G22" i="7"/>
  <c r="I23" i="6"/>
  <c r="D23" i="6"/>
  <c r="C23" i="6"/>
  <c r="I23" i="4"/>
  <c r="I23" i="7" s="1"/>
  <c r="D23" i="4"/>
  <c r="H23" i="4"/>
  <c r="H23" i="7" s="1"/>
  <c r="F23" i="6"/>
  <c r="G23" i="6"/>
  <c r="F23" i="4"/>
  <c r="G23" i="4"/>
  <c r="E23" i="6"/>
  <c r="H23" i="6"/>
  <c r="E23" i="4"/>
  <c r="C23" i="4"/>
  <c r="C24" i="1"/>
  <c r="E24" i="1"/>
  <c r="D25" i="1" s="1"/>
  <c r="C22" i="7"/>
  <c r="C22" i="8" s="1"/>
  <c r="C21" i="8"/>
  <c r="G23" i="7"/>
  <c r="H22" i="8"/>
  <c r="E22" i="8"/>
  <c r="I22" i="8"/>
  <c r="G22" i="8"/>
  <c r="B25" i="7"/>
  <c r="A26" i="7" s="1"/>
  <c r="B24" i="6"/>
  <c r="A25" i="6" s="1"/>
  <c r="B24" i="4"/>
  <c r="A25" i="4" s="1"/>
  <c r="E23" i="7" l="1"/>
  <c r="D23" i="7"/>
  <c r="F23" i="7"/>
  <c r="G24" i="6"/>
  <c r="D24" i="4"/>
  <c r="I24" i="4"/>
  <c r="D24" i="6"/>
  <c r="F24" i="6"/>
  <c r="C24" i="4"/>
  <c r="C24" i="7" s="1"/>
  <c r="E24" i="4"/>
  <c r="E24" i="7" s="1"/>
  <c r="C24" i="6"/>
  <c r="I24" i="6"/>
  <c r="F24" i="4"/>
  <c r="F24" i="7" s="1"/>
  <c r="G24" i="4"/>
  <c r="G24" i="7" s="1"/>
  <c r="H24" i="4"/>
  <c r="H24" i="7" s="1"/>
  <c r="H24" i="8" s="1"/>
  <c r="H24" i="6"/>
  <c r="E24" i="6"/>
  <c r="E25" i="1"/>
  <c r="D26" i="1" s="1"/>
  <c r="C25" i="1"/>
  <c r="C23" i="7"/>
  <c r="C23" i="8" s="1"/>
  <c r="D24" i="7"/>
  <c r="I24" i="7"/>
  <c r="F23" i="8"/>
  <c r="I23" i="8"/>
  <c r="D23" i="8"/>
  <c r="E23" i="8"/>
  <c r="G23" i="8"/>
  <c r="H23" i="8"/>
  <c r="B26" i="7"/>
  <c r="A27" i="7" s="1"/>
  <c r="B25" i="6"/>
  <c r="A26" i="6" s="1"/>
  <c r="B25" i="4"/>
  <c r="A26" i="4" s="1"/>
  <c r="C25" i="4" l="1"/>
  <c r="I25" i="6"/>
  <c r="G25" i="4"/>
  <c r="G25" i="7" s="1"/>
  <c r="D25" i="6"/>
  <c r="E25" i="4"/>
  <c r="E25" i="7" s="1"/>
  <c r="H25" i="6"/>
  <c r="G25" i="6"/>
  <c r="H25" i="4"/>
  <c r="F25" i="4"/>
  <c r="F25" i="7" s="1"/>
  <c r="C25" i="6"/>
  <c r="F25" i="6"/>
  <c r="D25" i="4"/>
  <c r="D25" i="7" s="1"/>
  <c r="I25" i="4"/>
  <c r="E25" i="6"/>
  <c r="E26" i="1"/>
  <c r="D27" i="1" s="1"/>
  <c r="C26" i="1"/>
  <c r="C25" i="7"/>
  <c r="C24" i="8"/>
  <c r="G24" i="8"/>
  <c r="D24" i="8"/>
  <c r="I24" i="8"/>
  <c r="E24" i="8"/>
  <c r="F24" i="8"/>
  <c r="B27" i="7"/>
  <c r="A28" i="7" s="1"/>
  <c r="B26" i="4"/>
  <c r="A27" i="4" s="1"/>
  <c r="B26" i="6"/>
  <c r="A27" i="6" s="1"/>
  <c r="H25" i="7" l="1"/>
  <c r="H26" i="4"/>
  <c r="I26" i="6"/>
  <c r="C26" i="6"/>
  <c r="D26" i="6"/>
  <c r="E26" i="4"/>
  <c r="G26" i="4"/>
  <c r="F26" i="6"/>
  <c r="H26" i="6"/>
  <c r="D26" i="4"/>
  <c r="C26" i="4"/>
  <c r="E26" i="6"/>
  <c r="G26" i="6"/>
  <c r="I26" i="4"/>
  <c r="F26" i="4"/>
  <c r="E27" i="1"/>
  <c r="C27" i="1"/>
  <c r="I25" i="7"/>
  <c r="I25" i="8" s="1"/>
  <c r="C26" i="7"/>
  <c r="C25" i="8"/>
  <c r="E25" i="8"/>
  <c r="G25" i="8"/>
  <c r="F25" i="8"/>
  <c r="D25" i="8"/>
  <c r="H25" i="8"/>
  <c r="B28" i="7"/>
  <c r="A29" i="7" s="1"/>
  <c r="B27" i="6"/>
  <c r="A28" i="6" s="1"/>
  <c r="B27" i="4"/>
  <c r="A28" i="4" s="1"/>
  <c r="E26" i="7" l="1"/>
  <c r="E26" i="8" s="1"/>
  <c r="I26" i="7"/>
  <c r="I27" i="6"/>
  <c r="D27" i="6"/>
  <c r="I27" i="4"/>
  <c r="G27" i="6"/>
  <c r="H27" i="4"/>
  <c r="E27" i="6"/>
  <c r="F27" i="6"/>
  <c r="E27" i="4"/>
  <c r="G27" i="4"/>
  <c r="C27" i="4"/>
  <c r="C27" i="7" s="1"/>
  <c r="F27" i="4"/>
  <c r="D27" i="4"/>
  <c r="C27" i="6"/>
  <c r="H27" i="6"/>
  <c r="D28" i="1"/>
  <c r="H26" i="7"/>
  <c r="H26" i="8" s="1"/>
  <c r="F26" i="7"/>
  <c r="G26" i="7"/>
  <c r="G26" i="8" s="1"/>
  <c r="D26" i="7"/>
  <c r="D26" i="8" s="1"/>
  <c r="I26" i="8"/>
  <c r="C26" i="8"/>
  <c r="B29" i="7"/>
  <c r="A30" i="7" s="1"/>
  <c r="B28" i="4"/>
  <c r="A29" i="4" s="1"/>
  <c r="B28" i="6"/>
  <c r="A29" i="6" s="1"/>
  <c r="F27" i="7" l="1"/>
  <c r="G27" i="7"/>
  <c r="G27" i="8" s="1"/>
  <c r="H27" i="7"/>
  <c r="D27" i="7"/>
  <c r="E27" i="7"/>
  <c r="I27" i="7"/>
  <c r="F28" i="6"/>
  <c r="G28" i="4"/>
  <c r="E28" i="4"/>
  <c r="C28" i="6"/>
  <c r="E28" i="6"/>
  <c r="I28" i="4"/>
  <c r="H28" i="6"/>
  <c r="D28" i="6"/>
  <c r="F28" i="4"/>
  <c r="F28" i="7" s="1"/>
  <c r="H28" i="4"/>
  <c r="G28" i="6"/>
  <c r="I28" i="6"/>
  <c r="I28" i="7" s="1"/>
  <c r="C28" i="4"/>
  <c r="D28" i="4"/>
  <c r="E28" i="1"/>
  <c r="C28" i="1"/>
  <c r="F26" i="8"/>
  <c r="F27" i="8"/>
  <c r="E27" i="8"/>
  <c r="I27" i="8"/>
  <c r="I27" i="9" s="1"/>
  <c r="H27" i="8"/>
  <c r="C27" i="8"/>
  <c r="D27" i="8"/>
  <c r="B30" i="7"/>
  <c r="A31" i="7" s="1"/>
  <c r="B29" i="6"/>
  <c r="A30" i="6" s="1"/>
  <c r="B29" i="4"/>
  <c r="A30" i="4" s="1"/>
  <c r="C28" i="7" l="1"/>
  <c r="G28" i="7"/>
  <c r="D28" i="7"/>
  <c r="D28" i="8" s="1"/>
  <c r="E28" i="7"/>
  <c r="H28" i="7"/>
  <c r="G29" i="6"/>
  <c r="H29" i="6"/>
  <c r="E29" i="6"/>
  <c r="C29" i="6"/>
  <c r="D29" i="4"/>
  <c r="D29" i="7" s="1"/>
  <c r="F29" i="4"/>
  <c r="F29" i="7" s="1"/>
  <c r="C29" i="4"/>
  <c r="I29" i="6"/>
  <c r="F29" i="6"/>
  <c r="H29" i="4"/>
  <c r="H29" i="7" s="1"/>
  <c r="I29" i="4"/>
  <c r="I29" i="7" s="1"/>
  <c r="D29" i="6"/>
  <c r="G29" i="4"/>
  <c r="G29" i="7" s="1"/>
  <c r="E29" i="4"/>
  <c r="E29" i="7" s="1"/>
  <c r="M27" i="9"/>
  <c r="P27" i="1" s="1"/>
  <c r="L27" i="9"/>
  <c r="O27" i="1" s="1"/>
  <c r="J27" i="9"/>
  <c r="M27" i="1" s="1"/>
  <c r="K27" i="9"/>
  <c r="N27" i="1" s="1"/>
  <c r="D29" i="1"/>
  <c r="C28" i="8"/>
  <c r="I28" i="8"/>
  <c r="E28" i="8"/>
  <c r="H28" i="8"/>
  <c r="G28" i="8"/>
  <c r="F28" i="8"/>
  <c r="B31" i="7"/>
  <c r="A32" i="7" s="1"/>
  <c r="B30" i="4"/>
  <c r="A31" i="4" s="1"/>
  <c r="B30" i="6"/>
  <c r="A31" i="6" s="1"/>
  <c r="D30" i="4" l="1"/>
  <c r="D30" i="7" s="1"/>
  <c r="H30" i="6"/>
  <c r="E30" i="6"/>
  <c r="F30" i="6"/>
  <c r="H30" i="4"/>
  <c r="H30" i="7" s="1"/>
  <c r="G30" i="4"/>
  <c r="G30" i="7" s="1"/>
  <c r="G30" i="8" s="1"/>
  <c r="D30" i="6"/>
  <c r="G30" i="6"/>
  <c r="E30" i="4"/>
  <c r="E30" i="7" s="1"/>
  <c r="C30" i="4"/>
  <c r="I30" i="6"/>
  <c r="C30" i="6"/>
  <c r="I30" i="4"/>
  <c r="I30" i="7" s="1"/>
  <c r="F30" i="4"/>
  <c r="F30" i="7" s="1"/>
  <c r="Q27" i="1"/>
  <c r="E29" i="1"/>
  <c r="C29" i="1"/>
  <c r="C29" i="7"/>
  <c r="C29" i="8" s="1"/>
  <c r="E29" i="8"/>
  <c r="G29" i="8"/>
  <c r="I29" i="8"/>
  <c r="H29" i="8"/>
  <c r="F29" i="8"/>
  <c r="D29" i="8"/>
  <c r="B32" i="7"/>
  <c r="A33" i="7" s="1"/>
  <c r="B31" i="6"/>
  <c r="A32" i="6" s="1"/>
  <c r="B31" i="4"/>
  <c r="A32" i="4" s="1"/>
  <c r="E31" i="4" l="1"/>
  <c r="C31" i="4"/>
  <c r="C31" i="7" s="1"/>
  <c r="F31" i="6"/>
  <c r="H31" i="4"/>
  <c r="I31" i="6"/>
  <c r="E31" i="6"/>
  <c r="F31" i="4"/>
  <c r="F31" i="7" s="1"/>
  <c r="D31" i="4"/>
  <c r="G31" i="6"/>
  <c r="H31" i="6"/>
  <c r="I31" i="4"/>
  <c r="G31" i="4"/>
  <c r="C31" i="6"/>
  <c r="D31" i="6"/>
  <c r="D30" i="1"/>
  <c r="C30" i="7"/>
  <c r="C30" i="8" s="1"/>
  <c r="E30" i="8"/>
  <c r="I30" i="8"/>
  <c r="H30" i="8"/>
  <c r="D30" i="8"/>
  <c r="F30" i="8"/>
  <c r="B33" i="7"/>
  <c r="A34" i="7" s="1"/>
  <c r="B32" i="6"/>
  <c r="A33" i="6" s="1"/>
  <c r="B32" i="4"/>
  <c r="A33" i="4" s="1"/>
  <c r="D31" i="7" l="1"/>
  <c r="D31" i="8" s="1"/>
  <c r="G31" i="7"/>
  <c r="G31" i="8" s="1"/>
  <c r="H32" i="6"/>
  <c r="D32" i="4"/>
  <c r="I32" i="4"/>
  <c r="G32" i="6"/>
  <c r="C32" i="6"/>
  <c r="F32" i="4"/>
  <c r="C32" i="4"/>
  <c r="E32" i="4"/>
  <c r="F32" i="6"/>
  <c r="I32" i="6"/>
  <c r="G32" i="4"/>
  <c r="H32" i="4"/>
  <c r="D32" i="6"/>
  <c r="E32" i="6"/>
  <c r="E30" i="1"/>
  <c r="C30" i="1"/>
  <c r="E31" i="7"/>
  <c r="E31" i="8" s="1"/>
  <c r="I31" i="7"/>
  <c r="I31" i="8" s="1"/>
  <c r="H31" i="7"/>
  <c r="C31" i="8"/>
  <c r="F31" i="8"/>
  <c r="B34" i="7"/>
  <c r="A35" i="7" s="1"/>
  <c r="B33" i="4"/>
  <c r="A34" i="4" s="1"/>
  <c r="B33" i="6"/>
  <c r="A34" i="6" s="1"/>
  <c r="E32" i="7" l="1"/>
  <c r="F32" i="7"/>
  <c r="G33" i="4"/>
  <c r="D33" i="6"/>
  <c r="H33" i="4"/>
  <c r="F33" i="4"/>
  <c r="E33" i="6"/>
  <c r="G33" i="6"/>
  <c r="C33" i="6"/>
  <c r="D33" i="4"/>
  <c r="D33" i="7" s="1"/>
  <c r="I33" i="4"/>
  <c r="I33" i="6"/>
  <c r="F33" i="6"/>
  <c r="C33" i="4"/>
  <c r="E33" i="4"/>
  <c r="E33" i="7" s="1"/>
  <c r="H33" i="6"/>
  <c r="D31" i="1"/>
  <c r="D32" i="7"/>
  <c r="D32" i="8" s="1"/>
  <c r="C32" i="7"/>
  <c r="C32" i="8" s="1"/>
  <c r="G32" i="7"/>
  <c r="G32" i="8" s="1"/>
  <c r="I32" i="7"/>
  <c r="I32" i="8" s="1"/>
  <c r="H32" i="7"/>
  <c r="H32" i="8" s="1"/>
  <c r="H31" i="8"/>
  <c r="G33" i="7"/>
  <c r="E32" i="8"/>
  <c r="F32" i="8"/>
  <c r="B35" i="7"/>
  <c r="A36" i="7" s="1"/>
  <c r="B34" i="6"/>
  <c r="A35" i="6" s="1"/>
  <c r="B34" i="4"/>
  <c r="A35" i="4" s="1"/>
  <c r="H33" i="7" l="1"/>
  <c r="F33" i="7"/>
  <c r="I33" i="7"/>
  <c r="C33" i="7"/>
  <c r="E34" i="6"/>
  <c r="H34" i="4"/>
  <c r="I34" i="6"/>
  <c r="E34" i="4"/>
  <c r="E34" i="7" s="1"/>
  <c r="G34" i="4"/>
  <c r="H34" i="6"/>
  <c r="G34" i="6"/>
  <c r="D34" i="4"/>
  <c r="D34" i="7" s="1"/>
  <c r="C34" i="4"/>
  <c r="C34" i="7" s="1"/>
  <c r="D34" i="6"/>
  <c r="C34" i="6"/>
  <c r="I34" i="4"/>
  <c r="I34" i="7" s="1"/>
  <c r="F34" i="4"/>
  <c r="F34" i="7" s="1"/>
  <c r="F34" i="6"/>
  <c r="E31" i="1"/>
  <c r="C31" i="1"/>
  <c r="G34" i="7"/>
  <c r="H34" i="7"/>
  <c r="G33" i="8"/>
  <c r="H33" i="8"/>
  <c r="D33" i="8"/>
  <c r="F33" i="8"/>
  <c r="I33" i="8"/>
  <c r="C33" i="8"/>
  <c r="E33" i="8"/>
  <c r="B36" i="7"/>
  <c r="A37" i="7" s="1"/>
  <c r="B35" i="4"/>
  <c r="A36" i="4" s="1"/>
  <c r="B35" i="6"/>
  <c r="A36" i="6" s="1"/>
  <c r="H35" i="4" l="1"/>
  <c r="H35" i="7" s="1"/>
  <c r="I35" i="6"/>
  <c r="F35" i="4"/>
  <c r="D35" i="4"/>
  <c r="D35" i="7" s="1"/>
  <c r="G35" i="6"/>
  <c r="C35" i="6"/>
  <c r="E35" i="4"/>
  <c r="E35" i="7" s="1"/>
  <c r="G35" i="4"/>
  <c r="G35" i="7" s="1"/>
  <c r="E35" i="6"/>
  <c r="D35" i="6"/>
  <c r="F35" i="6"/>
  <c r="H35" i="6"/>
  <c r="I35" i="4"/>
  <c r="I35" i="7" s="1"/>
  <c r="C35" i="4"/>
  <c r="C35" i="7" s="1"/>
  <c r="D32" i="1"/>
  <c r="F35" i="7"/>
  <c r="F35" i="8" s="1"/>
  <c r="G34" i="8"/>
  <c r="C34" i="8"/>
  <c r="E34" i="8"/>
  <c r="I34" i="8"/>
  <c r="H34" i="8"/>
  <c r="D34" i="8"/>
  <c r="F34" i="8"/>
  <c r="B37" i="7"/>
  <c r="A38" i="7" s="1"/>
  <c r="B36" i="6"/>
  <c r="A37" i="6" s="1"/>
  <c r="B36" i="4"/>
  <c r="A37" i="4" s="1"/>
  <c r="F36" i="4" l="1"/>
  <c r="C36" i="4"/>
  <c r="C36" i="7" s="1"/>
  <c r="D36" i="4"/>
  <c r="F36" i="6"/>
  <c r="G36" i="6"/>
  <c r="H36" i="4"/>
  <c r="C36" i="6"/>
  <c r="I36" i="4"/>
  <c r="D36" i="6"/>
  <c r="I36" i="6"/>
  <c r="G36" i="4"/>
  <c r="G36" i="7" s="1"/>
  <c r="E36" i="4"/>
  <c r="E36" i="7" s="1"/>
  <c r="H36" i="6"/>
  <c r="E36" i="6"/>
  <c r="E32" i="1"/>
  <c r="D33" i="1" s="1"/>
  <c r="C32" i="1"/>
  <c r="D36" i="7"/>
  <c r="C35" i="8"/>
  <c r="D35" i="8"/>
  <c r="E35" i="8"/>
  <c r="H35" i="8"/>
  <c r="G35" i="8"/>
  <c r="I35" i="8"/>
  <c r="B38" i="7"/>
  <c r="A39" i="7" s="1"/>
  <c r="B37" i="4"/>
  <c r="A38" i="4" s="1"/>
  <c r="B37" i="6"/>
  <c r="A38" i="6" s="1"/>
  <c r="C37" i="4" l="1"/>
  <c r="C37" i="6"/>
  <c r="D37" i="4"/>
  <c r="F37" i="4"/>
  <c r="I37" i="6"/>
  <c r="G37" i="6"/>
  <c r="H37" i="4"/>
  <c r="H37" i="7" s="1"/>
  <c r="I37" i="4"/>
  <c r="H37" i="6"/>
  <c r="E37" i="6"/>
  <c r="G37" i="4"/>
  <c r="E37" i="4"/>
  <c r="D37" i="6"/>
  <c r="F37" i="6"/>
  <c r="E33" i="1"/>
  <c r="D34" i="1" s="1"/>
  <c r="C33" i="1"/>
  <c r="I36" i="7"/>
  <c r="I36" i="8" s="1"/>
  <c r="H36" i="7"/>
  <c r="H36" i="8" s="1"/>
  <c r="F36" i="7"/>
  <c r="F36" i="8" s="1"/>
  <c r="C36" i="8"/>
  <c r="G36" i="8"/>
  <c r="E36" i="8"/>
  <c r="D36" i="8"/>
  <c r="B39" i="7"/>
  <c r="A40" i="7" s="1"/>
  <c r="B38" i="6"/>
  <c r="A39" i="6" s="1"/>
  <c r="B38" i="4"/>
  <c r="A39" i="4" s="1"/>
  <c r="C37" i="7" l="1"/>
  <c r="G37" i="7"/>
  <c r="E37" i="7"/>
  <c r="H38" i="6"/>
  <c r="D38" i="6"/>
  <c r="D38" i="4"/>
  <c r="D38" i="7" s="1"/>
  <c r="I38" i="4"/>
  <c r="G38" i="4"/>
  <c r="G38" i="7" s="1"/>
  <c r="F38" i="6"/>
  <c r="G38" i="6"/>
  <c r="H38" i="4"/>
  <c r="C38" i="4"/>
  <c r="C38" i="7" s="1"/>
  <c r="E38" i="6"/>
  <c r="C38" i="6"/>
  <c r="E38" i="4"/>
  <c r="F38" i="4"/>
  <c r="F38" i="7" s="1"/>
  <c r="I38" i="6"/>
  <c r="E34" i="1"/>
  <c r="C34" i="1"/>
  <c r="V12" i="1"/>
  <c r="V13" i="1"/>
  <c r="V14" i="1"/>
  <c r="V11" i="1"/>
  <c r="V9" i="1"/>
  <c r="V10" i="1"/>
  <c r="I37" i="7"/>
  <c r="I37" i="8" s="1"/>
  <c r="D37" i="7"/>
  <c r="H38" i="7"/>
  <c r="F37" i="7"/>
  <c r="F37" i="8" s="1"/>
  <c r="H37" i="8"/>
  <c r="G37" i="8"/>
  <c r="C37" i="8"/>
  <c r="E37" i="8"/>
  <c r="B40" i="7"/>
  <c r="A41" i="7" s="1"/>
  <c r="B39" i="6"/>
  <c r="A40" i="6" s="1"/>
  <c r="B39" i="4"/>
  <c r="A40" i="4" s="1"/>
  <c r="E38" i="7" l="1"/>
  <c r="I38" i="7"/>
  <c r="H39" i="4"/>
  <c r="C39" i="6"/>
  <c r="F39" i="4"/>
  <c r="D39" i="4"/>
  <c r="I39" i="6"/>
  <c r="D39" i="6"/>
  <c r="F39" i="6"/>
  <c r="G39" i="6"/>
  <c r="I39" i="4"/>
  <c r="G39" i="4"/>
  <c r="E39" i="6"/>
  <c r="H39" i="6"/>
  <c r="E39" i="4"/>
  <c r="C39" i="4"/>
  <c r="D35" i="1"/>
  <c r="V3" i="1"/>
  <c r="V5" i="1"/>
  <c r="V4" i="1"/>
  <c r="V8" i="1"/>
  <c r="V7" i="1"/>
  <c r="V6" i="1"/>
  <c r="D37" i="8"/>
  <c r="I39" i="7"/>
  <c r="E39" i="7"/>
  <c r="H39" i="7"/>
  <c r="F38" i="8"/>
  <c r="G38" i="8"/>
  <c r="I38" i="8"/>
  <c r="C38" i="8"/>
  <c r="E38" i="8"/>
  <c r="D38" i="8"/>
  <c r="H38" i="8"/>
  <c r="B41" i="7"/>
  <c r="A42" i="7" s="1"/>
  <c r="B40" i="6"/>
  <c r="A41" i="6" s="1"/>
  <c r="B40" i="4"/>
  <c r="A41" i="4" s="1"/>
  <c r="D39" i="7" l="1"/>
  <c r="F39" i="7"/>
  <c r="G39" i="7"/>
  <c r="G40" i="4"/>
  <c r="G40" i="7" s="1"/>
  <c r="E40" i="4"/>
  <c r="E40" i="7" s="1"/>
  <c r="G40" i="6"/>
  <c r="H40" i="6"/>
  <c r="F40" i="6"/>
  <c r="C40" i="4"/>
  <c r="C40" i="7" s="1"/>
  <c r="H40" i="4"/>
  <c r="H40" i="7" s="1"/>
  <c r="D40" i="6"/>
  <c r="I40" i="6"/>
  <c r="F40" i="4"/>
  <c r="D40" i="4"/>
  <c r="D40" i="7" s="1"/>
  <c r="C40" i="6"/>
  <c r="E40" i="6"/>
  <c r="I40" i="4"/>
  <c r="I40" i="7" s="1"/>
  <c r="E35" i="1"/>
  <c r="D36" i="1" s="1"/>
  <c r="C35" i="1"/>
  <c r="C39" i="7"/>
  <c r="C39" i="8" s="1"/>
  <c r="F40" i="7"/>
  <c r="F39" i="8"/>
  <c r="H39" i="8"/>
  <c r="D39" i="8"/>
  <c r="E39" i="8"/>
  <c r="G39" i="8"/>
  <c r="I39" i="8"/>
  <c r="B42" i="7"/>
  <c r="A43" i="7" s="1"/>
  <c r="B41" i="6"/>
  <c r="A42" i="6" s="1"/>
  <c r="B41" i="4"/>
  <c r="A42" i="4" s="1"/>
  <c r="G41" i="6" l="1"/>
  <c r="G41" i="4"/>
  <c r="E41" i="6"/>
  <c r="D41" i="4"/>
  <c r="D41" i="7" s="1"/>
  <c r="F41" i="4"/>
  <c r="C41" i="6"/>
  <c r="I41" i="6"/>
  <c r="H41" i="4"/>
  <c r="H41" i="7" s="1"/>
  <c r="I41" i="4"/>
  <c r="F41" i="6"/>
  <c r="H41" i="6"/>
  <c r="D41" i="6"/>
  <c r="C41" i="4"/>
  <c r="E41" i="4"/>
  <c r="E41" i="7" s="1"/>
  <c r="E41" i="8" s="1"/>
  <c r="E36" i="1"/>
  <c r="D37" i="1" s="1"/>
  <c r="C36" i="1"/>
  <c r="G41" i="7"/>
  <c r="F41" i="7"/>
  <c r="D40" i="8"/>
  <c r="E40" i="8"/>
  <c r="C40" i="8"/>
  <c r="G40" i="8"/>
  <c r="I40" i="8"/>
  <c r="F40" i="8"/>
  <c r="H40" i="8"/>
  <c r="B43" i="7"/>
  <c r="A44" i="7" s="1"/>
  <c r="B42" i="4"/>
  <c r="A43" i="4" s="1"/>
  <c r="B42" i="6"/>
  <c r="A43" i="6" s="1"/>
  <c r="D42" i="4" l="1"/>
  <c r="G42" i="4"/>
  <c r="F42" i="6"/>
  <c r="H42" i="6"/>
  <c r="I42" i="4"/>
  <c r="I42" i="7" s="1"/>
  <c r="C42" i="4"/>
  <c r="E42" i="6"/>
  <c r="G42" i="6"/>
  <c r="E42" i="4"/>
  <c r="F42" i="4"/>
  <c r="I42" i="6"/>
  <c r="C42" i="6"/>
  <c r="H42" i="4"/>
  <c r="D42" i="6"/>
  <c r="E37" i="1"/>
  <c r="D38" i="1" s="1"/>
  <c r="C37" i="1"/>
  <c r="C41" i="7"/>
  <c r="C41" i="8" s="1"/>
  <c r="I41" i="7"/>
  <c r="I41" i="8" s="1"/>
  <c r="D41" i="8"/>
  <c r="G41" i="8"/>
  <c r="H41" i="8"/>
  <c r="F41" i="8"/>
  <c r="B44" i="7"/>
  <c r="A45" i="7" s="1"/>
  <c r="B43" i="6"/>
  <c r="A44" i="6" s="1"/>
  <c r="B43" i="4"/>
  <c r="A44" i="4" s="1"/>
  <c r="D42" i="7" l="1"/>
  <c r="D42" i="8" s="1"/>
  <c r="G42" i="7"/>
  <c r="I43" i="4"/>
  <c r="C43" i="4"/>
  <c r="C43" i="7" s="1"/>
  <c r="G43" i="6"/>
  <c r="H43" i="4"/>
  <c r="I43" i="6"/>
  <c r="F43" i="6"/>
  <c r="F43" i="4"/>
  <c r="D43" i="4"/>
  <c r="E43" i="6"/>
  <c r="H43" i="6"/>
  <c r="E43" i="4"/>
  <c r="G43" i="4"/>
  <c r="C43" i="6"/>
  <c r="D43" i="6"/>
  <c r="E38" i="1"/>
  <c r="D39" i="1" s="1"/>
  <c r="C38" i="1"/>
  <c r="E42" i="7"/>
  <c r="E42" i="8" s="1"/>
  <c r="F42" i="7"/>
  <c r="F42" i="8" s="1"/>
  <c r="E43" i="7"/>
  <c r="H42" i="7"/>
  <c r="H42" i="8" s="1"/>
  <c r="C42" i="7"/>
  <c r="I42" i="8"/>
  <c r="G42" i="8"/>
  <c r="B45" i="7"/>
  <c r="A46" i="7" s="1"/>
  <c r="B44" i="6"/>
  <c r="A45" i="6" s="1"/>
  <c r="B44" i="4"/>
  <c r="A45" i="4" s="1"/>
  <c r="E44" i="6" l="1"/>
  <c r="I44" i="4"/>
  <c r="G44" i="6"/>
  <c r="F44" i="6"/>
  <c r="G44" i="4"/>
  <c r="G44" i="7" s="1"/>
  <c r="E44" i="4"/>
  <c r="E44" i="7" s="1"/>
  <c r="C44" i="6"/>
  <c r="D44" i="6"/>
  <c r="F44" i="4"/>
  <c r="H44" i="4"/>
  <c r="H44" i="6"/>
  <c r="I44" i="6"/>
  <c r="C44" i="4"/>
  <c r="C44" i="7" s="1"/>
  <c r="D44" i="4"/>
  <c r="E39" i="1"/>
  <c r="D40" i="1" s="1"/>
  <c r="C39" i="1"/>
  <c r="H43" i="7"/>
  <c r="H43" i="8" s="1"/>
  <c r="F43" i="7"/>
  <c r="F43" i="8" s="1"/>
  <c r="I43" i="7"/>
  <c r="D43" i="7"/>
  <c r="D43" i="8" s="1"/>
  <c r="G43" i="7"/>
  <c r="G43" i="8" s="1"/>
  <c r="C42" i="8"/>
  <c r="I43" i="8"/>
  <c r="C43" i="8"/>
  <c r="E43" i="8"/>
  <c r="B46" i="7"/>
  <c r="A47" i="7" s="1"/>
  <c r="B45" i="4"/>
  <c r="A46" i="4" s="1"/>
  <c r="B45" i="6"/>
  <c r="A46" i="6" s="1"/>
  <c r="D44" i="7" l="1"/>
  <c r="D44" i="8" s="1"/>
  <c r="H44" i="7"/>
  <c r="I44" i="7"/>
  <c r="F44" i="7"/>
  <c r="F44" i="8" s="1"/>
  <c r="E45" i="6"/>
  <c r="C45" i="6"/>
  <c r="G45" i="4"/>
  <c r="E45" i="4"/>
  <c r="E45" i="7" s="1"/>
  <c r="I45" i="6"/>
  <c r="F45" i="6"/>
  <c r="C45" i="4"/>
  <c r="D45" i="6"/>
  <c r="D45" i="4"/>
  <c r="D45" i="7" s="1"/>
  <c r="F45" i="4"/>
  <c r="F45" i="7" s="1"/>
  <c r="F45" i="8" s="1"/>
  <c r="G45" i="6"/>
  <c r="H45" i="6"/>
  <c r="H45" i="4"/>
  <c r="H45" i="7" s="1"/>
  <c r="I45" i="4"/>
  <c r="I45" i="7" s="1"/>
  <c r="I45" i="8" s="1"/>
  <c r="E40" i="1"/>
  <c r="D41" i="1" s="1"/>
  <c r="C40" i="1"/>
  <c r="G45" i="7"/>
  <c r="G45" i="8" s="1"/>
  <c r="C45" i="7"/>
  <c r="C44" i="8"/>
  <c r="G44" i="8"/>
  <c r="E44" i="8"/>
  <c r="H44" i="8"/>
  <c r="I44" i="8"/>
  <c r="B47" i="7"/>
  <c r="A48" i="7" s="1"/>
  <c r="B46" i="6"/>
  <c r="A47" i="6" s="1"/>
  <c r="B46" i="4"/>
  <c r="A47" i="4" s="1"/>
  <c r="F46" i="6" l="1"/>
  <c r="E46" i="4"/>
  <c r="F46" i="4"/>
  <c r="F46" i="7" s="1"/>
  <c r="I46" i="6"/>
  <c r="D46" i="4"/>
  <c r="D46" i="7" s="1"/>
  <c r="E46" i="6"/>
  <c r="G46" i="6"/>
  <c r="I46" i="4"/>
  <c r="I46" i="7" s="1"/>
  <c r="G46" i="4"/>
  <c r="G46" i="7" s="1"/>
  <c r="D46" i="6"/>
  <c r="C46" i="6"/>
  <c r="H46" i="4"/>
  <c r="H46" i="7" s="1"/>
  <c r="C46" i="4"/>
  <c r="C46" i="7" s="1"/>
  <c r="H46" i="6"/>
  <c r="E41" i="1"/>
  <c r="D42" i="1" s="1"/>
  <c r="C41" i="1"/>
  <c r="E46" i="7"/>
  <c r="E45" i="8"/>
  <c r="H45" i="8"/>
  <c r="D45" i="8"/>
  <c r="C45" i="8"/>
  <c r="B48" i="7"/>
  <c r="A49" i="7" s="1"/>
  <c r="B47" i="6"/>
  <c r="A48" i="6" s="1"/>
  <c r="B47" i="4"/>
  <c r="A48" i="4" s="1"/>
  <c r="H47" i="6" l="1"/>
  <c r="I47" i="6"/>
  <c r="G47" i="6"/>
  <c r="D47" i="6"/>
  <c r="H47" i="4"/>
  <c r="F47" i="6"/>
  <c r="F47" i="4"/>
  <c r="D47" i="4"/>
  <c r="D47" i="7" s="1"/>
  <c r="E47" i="4"/>
  <c r="C47" i="4"/>
  <c r="C47" i="6"/>
  <c r="E47" i="6"/>
  <c r="I47" i="4"/>
  <c r="G47" i="4"/>
  <c r="E42" i="1"/>
  <c r="D43" i="1" s="1"/>
  <c r="C42" i="1"/>
  <c r="H47" i="7"/>
  <c r="E46" i="8"/>
  <c r="C46" i="8"/>
  <c r="F46" i="8"/>
  <c r="I46" i="8"/>
  <c r="G46" i="8"/>
  <c r="D46" i="8"/>
  <c r="H46" i="8"/>
  <c r="B49" i="7"/>
  <c r="A50" i="7" s="1"/>
  <c r="B48" i="4"/>
  <c r="A49" i="4" s="1"/>
  <c r="B48" i="6"/>
  <c r="A49" i="6" s="1"/>
  <c r="E47" i="7" l="1"/>
  <c r="H48" i="6"/>
  <c r="F48" i="4"/>
  <c r="D48" i="4"/>
  <c r="G48" i="6"/>
  <c r="C48" i="6"/>
  <c r="C48" i="4"/>
  <c r="H48" i="4"/>
  <c r="I48" i="4"/>
  <c r="F48" i="6"/>
  <c r="I48" i="6"/>
  <c r="G48" i="4"/>
  <c r="E48" i="4"/>
  <c r="D48" i="6"/>
  <c r="E48" i="6"/>
  <c r="E43" i="1"/>
  <c r="D44" i="1" s="1"/>
  <c r="C43" i="1"/>
  <c r="C47" i="7"/>
  <c r="C47" i="8" s="1"/>
  <c r="F47" i="7"/>
  <c r="F47" i="8" s="1"/>
  <c r="G47" i="7"/>
  <c r="G47" i="8" s="1"/>
  <c r="I47" i="7"/>
  <c r="I47" i="8" s="1"/>
  <c r="D47" i="8"/>
  <c r="H47" i="8"/>
  <c r="E47" i="8"/>
  <c r="B50" i="7"/>
  <c r="A51" i="7" s="1"/>
  <c r="B49" i="6"/>
  <c r="A50" i="6" s="1"/>
  <c r="B49" i="4"/>
  <c r="A50" i="4" s="1"/>
  <c r="F48" i="7" l="1"/>
  <c r="G48" i="7"/>
  <c r="G48" i="8" s="1"/>
  <c r="E48" i="7"/>
  <c r="E48" i="8" s="1"/>
  <c r="E48" i="9" s="1"/>
  <c r="I49" i="6"/>
  <c r="C49" i="6"/>
  <c r="C49" i="4"/>
  <c r="E49" i="6"/>
  <c r="G49" i="6"/>
  <c r="H49" i="4"/>
  <c r="E49" i="4"/>
  <c r="D49" i="6"/>
  <c r="F49" i="6"/>
  <c r="G49" i="4"/>
  <c r="I49" i="4"/>
  <c r="H49" i="6"/>
  <c r="H49" i="7" s="1"/>
  <c r="D49" i="4"/>
  <c r="F49" i="4"/>
  <c r="E44" i="1"/>
  <c r="D45" i="1" s="1"/>
  <c r="C44" i="1"/>
  <c r="H48" i="7"/>
  <c r="H48" i="8" s="1"/>
  <c r="C48" i="7"/>
  <c r="C48" i="8" s="1"/>
  <c r="D48" i="7"/>
  <c r="I48" i="7"/>
  <c r="F48" i="8"/>
  <c r="F48" i="9" s="1"/>
  <c r="M48" i="9" s="1"/>
  <c r="P48" i="1" s="1"/>
  <c r="B51" i="7"/>
  <c r="A52" i="7" s="1"/>
  <c r="B50" i="6"/>
  <c r="A51" i="6" s="1"/>
  <c r="B50" i="4"/>
  <c r="A51" i="4" s="1"/>
  <c r="D49" i="7" l="1"/>
  <c r="I49" i="7"/>
  <c r="E49" i="7"/>
  <c r="E49" i="8" s="1"/>
  <c r="F49" i="7"/>
  <c r="G49" i="7"/>
  <c r="H50" i="4"/>
  <c r="F50" i="6"/>
  <c r="D50" i="6"/>
  <c r="E50" i="6"/>
  <c r="I50" i="4"/>
  <c r="G50" i="4"/>
  <c r="G50" i="7" s="1"/>
  <c r="I50" i="6"/>
  <c r="G50" i="6"/>
  <c r="E50" i="4"/>
  <c r="E50" i="7" s="1"/>
  <c r="E50" i="8" s="1"/>
  <c r="C50" i="4"/>
  <c r="H50" i="6"/>
  <c r="H50" i="7" s="1"/>
  <c r="C50" i="6"/>
  <c r="D50" i="4"/>
  <c r="F50" i="4"/>
  <c r="F50" i="7" s="1"/>
  <c r="J48" i="9"/>
  <c r="M48" i="1" s="1"/>
  <c r="L48" i="9"/>
  <c r="O48" i="1" s="1"/>
  <c r="K48" i="9"/>
  <c r="N48" i="1" s="1"/>
  <c r="E45" i="1"/>
  <c r="D46" i="1" s="1"/>
  <c r="C45" i="1"/>
  <c r="C49" i="7"/>
  <c r="C49" i="8" s="1"/>
  <c r="I48" i="8"/>
  <c r="I50" i="7"/>
  <c r="D48" i="8"/>
  <c r="C50" i="7"/>
  <c r="I49" i="8"/>
  <c r="D49" i="8"/>
  <c r="F49" i="8"/>
  <c r="G49" i="8"/>
  <c r="H49" i="8"/>
  <c r="B52" i="7"/>
  <c r="A53" i="7" s="1"/>
  <c r="B51" i="4"/>
  <c r="A52" i="4" s="1"/>
  <c r="B51" i="6"/>
  <c r="A52" i="6" s="1"/>
  <c r="D50" i="7" l="1"/>
  <c r="D50" i="8" s="1"/>
  <c r="I51" i="6"/>
  <c r="D51" i="6"/>
  <c r="H51" i="4"/>
  <c r="E51" i="6"/>
  <c r="F51" i="4"/>
  <c r="F51" i="7" s="1"/>
  <c r="D51" i="4"/>
  <c r="D51" i="7" s="1"/>
  <c r="G51" i="6"/>
  <c r="H51" i="6"/>
  <c r="E51" i="4"/>
  <c r="E51" i="7" s="1"/>
  <c r="E51" i="8" s="1"/>
  <c r="G51" i="4"/>
  <c r="F51" i="6"/>
  <c r="C51" i="6"/>
  <c r="I51" i="4"/>
  <c r="I51" i="7" s="1"/>
  <c r="C51" i="4"/>
  <c r="C51" i="7" s="1"/>
  <c r="Q48" i="1"/>
  <c r="E46" i="1"/>
  <c r="D47" i="1" s="1"/>
  <c r="C46" i="1"/>
  <c r="G51" i="7"/>
  <c r="G51" i="8" s="1"/>
  <c r="H51" i="7"/>
  <c r="F50" i="8"/>
  <c r="C50" i="8"/>
  <c r="G50" i="8"/>
  <c r="I50" i="8"/>
  <c r="H50" i="8"/>
  <c r="B53" i="7"/>
  <c r="A54" i="7" s="1"/>
  <c r="B52" i="6"/>
  <c r="A53" i="6" s="1"/>
  <c r="B52" i="4"/>
  <c r="A53" i="4" s="1"/>
  <c r="E52" i="6" l="1"/>
  <c r="D52" i="6"/>
  <c r="C52" i="6"/>
  <c r="F52" i="4"/>
  <c r="F52" i="7" s="1"/>
  <c r="E52" i="4"/>
  <c r="H52" i="6"/>
  <c r="F52" i="6"/>
  <c r="G52" i="4"/>
  <c r="H52" i="4"/>
  <c r="I52" i="4"/>
  <c r="G52" i="6"/>
  <c r="I52" i="6"/>
  <c r="C52" i="4"/>
  <c r="C52" i="7" s="1"/>
  <c r="D52" i="4"/>
  <c r="D52" i="7" s="1"/>
  <c r="E47" i="1"/>
  <c r="D48" i="1" s="1"/>
  <c r="C47" i="1"/>
  <c r="E52" i="7"/>
  <c r="H51" i="8"/>
  <c r="F51" i="8"/>
  <c r="C51" i="8"/>
  <c r="D51" i="8"/>
  <c r="I51" i="8"/>
  <c r="B54" i="7"/>
  <c r="A55" i="7" s="1"/>
  <c r="B53" i="4"/>
  <c r="A54" i="4" s="1"/>
  <c r="B53" i="6"/>
  <c r="A54" i="6" s="1"/>
  <c r="I53" i="4" l="1"/>
  <c r="D53" i="4"/>
  <c r="C53" i="4"/>
  <c r="H53" i="6"/>
  <c r="C53" i="6"/>
  <c r="D53" i="6"/>
  <c r="G53" i="4"/>
  <c r="E53" i="4"/>
  <c r="I53" i="6"/>
  <c r="G53" i="6"/>
  <c r="H53" i="4"/>
  <c r="F53" i="4"/>
  <c r="E53" i="6"/>
  <c r="F53" i="6"/>
  <c r="E48" i="1"/>
  <c r="D49" i="1" s="1"/>
  <c r="C48" i="1"/>
  <c r="I52" i="7"/>
  <c r="I52" i="8" s="1"/>
  <c r="G52" i="7"/>
  <c r="G52" i="8" s="1"/>
  <c r="H52" i="7"/>
  <c r="H52" i="8" s="1"/>
  <c r="D52" i="8"/>
  <c r="F52" i="8"/>
  <c r="C52" i="8"/>
  <c r="E52" i="8"/>
  <c r="B55" i="7"/>
  <c r="A56" i="7" s="1"/>
  <c r="B54" i="6"/>
  <c r="A55" i="6" s="1"/>
  <c r="B54" i="4"/>
  <c r="A55" i="4" s="1"/>
  <c r="G53" i="7" l="1"/>
  <c r="G53" i="8" s="1"/>
  <c r="F53" i="7"/>
  <c r="C53" i="7"/>
  <c r="C53" i="8" s="1"/>
  <c r="C54" i="6"/>
  <c r="H54" i="4"/>
  <c r="F54" i="6"/>
  <c r="D54" i="4"/>
  <c r="E54" i="6"/>
  <c r="G54" i="4"/>
  <c r="G54" i="7" s="1"/>
  <c r="G54" i="6"/>
  <c r="H54" i="6"/>
  <c r="I54" i="4"/>
  <c r="C54" i="4"/>
  <c r="I54" i="6"/>
  <c r="I54" i="7" s="1"/>
  <c r="D54" i="6"/>
  <c r="E54" i="4"/>
  <c r="E54" i="7" s="1"/>
  <c r="F54" i="4"/>
  <c r="F54" i="7" s="1"/>
  <c r="E49" i="1"/>
  <c r="D50" i="1" s="1"/>
  <c r="C49" i="1"/>
  <c r="D53" i="7"/>
  <c r="D53" i="8" s="1"/>
  <c r="H53" i="7"/>
  <c r="H53" i="8" s="1"/>
  <c r="E53" i="7"/>
  <c r="E53" i="8" s="1"/>
  <c r="I53" i="7"/>
  <c r="F53" i="8"/>
  <c r="B56" i="7"/>
  <c r="A57" i="7" s="1"/>
  <c r="B55" i="6"/>
  <c r="A56" i="6" s="1"/>
  <c r="B55" i="4"/>
  <c r="A56" i="4" s="1"/>
  <c r="D54" i="7" l="1"/>
  <c r="C54" i="7"/>
  <c r="H54" i="7"/>
  <c r="H55" i="4"/>
  <c r="G55" i="6"/>
  <c r="C55" i="4"/>
  <c r="H55" i="6"/>
  <c r="E55" i="4"/>
  <c r="E55" i="7" s="1"/>
  <c r="F55" i="6"/>
  <c r="D55" i="6"/>
  <c r="I55" i="6"/>
  <c r="F55" i="4"/>
  <c r="F55" i="7" s="1"/>
  <c r="D55" i="4"/>
  <c r="C55" i="6"/>
  <c r="E55" i="6"/>
  <c r="I55" i="4"/>
  <c r="I55" i="7" s="1"/>
  <c r="G55" i="4"/>
  <c r="G55" i="7" s="1"/>
  <c r="E50" i="1"/>
  <c r="D51" i="1" s="1"/>
  <c r="C50" i="1"/>
  <c r="H55" i="7"/>
  <c r="I53" i="8"/>
  <c r="G54" i="8"/>
  <c r="E54" i="8"/>
  <c r="D54" i="8"/>
  <c r="H54" i="8"/>
  <c r="C54" i="8"/>
  <c r="I54" i="8"/>
  <c r="F54" i="8"/>
  <c r="B57" i="7"/>
  <c r="A58" i="7" s="1"/>
  <c r="B56" i="6"/>
  <c r="A57" i="6" s="1"/>
  <c r="B56" i="4"/>
  <c r="A57" i="4" s="1"/>
  <c r="D55" i="7" l="1"/>
  <c r="G56" i="6"/>
  <c r="D56" i="4"/>
  <c r="F56" i="6"/>
  <c r="G56" i="4"/>
  <c r="G56" i="7" s="1"/>
  <c r="F56" i="4"/>
  <c r="F56" i="7" s="1"/>
  <c r="C56" i="6"/>
  <c r="H56" i="4"/>
  <c r="H56" i="7" s="1"/>
  <c r="H56" i="8" s="1"/>
  <c r="D56" i="6"/>
  <c r="I56" i="6"/>
  <c r="E56" i="4"/>
  <c r="H56" i="6"/>
  <c r="E56" i="6"/>
  <c r="C56" i="4"/>
  <c r="C56" i="7" s="1"/>
  <c r="I56" i="4"/>
  <c r="I56" i="7" s="1"/>
  <c r="C51" i="1"/>
  <c r="E51" i="1"/>
  <c r="D52" i="1" s="1"/>
  <c r="C55" i="7"/>
  <c r="C55" i="8" s="1"/>
  <c r="D56" i="7"/>
  <c r="E56" i="7"/>
  <c r="H55" i="8"/>
  <c r="F55" i="8"/>
  <c r="I55" i="8"/>
  <c r="E55" i="8"/>
  <c r="G55" i="8"/>
  <c r="D55" i="8"/>
  <c r="B58" i="7"/>
  <c r="A59" i="7" s="1"/>
  <c r="B57" i="4"/>
  <c r="A58" i="4" s="1"/>
  <c r="B57" i="6"/>
  <c r="A58" i="6" s="1"/>
  <c r="D57" i="6" l="1"/>
  <c r="E57" i="6"/>
  <c r="G57" i="4"/>
  <c r="H57" i="6"/>
  <c r="F57" i="6"/>
  <c r="C57" i="4"/>
  <c r="F57" i="4"/>
  <c r="C57" i="6"/>
  <c r="D57" i="4"/>
  <c r="D57" i="7" s="1"/>
  <c r="I57" i="4"/>
  <c r="I57" i="7" s="1"/>
  <c r="I57" i="6"/>
  <c r="G57" i="6"/>
  <c r="H57" i="4"/>
  <c r="H57" i="7" s="1"/>
  <c r="E57" i="4"/>
  <c r="E57" i="7" s="1"/>
  <c r="C52" i="1"/>
  <c r="E52" i="1"/>
  <c r="D53" i="1" s="1"/>
  <c r="G57" i="7"/>
  <c r="F57" i="7"/>
  <c r="F56" i="8"/>
  <c r="C56" i="8"/>
  <c r="I56" i="8"/>
  <c r="G56" i="8"/>
  <c r="D56" i="8"/>
  <c r="E56" i="8"/>
  <c r="B59" i="7"/>
  <c r="A60" i="7" s="1"/>
  <c r="B58" i="6"/>
  <c r="A59" i="6" s="1"/>
  <c r="B58" i="4"/>
  <c r="A59" i="4" s="1"/>
  <c r="E58" i="6" l="1"/>
  <c r="C58" i="6"/>
  <c r="I58" i="6"/>
  <c r="H58" i="4"/>
  <c r="H58" i="6"/>
  <c r="D58" i="6"/>
  <c r="I58" i="4"/>
  <c r="I58" i="7" s="1"/>
  <c r="C58" i="4"/>
  <c r="E58" i="4"/>
  <c r="G58" i="4"/>
  <c r="F58" i="6"/>
  <c r="G58" i="6"/>
  <c r="G58" i="7" s="1"/>
  <c r="D58" i="4"/>
  <c r="F58" i="4"/>
  <c r="E53" i="1"/>
  <c r="D54" i="1" s="1"/>
  <c r="C53" i="1"/>
  <c r="C57" i="7"/>
  <c r="C57" i="8" s="1"/>
  <c r="D57" i="8"/>
  <c r="H57" i="8"/>
  <c r="E57" i="8"/>
  <c r="F57" i="8"/>
  <c r="I57" i="8"/>
  <c r="G57" i="8"/>
  <c r="B60" i="7"/>
  <c r="A61" i="7" s="1"/>
  <c r="B59" i="4"/>
  <c r="A60" i="4" s="1"/>
  <c r="B59" i="6"/>
  <c r="A60" i="6" s="1"/>
  <c r="F58" i="7" l="1"/>
  <c r="I59" i="4"/>
  <c r="C59" i="4"/>
  <c r="C59" i="6"/>
  <c r="F59" i="6"/>
  <c r="G59" i="6"/>
  <c r="E59" i="4"/>
  <c r="D59" i="4"/>
  <c r="D59" i="7" s="1"/>
  <c r="E59" i="6"/>
  <c r="H59" i="6"/>
  <c r="H59" i="4"/>
  <c r="F59" i="4"/>
  <c r="G59" i="4"/>
  <c r="I59" i="6"/>
  <c r="D59" i="6"/>
  <c r="E54" i="1"/>
  <c r="D55" i="1" s="1"/>
  <c r="C54" i="1"/>
  <c r="C58" i="7"/>
  <c r="D58" i="7"/>
  <c r="D58" i="8" s="1"/>
  <c r="E58" i="7"/>
  <c r="E58" i="8" s="1"/>
  <c r="H58" i="7"/>
  <c r="H58" i="8" s="1"/>
  <c r="C58" i="8"/>
  <c r="I58" i="8"/>
  <c r="F58" i="8"/>
  <c r="G58" i="8"/>
  <c r="B61" i="7"/>
  <c r="A62" i="7" s="1"/>
  <c r="B60" i="6"/>
  <c r="A61" i="6" s="1"/>
  <c r="B60" i="4"/>
  <c r="A61" i="4" s="1"/>
  <c r="F59" i="7" l="1"/>
  <c r="F59" i="8" s="1"/>
  <c r="C59" i="7"/>
  <c r="C60" i="6"/>
  <c r="E59" i="7"/>
  <c r="G60" i="6"/>
  <c r="I60" i="4"/>
  <c r="E60" i="6"/>
  <c r="H60" i="4"/>
  <c r="E60" i="4"/>
  <c r="E60" i="7" s="1"/>
  <c r="D60" i="4"/>
  <c r="C60" i="4"/>
  <c r="C60" i="7" s="1"/>
  <c r="H60" i="6"/>
  <c r="F60" i="6"/>
  <c r="F60" i="4"/>
  <c r="G60" i="4"/>
  <c r="D60" i="6"/>
  <c r="I60" i="6"/>
  <c r="E55" i="1"/>
  <c r="D56" i="1" s="1"/>
  <c r="C55" i="1"/>
  <c r="H59" i="7"/>
  <c r="H59" i="8" s="1"/>
  <c r="I59" i="7"/>
  <c r="I59" i="8" s="1"/>
  <c r="G59" i="7"/>
  <c r="G59" i="8" s="1"/>
  <c r="D59" i="8"/>
  <c r="E59" i="8"/>
  <c r="C59" i="8"/>
  <c r="B62" i="7"/>
  <c r="A63" i="7" s="1"/>
  <c r="B61" i="6"/>
  <c r="A62" i="6" s="1"/>
  <c r="B61" i="4"/>
  <c r="A62" i="4" s="1"/>
  <c r="H60" i="7" l="1"/>
  <c r="G60" i="7"/>
  <c r="F60" i="7"/>
  <c r="D60" i="7"/>
  <c r="D60" i="8" s="1"/>
  <c r="I60" i="7"/>
  <c r="I60" i="8" s="1"/>
  <c r="C61" i="4"/>
  <c r="G61" i="4"/>
  <c r="G61" i="7" s="1"/>
  <c r="F61" i="4"/>
  <c r="F61" i="7" s="1"/>
  <c r="H61" i="6"/>
  <c r="D61" i="6"/>
  <c r="D61" i="4"/>
  <c r="D61" i="7" s="1"/>
  <c r="I61" i="4"/>
  <c r="I61" i="7" s="1"/>
  <c r="E61" i="6"/>
  <c r="C61" i="6"/>
  <c r="I61" i="6"/>
  <c r="G61" i="6"/>
  <c r="F61" i="6"/>
  <c r="H61" i="4"/>
  <c r="H61" i="7" s="1"/>
  <c r="E61" i="4"/>
  <c r="E61" i="7" s="1"/>
  <c r="E56" i="1"/>
  <c r="D57" i="1" s="1"/>
  <c r="C56" i="1"/>
  <c r="C61" i="7"/>
  <c r="E60" i="8"/>
  <c r="G60" i="8"/>
  <c r="F60" i="8"/>
  <c r="H60" i="8"/>
  <c r="C60" i="8"/>
  <c r="B63" i="7"/>
  <c r="A64" i="7" s="1"/>
  <c r="B62" i="6"/>
  <c r="A63" i="6" s="1"/>
  <c r="B62" i="4"/>
  <c r="A63" i="4" s="1"/>
  <c r="D62" i="6" l="1"/>
  <c r="G62" i="4"/>
  <c r="G62" i="7" s="1"/>
  <c r="F62" i="4"/>
  <c r="F62" i="7" s="1"/>
  <c r="H62" i="6"/>
  <c r="H62" i="4"/>
  <c r="H62" i="7" s="1"/>
  <c r="E62" i="6"/>
  <c r="G62" i="6"/>
  <c r="D62" i="4"/>
  <c r="D62" i="7" s="1"/>
  <c r="E62" i="4"/>
  <c r="E62" i="7" s="1"/>
  <c r="E62" i="8" s="1"/>
  <c r="E62" i="9" s="1"/>
  <c r="F62" i="6"/>
  <c r="C62" i="4"/>
  <c r="I62" i="4"/>
  <c r="I62" i="7" s="1"/>
  <c r="I62" i="8" s="1"/>
  <c r="I62" i="9" s="1"/>
  <c r="I62" i="6"/>
  <c r="C62" i="6"/>
  <c r="E57" i="1"/>
  <c r="D58" i="1" s="1"/>
  <c r="C57" i="1"/>
  <c r="F61" i="8"/>
  <c r="F61" i="9" s="1"/>
  <c r="I61" i="8"/>
  <c r="I61" i="9" s="1"/>
  <c r="C61" i="8"/>
  <c r="C61" i="9" s="1"/>
  <c r="H61" i="8"/>
  <c r="H61" i="9" s="1"/>
  <c r="D61" i="8"/>
  <c r="D61" i="9" s="1"/>
  <c r="E61" i="8"/>
  <c r="E61" i="9" s="1"/>
  <c r="G61" i="8"/>
  <c r="G61" i="9" s="1"/>
  <c r="B64" i="7"/>
  <c r="A65" i="7" s="1"/>
  <c r="B63" i="4"/>
  <c r="A64" i="4" s="1"/>
  <c r="B63" i="6"/>
  <c r="A64" i="6" s="1"/>
  <c r="H63" i="6" l="1"/>
  <c r="F63" i="6"/>
  <c r="E63" i="6"/>
  <c r="D63" i="6"/>
  <c r="F63" i="4"/>
  <c r="H63" i="4"/>
  <c r="C63" i="6"/>
  <c r="E63" i="4"/>
  <c r="G63" i="4"/>
  <c r="D63" i="4"/>
  <c r="I63" i="6"/>
  <c r="G63" i="6"/>
  <c r="I63" i="4"/>
  <c r="I63" i="7" s="1"/>
  <c r="C63" i="4"/>
  <c r="C63" i="7" s="1"/>
  <c r="E58" i="1"/>
  <c r="D59" i="1" s="1"/>
  <c r="C58" i="1"/>
  <c r="C62" i="7"/>
  <c r="C62" i="8" s="1"/>
  <c r="C62" i="9" s="1"/>
  <c r="L61" i="9"/>
  <c r="O61" i="1" s="1"/>
  <c r="M61" i="9"/>
  <c r="P61" i="1" s="1"/>
  <c r="J61" i="9"/>
  <c r="M61" i="1" s="1"/>
  <c r="K61" i="9"/>
  <c r="N61" i="1" s="1"/>
  <c r="D63" i="7"/>
  <c r="H62" i="8"/>
  <c r="H62" i="9" s="1"/>
  <c r="D62" i="8"/>
  <c r="D62" i="9" s="1"/>
  <c r="F62" i="8"/>
  <c r="F62" i="9" s="1"/>
  <c r="G62" i="8"/>
  <c r="G62" i="9" s="1"/>
  <c r="B65" i="7"/>
  <c r="A66" i="7" s="1"/>
  <c r="B64" i="6"/>
  <c r="A65" i="6" s="1"/>
  <c r="B64" i="4"/>
  <c r="A65" i="4" s="1"/>
  <c r="G63" i="7" l="1"/>
  <c r="C64" i="6"/>
  <c r="E64" i="6"/>
  <c r="E64" i="4"/>
  <c r="D64" i="4"/>
  <c r="H64" i="6"/>
  <c r="F64" i="6"/>
  <c r="D64" i="6"/>
  <c r="I64" i="4"/>
  <c r="F64" i="4"/>
  <c r="C64" i="4"/>
  <c r="I64" i="6"/>
  <c r="G64" i="6"/>
  <c r="G64" i="4"/>
  <c r="H64" i="4"/>
  <c r="E59" i="1"/>
  <c r="D60" i="1" s="1"/>
  <c r="C59" i="1"/>
  <c r="L62" i="9"/>
  <c r="O62" i="1" s="1"/>
  <c r="F63" i="7"/>
  <c r="F63" i="8" s="1"/>
  <c r="Q61" i="1"/>
  <c r="H63" i="7"/>
  <c r="H63" i="8" s="1"/>
  <c r="K62" i="9"/>
  <c r="N62" i="1" s="1"/>
  <c r="J62" i="9"/>
  <c r="M62" i="1" s="1"/>
  <c r="M62" i="9"/>
  <c r="P62" i="1" s="1"/>
  <c r="E63" i="7"/>
  <c r="E63" i="8" s="1"/>
  <c r="C63" i="8"/>
  <c r="G63" i="8"/>
  <c r="D63" i="8"/>
  <c r="I63" i="8"/>
  <c r="B66" i="7"/>
  <c r="B65" i="6"/>
  <c r="A66" i="6" s="1"/>
  <c r="B65" i="4"/>
  <c r="A66" i="4" s="1"/>
  <c r="H64" i="7" l="1"/>
  <c r="C65" i="6"/>
  <c r="H65" i="6"/>
  <c r="H65" i="4"/>
  <c r="I65" i="4"/>
  <c r="G65" i="4"/>
  <c r="E65" i="4"/>
  <c r="F65" i="4"/>
  <c r="I65" i="6"/>
  <c r="F65" i="6"/>
  <c r="D65" i="6"/>
  <c r="C65" i="4"/>
  <c r="C65" i="7" s="1"/>
  <c r="D65" i="4"/>
  <c r="G65" i="6"/>
  <c r="E65" i="6"/>
  <c r="E60" i="1"/>
  <c r="D61" i="1" s="1"/>
  <c r="C60" i="1"/>
  <c r="D64" i="7"/>
  <c r="D64" i="8" s="1"/>
  <c r="I64" i="7"/>
  <c r="I64" i="8" s="1"/>
  <c r="Q62" i="1"/>
  <c r="G64" i="7"/>
  <c r="G64" i="8" s="1"/>
  <c r="F64" i="7"/>
  <c r="I65" i="7"/>
  <c r="C64" i="7"/>
  <c r="E64" i="7"/>
  <c r="H64" i="8"/>
  <c r="B66" i="6"/>
  <c r="G66" i="6" s="1"/>
  <c r="B66" i="4"/>
  <c r="C66" i="4" s="1"/>
  <c r="D65" i="7" l="1"/>
  <c r="F65" i="7"/>
  <c r="H65" i="7"/>
  <c r="E65" i="7"/>
  <c r="G65" i="7"/>
  <c r="I66" i="4"/>
  <c r="H66" i="4"/>
  <c r="H66" i="7" s="1"/>
  <c r="E66" i="4"/>
  <c r="E66" i="7" s="1"/>
  <c r="E66" i="8" s="1"/>
  <c r="H66" i="6"/>
  <c r="E66" i="6"/>
  <c r="D66" i="4"/>
  <c r="D66" i="7" s="1"/>
  <c r="D66" i="6"/>
  <c r="F66" i="6"/>
  <c r="C66" i="6"/>
  <c r="I66" i="6"/>
  <c r="G66" i="4"/>
  <c r="G66" i="7" s="1"/>
  <c r="F66" i="4"/>
  <c r="E61" i="1"/>
  <c r="D62" i="1" s="1"/>
  <c r="C61" i="1"/>
  <c r="E64" i="8"/>
  <c r="F64" i="8"/>
  <c r="C64" i="8"/>
  <c r="G65" i="8"/>
  <c r="I65" i="8"/>
  <c r="D65" i="8"/>
  <c r="C65" i="8"/>
  <c r="E65" i="8"/>
  <c r="H65" i="8"/>
  <c r="F65" i="8"/>
  <c r="I66" i="7" l="1"/>
  <c r="I66" i="8" s="1"/>
  <c r="F66" i="7"/>
  <c r="E62" i="1"/>
  <c r="D63" i="1" s="1"/>
  <c r="C62" i="1"/>
  <c r="C66" i="7"/>
  <c r="C66" i="8" s="1"/>
  <c r="D66" i="8"/>
  <c r="G66" i="8"/>
  <c r="H66" i="8"/>
  <c r="F66" i="8"/>
  <c r="E63" i="1" l="1"/>
  <c r="D64" i="1" s="1"/>
  <c r="C63" i="1"/>
  <c r="E64" i="1" l="1"/>
  <c r="D65" i="1" s="1"/>
  <c r="C64" i="1"/>
  <c r="E65" i="1" l="1"/>
  <c r="D66" i="1" s="1"/>
  <c r="C65" i="1"/>
  <c r="E66" i="1" l="1"/>
  <c r="C66" i="1"/>
</calcChain>
</file>

<file path=xl/sharedStrings.xml><?xml version="1.0" encoding="utf-8"?>
<sst xmlns="http://schemas.openxmlformats.org/spreadsheetml/2006/main" count="174" uniqueCount="112">
  <si>
    <t>Erster Tag</t>
  </si>
  <si>
    <t>Letzter Tag</t>
  </si>
  <si>
    <t>MO</t>
  </si>
  <si>
    <t>DI</t>
  </si>
  <si>
    <t>MI</t>
  </si>
  <si>
    <t>DO</t>
  </si>
  <si>
    <t>FR</t>
  </si>
  <si>
    <t>SA</t>
  </si>
  <si>
    <t>SO</t>
  </si>
  <si>
    <t>Pausch WT</t>
  </si>
  <si>
    <t>Pausch Sa</t>
  </si>
  <si>
    <t>GESAMT</t>
  </si>
  <si>
    <t>Monatssumme:</t>
  </si>
  <si>
    <t>Monat:</t>
  </si>
  <si>
    <t>Monatsanfang:</t>
  </si>
  <si>
    <t>Monatsende:</t>
  </si>
  <si>
    <t>Datum</t>
  </si>
  <si>
    <t>Beginn</t>
  </si>
  <si>
    <t>Ende</t>
  </si>
  <si>
    <t>Dauer Nacht</t>
  </si>
  <si>
    <t>Dauer GV</t>
  </si>
  <si>
    <t>Dauer Sa.</t>
  </si>
  <si>
    <t>Dauer So.</t>
  </si>
  <si>
    <t>Dauer Nacht spät</t>
  </si>
  <si>
    <t>Dauer Nacht früh</t>
  </si>
  <si>
    <t>LfdJahr:</t>
  </si>
  <si>
    <t>ErsterMontag:</t>
  </si>
  <si>
    <t>Ostersonntag:</t>
  </si>
  <si>
    <t>MaiFT</t>
  </si>
  <si>
    <t>Karfreitag</t>
  </si>
  <si>
    <t>Ostersonntag</t>
  </si>
  <si>
    <t>Ostermontag</t>
  </si>
  <si>
    <t>ChrHF</t>
  </si>
  <si>
    <t>FronLn</t>
  </si>
  <si>
    <t>Pfingstsonntag</t>
  </si>
  <si>
    <t>Pfingstmontag</t>
  </si>
  <si>
    <t>TagDtEinheit</t>
  </si>
  <si>
    <t>besondereFT:</t>
  </si>
  <si>
    <t>Neujahr</t>
  </si>
  <si>
    <t>HlAbend</t>
  </si>
  <si>
    <t>1.WFT</t>
  </si>
  <si>
    <t>2.WFT</t>
  </si>
  <si>
    <t>Silvester</t>
  </si>
  <si>
    <t>RB Werktag:</t>
  </si>
  <si>
    <t>RB Sa:</t>
  </si>
  <si>
    <t>RB So/aFT:</t>
  </si>
  <si>
    <t>RB bFT:</t>
  </si>
  <si>
    <t>Pausch So/aFT</t>
  </si>
  <si>
    <t>Pausch bFT</t>
  </si>
  <si>
    <t>KUMULIERTE MONATSWERTE:</t>
  </si>
  <si>
    <t>EndeNacht:</t>
  </si>
  <si>
    <t>AnfangNacht:</t>
  </si>
  <si>
    <t>Dauer gesFT</t>
  </si>
  <si>
    <t>allgemeineFT:</t>
  </si>
  <si>
    <t>gesetzlicheFT:</t>
  </si>
  <si>
    <t>Ostersonntage:</t>
  </si>
  <si>
    <t>Anzahl WT</t>
  </si>
  <si>
    <t>Anzahl Sa</t>
  </si>
  <si>
    <t>Anzahl So/aFT</t>
  </si>
  <si>
    <t>Anzahl bFT</t>
  </si>
  <si>
    <t>Dauer gesFT dezimal LOA XXX</t>
  </si>
  <si>
    <t>Monat</t>
  </si>
  <si>
    <t>Name</t>
  </si>
  <si>
    <t>PersNr</t>
  </si>
  <si>
    <t>Guidelines Rufbereitschaft IT</t>
  </si>
  <si>
    <t>Die Auszahlung der Pauschale und der Einsatzvergütung erfolgt immer mit der nächsten Gehaltsabrechnung</t>
  </si>
  <si>
    <t>Pauschale</t>
  </si>
  <si>
    <t>Die Rufbereitschaftszeiten werden pauschal wie folgt vergütet:</t>
  </si>
  <si>
    <t>Montag bis Freitag (ab 18 Uhr bis 8 Uhr des Folgetages)</t>
  </si>
  <si>
    <t xml:space="preserve"> 70,00 EUR</t>
  </si>
  <si>
    <t>Samstag (von 0 Uhr bis 24 Uhr)</t>
  </si>
  <si>
    <t xml:space="preserve">105,00 EUR </t>
  </si>
  <si>
    <t xml:space="preserve">Sonntag, Feiertage (von 0 Uhr bis 24 Uhr) </t>
  </si>
  <si>
    <t>140,00 EUR</t>
  </si>
  <si>
    <t>24.12 /25.12./26.12./ 31.12./ 01.01. (von 0 Uhr bis 24 Uhr)</t>
  </si>
  <si>
    <t>200,00 EUR</t>
  </si>
  <si>
    <t>Beispiel:</t>
  </si>
  <si>
    <t>Einsätze</t>
  </si>
  <si>
    <t xml:space="preserve">Einsatzzeit ist der Zeitraum von der Alarmierung bis zum Abschluss der zu erledigenden remote Arbeiten. </t>
  </si>
  <si>
    <t>Einsatzzeiten werden auf Viertelstunden Angaben auf- bzw abgerundet. (zu Gunsten des Mitarbeiters)</t>
  </si>
  <si>
    <t>Kann die Sollarbeitszeit aufgrund einer solchen Verschiebung des Arbeitsbeginns bis 18:00 Uhr nicht vollständig erbracht werden, wird die insoweit ausfallende Arbeitszeit im System für Zeiterfassungen auf die vollständige Arbeitszeit in Höhe von 7,48 Stunden aufgefüllt.</t>
  </si>
  <si>
    <t>Im Falle einer Arbeitsunfähigkeit ist der Vorgesetzte unverzüglich zu informieren.</t>
  </si>
  <si>
    <t xml:space="preserve"> </t>
  </si>
  <si>
    <t>Einsatzvergütung</t>
  </si>
  <si>
    <t xml:space="preserve">Die aufgrund von Einsätzen während der Rufbereitschaft anfallenden Arbeitszeiten werden auf Basis der arbeitsvertraglich festgelegten Grundvergütung vergütet. </t>
  </si>
  <si>
    <t xml:space="preserve">Bei Einsätzen in der Nacht von 20:00 bis 06:00 Uhr wird ein Zuschlag von 25% gewährt. </t>
  </si>
  <si>
    <t>Die Einsatzvergütung erhöht sich bei Einsätzen an Samstagen um 50%.</t>
  </si>
  <si>
    <t>Die Einsatzvergütung erhöht sich bei Einsätzen an Sonntagen und gesetzlichen Feiertagen um 100%.</t>
  </si>
  <si>
    <t>Die Zeiten werden nur über die RB Datei gemeldet.</t>
  </si>
  <si>
    <t>Einsatz von 22:07Uhr – 22:41Uhr    =    22:00Uhr – 22:45Uhr</t>
  </si>
  <si>
    <t>Erfolgt ein Einsatz innerhalb einer Rufbereitschaft nach Mitternacht, 
kann die Arbeit an dem betreffenden Arbeitstag durch den Arbeitnehmer von zuhause erfolgen</t>
  </si>
  <si>
    <t>Grundvergütung:  steuer- und beitragspflichtig</t>
  </si>
  <si>
    <t>Nachtzuschlag: 25 % steuer- und beitragsfrei</t>
  </si>
  <si>
    <t>Samstagszuschlag: 50 % steuer- und beitragspflichtig</t>
  </si>
  <si>
    <t>Sonntagszuschlag:   50 % steuer- und beitragsfrei</t>
  </si>
  <si>
    <t>Feiertagszuschlag: 100 % steuer- und beitragsfrei</t>
  </si>
  <si>
    <t>Jeder Mitarbeiter, der an der RB teilnimmt, pflegt seine eigene RB Datei und sendet diese nach seiner Rufbereitschaft 
unverzüglich seiner Führungskraft.</t>
  </si>
  <si>
    <r>
      <t xml:space="preserve">Die regelmäßige Rufbereitschaft umfasst die Dauer einer Kalenderwoche von 
</t>
    </r>
    <r>
      <rPr>
        <b/>
        <sz val="12"/>
        <color theme="1"/>
        <rFont val="Arial"/>
        <family val="2"/>
      </rPr>
      <t xml:space="preserve">Montag 18:00 Uhr bis zum darauffolgenden Montag 08:00 Uhr. </t>
    </r>
  </si>
  <si>
    <r>
      <t xml:space="preserve">Es wird immer nur der </t>
    </r>
    <r>
      <rPr>
        <b/>
        <sz val="12"/>
        <color theme="1"/>
        <rFont val="Arial"/>
        <family val="2"/>
      </rPr>
      <t>aktuelle Monat</t>
    </r>
    <r>
      <rPr>
        <sz val="12"/>
        <color theme="1"/>
        <rFont val="Arial"/>
        <family val="2"/>
      </rPr>
      <t xml:space="preserve"> für die </t>
    </r>
    <r>
      <rPr>
        <b/>
        <sz val="12"/>
        <color theme="1"/>
        <rFont val="Arial"/>
        <family val="2"/>
      </rPr>
      <t>Abrechnung</t>
    </r>
    <r>
      <rPr>
        <sz val="12"/>
        <color theme="1"/>
        <rFont val="Arial"/>
        <family val="2"/>
      </rPr>
      <t xml:space="preserve"> berücksichtigt.</t>
    </r>
  </si>
  <si>
    <r>
      <t xml:space="preserve">Abrechnung </t>
    </r>
    <r>
      <rPr>
        <b/>
        <sz val="12"/>
        <color theme="1"/>
        <rFont val="Arial"/>
        <family val="2"/>
      </rPr>
      <t>März</t>
    </r>
  </si>
  <si>
    <r>
      <t xml:space="preserve">Alle Einsätze müssen </t>
    </r>
    <r>
      <rPr>
        <b/>
        <sz val="12"/>
        <color theme="1"/>
        <rFont val="Arial"/>
        <family val="2"/>
      </rPr>
      <t xml:space="preserve">Tag genau </t>
    </r>
    <r>
      <rPr>
        <sz val="12"/>
        <color theme="1"/>
        <rFont val="Arial"/>
        <family val="2"/>
      </rPr>
      <t>und einzeln im Reiter „Einsatzvergütung“ eingetragen werden.</t>
    </r>
  </si>
  <si>
    <r>
      <t>Um die Bestimmungen des Arbeitszeitgesetzes einzuhalten, muss, sofern die Ruhezeit (</t>
    </r>
    <r>
      <rPr>
        <b/>
        <sz val="12"/>
        <color theme="1"/>
        <rFont val="Arial"/>
        <family val="2"/>
      </rPr>
      <t>Ruhezeit = 11 Stunden</t>
    </r>
    <r>
      <rPr>
        <sz val="12"/>
        <color theme="1"/>
        <rFont val="Arial"/>
        <family val="2"/>
      </rPr>
      <t xml:space="preserve">) 
durch einen Einsatz während der Rufbereitschaft unterbrochen wird, der Arbeitsbeginn am nächsten Arbeitstag gegebenenfalls entsprechend nach hinten verschoben werden. </t>
    </r>
  </si>
  <si>
    <r>
      <t xml:space="preserve">In Novatime werden die Einsatzzeiten </t>
    </r>
    <r>
      <rPr>
        <b/>
        <sz val="12"/>
        <color theme="1"/>
        <rFont val="Arial"/>
        <family val="2"/>
      </rPr>
      <t>nicht</t>
    </r>
    <r>
      <rPr>
        <sz val="12"/>
        <color theme="1"/>
        <rFont val="Arial"/>
        <family val="2"/>
      </rPr>
      <t xml:space="preserve"> verfasst.</t>
    </r>
  </si>
  <si>
    <t>Dauer GV dezimal LOA 320</t>
  </si>
  <si>
    <t>Dauer Nacht dezimal LOA 340</t>
  </si>
  <si>
    <t>Dauer Sa. dezimal LOA 321</t>
  </si>
  <si>
    <t>Dauer So. dezimal LOA 170</t>
  </si>
  <si>
    <t>LOA 212</t>
  </si>
  <si>
    <r>
      <t xml:space="preserve">Abrechnung </t>
    </r>
    <r>
      <rPr>
        <b/>
        <sz val="12"/>
        <color theme="1"/>
        <rFont val="Arial"/>
        <family val="2"/>
      </rPr>
      <t>April</t>
    </r>
  </si>
  <si>
    <t>Das Auffüllen der Sollarbeitszeit muss schriftlich per Mail an hr-support@nets.eu und der Führungskraft in cc beantragt werden.</t>
  </si>
  <si>
    <t>Montag 28.03. – Donnerstag 31.03.2023</t>
  </si>
  <si>
    <t>Freitag 01.04. – Sonntag, 03.04.2023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</si>
</sst>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F400]h:mm:ss\ AM/PM"/>
    <numFmt numFmtId="165" formatCode="[$-F400]h:mm"/>
    <numFmt numFmtId="166" formatCode="[h]:mm"/>
    <numFmt numFmtId="167" formatCode="[$-F800]dddd\,\ mmmm\ dd\,\ yyyy"/>
    <numFmt numFmtId="168" formatCode="mmmm"/>
  </numFmts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0" fontId="0" fillId="3" borderId="1" xfId="0" applyFill="1" applyBorder="1"/>
    <xf numFmtId="20" fontId="0" fillId="3" borderId="1" xfId="0" applyNumberFormat="1" applyFill="1" applyBorder="1"/>
    <xf numFmtId="0" fontId="0" fillId="2" borderId="0" xfId="0" applyFill="1"/>
    <xf numFmtId="0" fontId="0" fillId="3" borderId="0" xfId="0" applyFill="1"/>
    <xf numFmtId="14" fontId="0" fillId="2" borderId="0" xfId="0" applyNumberFormat="1" applyFill="1"/>
    <xf numFmtId="20" fontId="0" fillId="3" borderId="0" xfId="0" applyNumberFormat="1" applyFill="1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167" fontId="0" fillId="0" borderId="0" xfId="0" applyNumberFormat="1"/>
    <xf numFmtId="167" fontId="0" fillId="2" borderId="0" xfId="0" applyNumberFormat="1" applyFill="1"/>
    <xf numFmtId="0" fontId="1" fillId="4" borderId="0" xfId="0" applyFont="1" applyFill="1"/>
    <xf numFmtId="14" fontId="0" fillId="0" borderId="0" xfId="0" applyNumberFormat="1" applyAlignment="1">
      <alignment horizontal="left"/>
    </xf>
    <xf numFmtId="168" fontId="0" fillId="0" borderId="0" xfId="0" applyNumberFormat="1"/>
    <xf numFmtId="0" fontId="0" fillId="0" borderId="4" xfId="0" applyBorder="1"/>
    <xf numFmtId="0" fontId="2" fillId="5" borderId="0" xfId="0" applyFont="1" applyFill="1" applyProtection="1">
      <protection locked="0"/>
    </xf>
    <xf numFmtId="20" fontId="0" fillId="3" borderId="5" xfId="0" applyNumberFormat="1" applyFill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2" fontId="0" fillId="5" borderId="2" xfId="0" applyNumberFormat="1" applyFill="1" applyBorder="1"/>
    <xf numFmtId="164" fontId="0" fillId="5" borderId="3" xfId="0" applyNumberFormat="1" applyFill="1" applyBorder="1"/>
    <xf numFmtId="2" fontId="0" fillId="5" borderId="1" xfId="0" applyNumberFormat="1" applyFill="1" applyBorder="1"/>
    <xf numFmtId="0" fontId="0" fillId="5" borderId="1" xfId="0" applyFill="1" applyBorder="1"/>
    <xf numFmtId="0" fontId="0" fillId="5" borderId="2" xfId="0" applyFill="1" applyBorder="1"/>
    <xf numFmtId="20" fontId="0" fillId="5" borderId="3" xfId="0" applyNumberFormat="1" applyFill="1" applyBorder="1"/>
    <xf numFmtId="20" fontId="0" fillId="5" borderId="1" xfId="0" applyNumberFormat="1" applyFill="1" applyBorder="1"/>
    <xf numFmtId="2" fontId="0" fillId="5" borderId="6" xfId="0" applyNumberFormat="1" applyFill="1" applyBorder="1"/>
    <xf numFmtId="20" fontId="0" fillId="5" borderId="7" xfId="0" applyNumberFormat="1" applyFill="1" applyBorder="1"/>
    <xf numFmtId="20" fontId="0" fillId="5" borderId="5" xfId="0" applyNumberFormat="1" applyFill="1" applyBorder="1"/>
    <xf numFmtId="165" fontId="0" fillId="5" borderId="9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0" fontId="0" fillId="5" borderId="11" xfId="0" applyFill="1" applyBorder="1"/>
    <xf numFmtId="2" fontId="0" fillId="5" borderId="11" xfId="0" applyNumberFormat="1" applyFill="1" applyBorder="1"/>
    <xf numFmtId="20" fontId="0" fillId="5" borderId="11" xfId="0" applyNumberFormat="1" applyFill="1" applyBorder="1"/>
    <xf numFmtId="2" fontId="0" fillId="5" borderId="8" xfId="0" applyNumberFormat="1" applyFill="1" applyBorder="1"/>
    <xf numFmtId="20" fontId="0" fillId="5" borderId="8" xfId="0" applyNumberFormat="1" applyFill="1" applyBorder="1"/>
    <xf numFmtId="0" fontId="0" fillId="0" borderId="0" xfId="0" applyProtection="1">
      <protection locked="0"/>
    </xf>
    <xf numFmtId="0" fontId="0" fillId="0" borderId="12" xfId="0" applyBorder="1" applyProtection="1">
      <protection locked="0"/>
    </xf>
    <xf numFmtId="168" fontId="0" fillId="0" borderId="12" xfId="0" applyNumberFormat="1" applyBorder="1"/>
    <xf numFmtId="0" fontId="0" fillId="0" borderId="1" xfId="0" applyBorder="1" applyProtection="1">
      <protection locked="0"/>
    </xf>
    <xf numFmtId="168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0" borderId="12" xfId="0" applyBorder="1"/>
    <xf numFmtId="0" fontId="0" fillId="0" borderId="1" xfId="0" applyBorder="1"/>
    <xf numFmtId="168" fontId="2" fillId="0" borderId="4" xfId="0" applyNumberFormat="1" applyFont="1" applyBorder="1"/>
    <xf numFmtId="14" fontId="2" fillId="0" borderId="4" xfId="0" applyNumberFormat="1" applyFont="1" applyBorder="1" applyAlignment="1">
      <alignment horizontal="left"/>
    </xf>
    <xf numFmtId="0" fontId="2" fillId="0" borderId="4" xfId="0" applyFont="1" applyBorder="1"/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vertical="center"/>
    </xf>
    <xf numFmtId="0" fontId="6" fillId="7" borderId="0" xfId="0" applyFont="1" applyFill="1" applyAlignment="1">
      <alignment vertical="center" wrapText="1"/>
    </xf>
    <xf numFmtId="0" fontId="6" fillId="7" borderId="0" xfId="0" applyFont="1" applyFill="1"/>
    <xf numFmtId="0" fontId="6" fillId="0" borderId="0" xfId="0" applyFont="1"/>
    <xf numFmtId="0" fontId="6" fillId="7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6" fillId="7" borderId="0" xfId="0" applyFont="1" applyFill="1" applyAlignment="1">
      <alignment horizontal="justify" vertical="center" wrapText="1"/>
    </xf>
    <xf numFmtId="0" fontId="6" fillId="7" borderId="0" xfId="0" applyFont="1" applyFill="1" applyAlignment="1">
      <alignment horizontal="justify" vertical="center"/>
    </xf>
    <xf numFmtId="0" fontId="4" fillId="7" borderId="0" xfId="0" applyFont="1" applyFill="1" applyAlignment="1">
      <alignment horizontal="justify" vertical="center"/>
    </xf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/>
    <xf numFmtId="14" fontId="0" fillId="0" borderId="12" xfId="0" applyNumberFormat="1" applyBorder="1" applyAlignment="1">
      <alignment horizontal="left"/>
    </xf>
    <xf numFmtId="0" fontId="5" fillId="6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1">
    <cellStyle name="Standard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CC66FF"/>
        </patternFill>
      </fill>
    </dxf>
    <dxf>
      <fill>
        <patternFill>
          <bgColor rgb="FFCC66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Invisible" pivot="0" table="0" count="0" xr9:uid="{06FEB351-7270-4B06-A63E-A4D3C64F5CF1}"/>
  </tableStyles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C5B3-1AEC-458A-A26B-5349B4B6D8D2}">
  <dimension ref="A1:D68"/>
  <sheetViews>
    <sheetView tabSelected="1" topLeftCell="B10" workbookViewId="0">
      <selection activeCell="B10" sqref="B10"/>
    </sheetView>
  </sheetViews>
  <sheetFormatPr baseColWidth="10" defaultRowHeight="14.4" x14ac:dyDescent="0.3"/>
  <cols>
    <col min="1" max="1" width="8.33203125" customWidth="1"/>
    <col min="2" max="2" width="106.5546875" customWidth="1"/>
    <col min="3" max="3" width="61.88671875" bestFit="1" customWidth="1"/>
    <col min="4" max="4" width="10.88671875" customWidth="1"/>
  </cols>
  <sheetData>
    <row r="1" spans="1:4" ht="17.399999999999999" x14ac:dyDescent="0.3">
      <c r="A1" s="55"/>
      <c r="B1" s="72" t="s">
        <v>64</v>
      </c>
      <c r="C1" s="72"/>
      <c r="D1" s="56"/>
    </row>
    <row r="2" spans="1:4" x14ac:dyDescent="0.3">
      <c r="A2" s="55"/>
      <c r="B2" s="57"/>
      <c r="C2" s="56"/>
      <c r="D2" s="56"/>
    </row>
    <row r="3" spans="1:4" s="60" customFormat="1" ht="45" x14ac:dyDescent="0.25">
      <c r="A3" s="67"/>
      <c r="B3" s="58" t="s">
        <v>96</v>
      </c>
      <c r="C3" s="59"/>
      <c r="D3" s="59"/>
    </row>
    <row r="4" spans="1:4" s="60" customFormat="1" ht="15" x14ac:dyDescent="0.25">
      <c r="A4" s="67"/>
      <c r="B4" s="61"/>
      <c r="C4" s="59"/>
      <c r="D4" s="59"/>
    </row>
    <row r="5" spans="1:4" s="60" customFormat="1" ht="30.6" x14ac:dyDescent="0.25">
      <c r="A5" s="67"/>
      <c r="B5" s="58" t="s">
        <v>97</v>
      </c>
      <c r="C5" s="59"/>
      <c r="D5" s="59"/>
    </row>
    <row r="6" spans="1:4" s="60" customFormat="1" ht="15.6" x14ac:dyDescent="0.25">
      <c r="A6" s="67"/>
      <c r="B6" s="62"/>
      <c r="C6" s="59"/>
      <c r="D6" s="59"/>
    </row>
    <row r="7" spans="1:4" s="60" customFormat="1" ht="15" x14ac:dyDescent="0.25">
      <c r="A7" s="67"/>
      <c r="B7" s="61" t="s">
        <v>65</v>
      </c>
      <c r="C7" s="59"/>
      <c r="D7" s="59"/>
    </row>
    <row r="8" spans="1:4" s="60" customFormat="1" ht="15.6" x14ac:dyDescent="0.25">
      <c r="A8" s="67"/>
      <c r="B8" s="62"/>
      <c r="C8" s="59"/>
      <c r="D8" s="59"/>
    </row>
    <row r="9" spans="1:4" s="60" customFormat="1" ht="15.6" x14ac:dyDescent="0.25">
      <c r="A9" s="67"/>
      <c r="B9" s="62"/>
      <c r="C9" s="59"/>
      <c r="D9" s="59"/>
    </row>
    <row r="10" spans="1:4" s="60" customFormat="1" ht="15" x14ac:dyDescent="0.25">
      <c r="A10" s="67"/>
      <c r="B10" s="63" t="s">
        <v>66</v>
      </c>
      <c r="C10" s="59"/>
      <c r="D10" s="59"/>
    </row>
    <row r="11" spans="1:4" s="60" customFormat="1" ht="9.6" customHeight="1" x14ac:dyDescent="0.25">
      <c r="A11" s="67"/>
      <c r="B11" s="61"/>
      <c r="C11" s="59"/>
      <c r="D11" s="59"/>
    </row>
    <row r="12" spans="1:4" s="60" customFormat="1" ht="15" x14ac:dyDescent="0.25">
      <c r="A12" s="67"/>
      <c r="B12" s="61" t="s">
        <v>67</v>
      </c>
      <c r="C12" s="59"/>
      <c r="D12" s="59"/>
    </row>
    <row r="13" spans="1:4" s="60" customFormat="1" ht="15" x14ac:dyDescent="0.25">
      <c r="A13" s="67"/>
      <c r="B13" s="61"/>
      <c r="C13" s="59"/>
      <c r="D13" s="59"/>
    </row>
    <row r="14" spans="1:4" s="60" customFormat="1" ht="15" x14ac:dyDescent="0.25">
      <c r="A14" s="67"/>
      <c r="B14" s="61" t="s">
        <v>68</v>
      </c>
      <c r="C14" s="61" t="s">
        <v>69</v>
      </c>
      <c r="D14" s="59"/>
    </row>
    <row r="15" spans="1:4" s="60" customFormat="1" ht="15" x14ac:dyDescent="0.25">
      <c r="A15" s="67"/>
      <c r="B15" s="61" t="s">
        <v>70</v>
      </c>
      <c r="C15" s="61" t="s">
        <v>71</v>
      </c>
      <c r="D15" s="59"/>
    </row>
    <row r="16" spans="1:4" s="60" customFormat="1" ht="15" x14ac:dyDescent="0.25">
      <c r="A16" s="67"/>
      <c r="B16" s="61" t="s">
        <v>72</v>
      </c>
      <c r="C16" s="61" t="s">
        <v>73</v>
      </c>
      <c r="D16" s="59"/>
    </row>
    <row r="17" spans="1:4" s="60" customFormat="1" ht="15" x14ac:dyDescent="0.25">
      <c r="A17" s="67"/>
      <c r="B17" s="61" t="s">
        <v>74</v>
      </c>
      <c r="C17" s="61" t="s">
        <v>75</v>
      </c>
      <c r="D17" s="59"/>
    </row>
    <row r="18" spans="1:4" s="60" customFormat="1" ht="15" x14ac:dyDescent="0.25">
      <c r="A18" s="67"/>
      <c r="B18" s="61"/>
      <c r="C18" s="59"/>
      <c r="D18" s="59"/>
    </row>
    <row r="19" spans="1:4" s="60" customFormat="1" ht="15.6" x14ac:dyDescent="0.25">
      <c r="A19" s="67"/>
      <c r="B19" s="61" t="s">
        <v>98</v>
      </c>
      <c r="C19" s="59"/>
      <c r="D19" s="59"/>
    </row>
    <row r="20" spans="1:4" s="60" customFormat="1" ht="15" x14ac:dyDescent="0.25">
      <c r="A20" s="67"/>
      <c r="B20" s="61" t="s">
        <v>76</v>
      </c>
      <c r="C20" s="59"/>
      <c r="D20" s="59"/>
    </row>
    <row r="21" spans="1:4" s="60" customFormat="1" ht="15.6" x14ac:dyDescent="0.25">
      <c r="A21" s="67"/>
      <c r="B21" s="61" t="s">
        <v>110</v>
      </c>
      <c r="C21" s="61" t="s">
        <v>99</v>
      </c>
      <c r="D21" s="59"/>
    </row>
    <row r="22" spans="1:4" s="60" customFormat="1" ht="15.6" x14ac:dyDescent="0.25">
      <c r="A22" s="67"/>
      <c r="B22" s="61" t="s">
        <v>111</v>
      </c>
      <c r="C22" s="61" t="s">
        <v>108</v>
      </c>
      <c r="D22" s="59"/>
    </row>
    <row r="23" spans="1:4" s="60" customFormat="1" ht="15" x14ac:dyDescent="0.25">
      <c r="A23" s="67"/>
      <c r="B23" s="61"/>
      <c r="C23" s="59"/>
      <c r="D23" s="59"/>
    </row>
    <row r="24" spans="1:4" s="60" customFormat="1" ht="15" x14ac:dyDescent="0.25">
      <c r="A24" s="67"/>
      <c r="B24" s="61"/>
      <c r="C24" s="59"/>
      <c r="D24" s="59"/>
    </row>
    <row r="25" spans="1:4" s="60" customFormat="1" ht="15" x14ac:dyDescent="0.25">
      <c r="A25" s="67"/>
      <c r="B25" s="63" t="s">
        <v>77</v>
      </c>
      <c r="C25" s="59"/>
      <c r="D25" s="59"/>
    </row>
    <row r="26" spans="1:4" s="60" customFormat="1" ht="12.9" customHeight="1" x14ac:dyDescent="0.25">
      <c r="A26" s="67"/>
      <c r="B26" s="63"/>
      <c r="C26" s="59"/>
      <c r="D26" s="59"/>
    </row>
    <row r="27" spans="1:4" s="60" customFormat="1" ht="15" x14ac:dyDescent="0.25">
      <c r="A27" s="67"/>
      <c r="B27" s="61" t="s">
        <v>78</v>
      </c>
      <c r="C27" s="59"/>
      <c r="D27" s="59"/>
    </row>
    <row r="28" spans="1:4" s="60" customFormat="1" ht="15" x14ac:dyDescent="0.25">
      <c r="A28" s="67"/>
      <c r="B28" s="61"/>
      <c r="C28" s="59"/>
      <c r="D28" s="59"/>
    </row>
    <row r="29" spans="1:4" s="60" customFormat="1" ht="15.6" x14ac:dyDescent="0.25">
      <c r="A29" s="67"/>
      <c r="B29" s="61" t="s">
        <v>100</v>
      </c>
      <c r="C29" s="59"/>
      <c r="D29" s="59"/>
    </row>
    <row r="30" spans="1:4" s="60" customFormat="1" ht="15" x14ac:dyDescent="0.25">
      <c r="A30" s="67"/>
      <c r="B30" s="61"/>
      <c r="C30" s="59"/>
      <c r="D30" s="59"/>
    </row>
    <row r="31" spans="1:4" s="60" customFormat="1" ht="15" x14ac:dyDescent="0.25">
      <c r="A31" s="67"/>
      <c r="B31" s="61" t="s">
        <v>79</v>
      </c>
      <c r="C31" s="59"/>
      <c r="D31" s="59"/>
    </row>
    <row r="32" spans="1:4" s="60" customFormat="1" ht="15" x14ac:dyDescent="0.25">
      <c r="A32" s="67"/>
      <c r="B32" s="61" t="s">
        <v>76</v>
      </c>
      <c r="C32" s="59"/>
      <c r="D32" s="59"/>
    </row>
    <row r="33" spans="1:4" s="60" customFormat="1" ht="15.6" x14ac:dyDescent="0.25">
      <c r="A33" s="67"/>
      <c r="B33" s="61" t="s">
        <v>89</v>
      </c>
      <c r="C33" s="61"/>
      <c r="D33" s="62"/>
    </row>
    <row r="34" spans="1:4" s="60" customFormat="1" ht="15" x14ac:dyDescent="0.25">
      <c r="A34" s="67"/>
      <c r="B34" s="61"/>
      <c r="C34" s="59"/>
      <c r="D34" s="59"/>
    </row>
    <row r="35" spans="1:4" s="60" customFormat="1" ht="15" x14ac:dyDescent="0.25">
      <c r="A35" s="67"/>
      <c r="B35" s="61"/>
      <c r="C35" s="59"/>
      <c r="D35" s="59"/>
    </row>
    <row r="36" spans="1:4" s="60" customFormat="1" ht="61.2" x14ac:dyDescent="0.25">
      <c r="A36" s="67"/>
      <c r="B36" s="58" t="s">
        <v>101</v>
      </c>
      <c r="C36" s="59"/>
      <c r="D36" s="59"/>
    </row>
    <row r="37" spans="1:4" s="60" customFormat="1" ht="15" x14ac:dyDescent="0.25">
      <c r="A37" s="67"/>
      <c r="B37" s="61"/>
      <c r="C37" s="59"/>
      <c r="D37" s="59"/>
    </row>
    <row r="38" spans="1:4" s="60" customFormat="1" ht="45" x14ac:dyDescent="0.25">
      <c r="A38" s="67"/>
      <c r="B38" s="58" t="s">
        <v>80</v>
      </c>
      <c r="C38" s="59"/>
      <c r="D38" s="59"/>
    </row>
    <row r="39" spans="1:4" s="60" customFormat="1" ht="15" x14ac:dyDescent="0.25">
      <c r="A39" s="67"/>
      <c r="B39" s="61"/>
      <c r="C39" s="59"/>
      <c r="D39" s="59"/>
    </row>
    <row r="40" spans="1:4" s="70" customFormat="1" ht="15.6" x14ac:dyDescent="0.3">
      <c r="A40" s="68"/>
      <c r="B40" s="69" t="s">
        <v>109</v>
      </c>
      <c r="C40" s="69"/>
      <c r="D40" s="69"/>
    </row>
    <row r="41" spans="1:4" s="60" customFormat="1" ht="15" x14ac:dyDescent="0.25">
      <c r="A41" s="67"/>
      <c r="B41" s="61"/>
      <c r="C41" s="59"/>
      <c r="D41" s="59"/>
    </row>
    <row r="42" spans="1:4" s="60" customFormat="1" ht="30" x14ac:dyDescent="0.25">
      <c r="A42" s="67"/>
      <c r="B42" s="64" t="s">
        <v>90</v>
      </c>
      <c r="C42" s="59"/>
      <c r="D42" s="59"/>
    </row>
    <row r="43" spans="1:4" s="60" customFormat="1" ht="15" x14ac:dyDescent="0.25">
      <c r="A43" s="67"/>
      <c r="B43" s="65"/>
      <c r="C43" s="59"/>
      <c r="D43" s="59"/>
    </row>
    <row r="44" spans="1:4" s="60" customFormat="1" ht="15" x14ac:dyDescent="0.25">
      <c r="A44" s="67"/>
      <c r="B44" s="61" t="s">
        <v>81</v>
      </c>
      <c r="C44" s="59"/>
      <c r="D44" s="59"/>
    </row>
    <row r="45" spans="1:4" s="60" customFormat="1" ht="15" x14ac:dyDescent="0.25">
      <c r="A45" s="67"/>
      <c r="B45" s="65" t="s">
        <v>82</v>
      </c>
      <c r="C45" s="59"/>
      <c r="D45" s="59"/>
    </row>
    <row r="46" spans="1:4" s="60" customFormat="1" ht="15" x14ac:dyDescent="0.25">
      <c r="A46" s="67"/>
      <c r="B46" s="65"/>
      <c r="C46" s="59"/>
      <c r="D46" s="59"/>
    </row>
    <row r="47" spans="1:4" s="60" customFormat="1" ht="15" x14ac:dyDescent="0.25">
      <c r="A47" s="67"/>
      <c r="B47" s="63" t="s">
        <v>83</v>
      </c>
      <c r="C47" s="59"/>
      <c r="D47" s="59"/>
    </row>
    <row r="48" spans="1:4" s="60" customFormat="1" ht="15" x14ac:dyDescent="0.25">
      <c r="A48" s="67"/>
      <c r="B48" s="61"/>
      <c r="C48" s="59"/>
      <c r="D48" s="59"/>
    </row>
    <row r="49" spans="1:4" s="60" customFormat="1" ht="30" x14ac:dyDescent="0.25">
      <c r="A49" s="67"/>
      <c r="B49" s="58" t="s">
        <v>84</v>
      </c>
      <c r="C49" s="59"/>
      <c r="D49" s="59"/>
    </row>
    <row r="50" spans="1:4" s="60" customFormat="1" ht="15.6" x14ac:dyDescent="0.25">
      <c r="A50" s="67"/>
      <c r="B50" s="66" t="s">
        <v>91</v>
      </c>
      <c r="C50" s="59"/>
      <c r="D50" s="59"/>
    </row>
    <row r="51" spans="1:4" s="60" customFormat="1" ht="15.6" x14ac:dyDescent="0.25">
      <c r="A51" s="67"/>
      <c r="B51" s="61"/>
      <c r="C51" s="66"/>
      <c r="D51" s="59"/>
    </row>
    <row r="52" spans="1:4" s="60" customFormat="1" ht="15" x14ac:dyDescent="0.25">
      <c r="A52" s="67"/>
      <c r="B52" s="61" t="s">
        <v>85</v>
      </c>
      <c r="C52" s="59"/>
      <c r="D52" s="59"/>
    </row>
    <row r="53" spans="1:4" s="60" customFormat="1" ht="15.6" x14ac:dyDescent="0.25">
      <c r="A53" s="67"/>
      <c r="B53" s="62" t="s">
        <v>92</v>
      </c>
      <c r="C53" s="59"/>
      <c r="D53" s="59"/>
    </row>
    <row r="54" spans="1:4" s="60" customFormat="1" ht="15.6" x14ac:dyDescent="0.25">
      <c r="A54" s="67"/>
      <c r="B54" s="61"/>
      <c r="C54" s="62"/>
      <c r="D54" s="59"/>
    </row>
    <row r="55" spans="1:4" s="60" customFormat="1" ht="15" x14ac:dyDescent="0.25">
      <c r="A55" s="67"/>
      <c r="B55" s="61" t="s">
        <v>86</v>
      </c>
      <c r="C55" s="59"/>
      <c r="D55" s="59"/>
    </row>
    <row r="56" spans="1:4" s="70" customFormat="1" ht="15.6" x14ac:dyDescent="0.3">
      <c r="A56" s="68"/>
      <c r="B56" s="62" t="s">
        <v>93</v>
      </c>
      <c r="C56" s="69"/>
      <c r="D56" s="69"/>
    </row>
    <row r="57" spans="1:4" s="60" customFormat="1" ht="15.6" x14ac:dyDescent="0.25">
      <c r="A57" s="67"/>
      <c r="B57" s="61"/>
      <c r="C57" s="62"/>
      <c r="D57" s="59"/>
    </row>
    <row r="58" spans="1:4" s="60" customFormat="1" ht="15" x14ac:dyDescent="0.25">
      <c r="A58" s="67"/>
      <c r="B58" s="61" t="s">
        <v>87</v>
      </c>
      <c r="C58" s="59"/>
      <c r="D58" s="59"/>
    </row>
    <row r="59" spans="1:4" s="60" customFormat="1" ht="15.6" x14ac:dyDescent="0.25">
      <c r="A59" s="67"/>
      <c r="B59" s="62" t="s">
        <v>94</v>
      </c>
      <c r="C59" s="59"/>
      <c r="D59" s="59"/>
    </row>
    <row r="60" spans="1:4" s="60" customFormat="1" ht="15.6" x14ac:dyDescent="0.25">
      <c r="A60" s="67"/>
      <c r="B60" s="62" t="s">
        <v>95</v>
      </c>
      <c r="C60" s="62"/>
      <c r="D60" s="59"/>
    </row>
    <row r="61" spans="1:4" s="60" customFormat="1" ht="15.6" x14ac:dyDescent="0.25">
      <c r="A61" s="67"/>
      <c r="B61" s="61"/>
      <c r="C61" s="62"/>
      <c r="D61" s="59"/>
    </row>
    <row r="62" spans="1:4" s="60" customFormat="1" ht="15" x14ac:dyDescent="0.25">
      <c r="A62" s="67"/>
      <c r="B62" s="61" t="s">
        <v>88</v>
      </c>
      <c r="C62" s="59"/>
      <c r="D62" s="59"/>
    </row>
    <row r="63" spans="1:4" s="60" customFormat="1" ht="15.6" x14ac:dyDescent="0.25">
      <c r="A63" s="67"/>
      <c r="B63" s="61" t="s">
        <v>102</v>
      </c>
      <c r="C63" s="59"/>
      <c r="D63" s="59"/>
    </row>
    <row r="64" spans="1:4" x14ac:dyDescent="0.3">
      <c r="B64" s="57"/>
      <c r="C64" s="56"/>
      <c r="D64" s="56"/>
    </row>
    <row r="65" spans="2:4" x14ac:dyDescent="0.3">
      <c r="B65" s="56"/>
      <c r="C65" s="56"/>
      <c r="D65" s="56"/>
    </row>
    <row r="66" spans="2:4" x14ac:dyDescent="0.3">
      <c r="B66" s="56"/>
      <c r="C66" s="56"/>
      <c r="D66" s="56"/>
    </row>
    <row r="67" spans="2:4" x14ac:dyDescent="0.3">
      <c r="B67" s="56"/>
      <c r="C67" s="56"/>
      <c r="D67" s="56"/>
    </row>
    <row r="68" spans="2:4" x14ac:dyDescent="0.3">
      <c r="B68" s="56"/>
      <c r="C68" s="56"/>
      <c r="D68" s="56"/>
    </row>
  </sheetData>
  <sheetProtection algorithmName="SHA-512" hashValue="LV9UY8UF2nHdc+9DjXxzhDcgq6X2yvWVULwR4drWB2zDwq44gM4PSdXcWNco8vku/E9KBNavrK1eFPJcXpqfyw==" saltValue="Oa0L1rqUoEUmvIhwYxrdhA==" spinCount="100000" sheet="1" objects="1" scenarios="1"/>
  <mergeCells count="1">
    <mergeCell ref="B1:C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6"/>
  <sheetViews>
    <sheetView zoomScaleNormal="100" workbookViewId="0">
      <pane ySplit="1" topLeftCell="A5" activePane="bottomLeft" state="frozen"/>
      <selection pane="bottomLeft" activeCell="F5" sqref="F5"/>
    </sheetView>
  </sheetViews>
  <sheetFormatPr baseColWidth="10" defaultRowHeight="14.4" x14ac:dyDescent="0.3"/>
  <cols>
    <col min="1" max="1" width="17.88671875" style="44" customWidth="1"/>
    <col min="2" max="2" width="11.44140625" style="44"/>
    <col min="3" max="3" width="11" style="18" bestFit="1" customWidth="1"/>
    <col min="4" max="4" width="10.33203125" style="17" bestFit="1" customWidth="1"/>
    <col min="5" max="5" width="10.88671875" style="17" bestFit="1" customWidth="1"/>
    <col min="15" max="15" width="14.33203125" bestFit="1" customWidth="1"/>
    <col min="16" max="16" width="11.44140625" customWidth="1"/>
    <col min="19" max="19" width="7.44140625" bestFit="1" customWidth="1"/>
    <col min="20" max="20" width="14.109375" bestFit="1" customWidth="1"/>
    <col min="21" max="21" width="12.6640625" bestFit="1" customWidth="1"/>
    <col min="22" max="22" width="14.88671875" bestFit="1" customWidth="1"/>
  </cols>
  <sheetData>
    <row r="1" spans="1:22" ht="15" thickBot="1" x14ac:dyDescent="0.35">
      <c r="A1" s="52" t="s">
        <v>62</v>
      </c>
      <c r="B1" s="52" t="s">
        <v>63</v>
      </c>
      <c r="C1" s="52" t="s">
        <v>61</v>
      </c>
      <c r="D1" s="53" t="s">
        <v>0</v>
      </c>
      <c r="E1" s="53" t="s">
        <v>1</v>
      </c>
      <c r="F1" s="54" t="s">
        <v>2</v>
      </c>
      <c r="G1" s="54" t="s">
        <v>3</v>
      </c>
      <c r="H1" s="54" t="s">
        <v>4</v>
      </c>
      <c r="I1" s="54" t="s">
        <v>5</v>
      </c>
      <c r="J1" s="54" t="s">
        <v>6</v>
      </c>
      <c r="K1" s="54" t="s">
        <v>7</v>
      </c>
      <c r="L1" s="54" t="s">
        <v>8</v>
      </c>
      <c r="M1" s="54" t="s">
        <v>9</v>
      </c>
      <c r="N1" s="54" t="s">
        <v>10</v>
      </c>
      <c r="O1" s="54" t="s">
        <v>47</v>
      </c>
      <c r="P1" s="54" t="s">
        <v>48</v>
      </c>
      <c r="Q1" s="54" t="s">
        <v>11</v>
      </c>
      <c r="R1" s="19"/>
      <c r="S1" s="73" t="s">
        <v>49</v>
      </c>
      <c r="T1" s="73"/>
      <c r="U1" s="73"/>
      <c r="V1" s="73"/>
    </row>
    <row r="2" spans="1:22" x14ac:dyDescent="0.3">
      <c r="B2" s="45"/>
      <c r="C2" s="46">
        <f>D2</f>
        <v>44928</v>
      </c>
      <c r="D2" s="71">
        <f>ErsterMontag</f>
        <v>44928</v>
      </c>
      <c r="E2" s="71">
        <f>D2+7</f>
        <v>44935</v>
      </c>
      <c r="F2" s="20"/>
      <c r="G2" s="20"/>
      <c r="H2" s="20"/>
      <c r="I2" s="20"/>
      <c r="J2" s="20"/>
      <c r="K2" s="20"/>
      <c r="L2" s="20"/>
      <c r="M2" s="50">
        <f>WTuswEFFEKTIV!J2*RB_WT</f>
        <v>0</v>
      </c>
      <c r="N2" s="50">
        <f>WTuswEFFEKTIV!K2*RB_Sa</f>
        <v>0</v>
      </c>
      <c r="O2" s="50">
        <f>WTuswEFFEKTIV!L2*RB_So_aFT</f>
        <v>0</v>
      </c>
      <c r="P2" s="50">
        <f>WTuswEFFEKTIV!M2*RB_bFT</f>
        <v>0</v>
      </c>
      <c r="Q2" s="50">
        <f>SUM(M2:P2)</f>
        <v>0</v>
      </c>
      <c r="S2" s="8" t="s">
        <v>13</v>
      </c>
      <c r="T2" s="8" t="s">
        <v>14</v>
      </c>
      <c r="U2" s="8" t="s">
        <v>15</v>
      </c>
      <c r="V2" s="8" t="s">
        <v>12</v>
      </c>
    </row>
    <row r="3" spans="1:22" x14ac:dyDescent="0.3">
      <c r="A3" s="47"/>
      <c r="B3" s="47"/>
      <c r="C3" s="48" t="str">
        <f>IF(MONTH(D3)&lt;&gt;MONTH(D2),D3,"")</f>
        <v/>
      </c>
      <c r="D3" s="49">
        <f>E2</f>
        <v>44935</v>
      </c>
      <c r="E3" s="49">
        <f>D3+7</f>
        <v>44942</v>
      </c>
      <c r="F3" s="20"/>
      <c r="G3" s="20"/>
      <c r="H3" s="20"/>
      <c r="I3" s="20"/>
      <c r="J3" s="20"/>
      <c r="K3" s="20"/>
      <c r="L3" s="20"/>
      <c r="M3" s="51">
        <f>WTuswEFFEKTIV!J3*RB_WT</f>
        <v>0</v>
      </c>
      <c r="N3" s="51">
        <f>WTuswEFFEKTIV!K3*RB_Sa</f>
        <v>0</v>
      </c>
      <c r="O3" s="51">
        <f>WTuswEFFEKTIV!L3*RB_So_aFT</f>
        <v>0</v>
      </c>
      <c r="P3" s="51">
        <f>WTuswEFFEKTIV!M3*RB_bFT</f>
        <v>0</v>
      </c>
      <c r="Q3" s="51">
        <f t="shared" ref="Q3:Q66" si="0">SUM(M3:P3)</f>
        <v>0</v>
      </c>
      <c r="S3" s="8">
        <v>1</v>
      </c>
      <c r="T3" s="9">
        <f t="shared" ref="T3:T14" si="1">DATE(LfdJahr,S3,1)</f>
        <v>44927</v>
      </c>
      <c r="U3" s="9">
        <f>EOMONTH(T3,0)</f>
        <v>44957</v>
      </c>
      <c r="V3" s="8">
        <f t="shared" ref="V3:V14" si="2">SUMIFS($Q$2:$Q$34,$D$2:$D$34,"&gt;="&amp;T3,$E$2:$E$34,"&lt;="&amp;U3)</f>
        <v>0</v>
      </c>
    </row>
    <row r="4" spans="1:22" x14ac:dyDescent="0.3">
      <c r="A4" s="47"/>
      <c r="B4" s="47"/>
      <c r="C4" s="48" t="str">
        <f t="shared" ref="C4:C66" si="3">IF(MONTH(D4)&lt;&gt;MONTH(D3),D4,"")</f>
        <v/>
      </c>
      <c r="D4" s="49">
        <f>IF(AND(WEEKDAY($E3)=2,$E3&lt;&gt;$E2),$E3,$E3+1)</f>
        <v>44942</v>
      </c>
      <c r="E4" s="49">
        <f>IF($D4&lt;&gt;$E3,$D3+7,IF(MONTH($D4+7)=MONTH($D4),$D4+7,EOMONTH($D4,0)))</f>
        <v>44949</v>
      </c>
      <c r="F4" s="20"/>
      <c r="G4" s="20"/>
      <c r="H4" s="20"/>
      <c r="I4" s="20"/>
      <c r="J4" s="20"/>
      <c r="K4" s="20"/>
      <c r="L4" s="20"/>
      <c r="M4" s="51">
        <f>WTuswEFFEKTIV!J4*RB_WT</f>
        <v>0</v>
      </c>
      <c r="N4" s="51">
        <f>WTuswEFFEKTIV!K4*RB_Sa</f>
        <v>0</v>
      </c>
      <c r="O4" s="51">
        <f>WTuswEFFEKTIV!L4*RB_So_aFT</f>
        <v>0</v>
      </c>
      <c r="P4" s="51">
        <f>WTuswEFFEKTIV!M4*RB_bFT</f>
        <v>0</v>
      </c>
      <c r="Q4" s="51">
        <f t="shared" si="0"/>
        <v>0</v>
      </c>
      <c r="S4" s="8">
        <v>2</v>
      </c>
      <c r="T4" s="9">
        <f t="shared" si="1"/>
        <v>44958</v>
      </c>
      <c r="U4" s="9">
        <f t="shared" ref="U4:U14" si="4">EOMONTH(T4,0)</f>
        <v>44985</v>
      </c>
      <c r="V4" s="8">
        <f t="shared" si="2"/>
        <v>0</v>
      </c>
    </row>
    <row r="5" spans="1:22" x14ac:dyDescent="0.3">
      <c r="A5" s="47"/>
      <c r="B5" s="47"/>
      <c r="C5" s="48" t="str">
        <f t="shared" si="3"/>
        <v/>
      </c>
      <c r="D5" s="49">
        <f t="shared" ref="D5:D66" si="5">IF(AND(WEEKDAY($E4)=2,$E4&lt;&gt;$E3),$E4,$E4+1)</f>
        <v>44949</v>
      </c>
      <c r="E5" s="49">
        <f t="shared" ref="E5:E66" si="6">IF($D5&lt;&gt;$E4,$D4+7,IF(MONTH($D5+7)=MONTH($D5),$D5+7,EOMONTH($D5,0)))</f>
        <v>44956</v>
      </c>
      <c r="F5" s="20"/>
      <c r="G5" s="20"/>
      <c r="H5" s="20"/>
      <c r="I5" s="20"/>
      <c r="J5" s="20"/>
      <c r="K5" s="20"/>
      <c r="L5" s="20"/>
      <c r="M5" s="51">
        <f>WTuswEFFEKTIV!J5*RB_WT</f>
        <v>0</v>
      </c>
      <c r="N5" s="51">
        <f>WTuswEFFEKTIV!K5*RB_Sa</f>
        <v>0</v>
      </c>
      <c r="O5" s="51">
        <f>WTuswEFFEKTIV!L5*RB_So_aFT</f>
        <v>0</v>
      </c>
      <c r="P5" s="51">
        <f>WTuswEFFEKTIV!M5*RB_bFT</f>
        <v>0</v>
      </c>
      <c r="Q5" s="51">
        <f t="shared" si="0"/>
        <v>0</v>
      </c>
      <c r="S5" s="8">
        <v>3</v>
      </c>
      <c r="T5" s="9">
        <f t="shared" si="1"/>
        <v>44986</v>
      </c>
      <c r="U5" s="9">
        <f t="shared" si="4"/>
        <v>45016</v>
      </c>
      <c r="V5" s="8">
        <f t="shared" si="2"/>
        <v>0</v>
      </c>
    </row>
    <row r="6" spans="1:22" x14ac:dyDescent="0.3">
      <c r="A6" s="47"/>
      <c r="B6" s="47"/>
      <c r="C6" s="48" t="str">
        <f t="shared" si="3"/>
        <v/>
      </c>
      <c r="D6" s="49">
        <f t="shared" si="5"/>
        <v>44956</v>
      </c>
      <c r="E6" s="49">
        <f t="shared" si="6"/>
        <v>44957</v>
      </c>
      <c r="F6" s="20"/>
      <c r="G6" s="20"/>
      <c r="H6" s="20"/>
      <c r="I6" s="20"/>
      <c r="J6" s="20"/>
      <c r="K6" s="20"/>
      <c r="L6" s="20"/>
      <c r="M6" s="51">
        <f>WTuswEFFEKTIV!J6*RB_WT</f>
        <v>0</v>
      </c>
      <c r="N6" s="51">
        <f>WTuswEFFEKTIV!K6*RB_Sa</f>
        <v>0</v>
      </c>
      <c r="O6" s="51">
        <f>WTuswEFFEKTIV!L6*RB_So_aFT</f>
        <v>0</v>
      </c>
      <c r="P6" s="51">
        <f>WTuswEFFEKTIV!M6*RB_bFT</f>
        <v>0</v>
      </c>
      <c r="Q6" s="51">
        <f t="shared" si="0"/>
        <v>0</v>
      </c>
      <c r="S6" s="8">
        <v>4</v>
      </c>
      <c r="T6" s="9">
        <f t="shared" si="1"/>
        <v>45017</v>
      </c>
      <c r="U6" s="9">
        <f t="shared" si="4"/>
        <v>45046</v>
      </c>
      <c r="V6" s="8">
        <f t="shared" si="2"/>
        <v>0</v>
      </c>
    </row>
    <row r="7" spans="1:22" x14ac:dyDescent="0.3">
      <c r="A7" s="47"/>
      <c r="B7" s="47"/>
      <c r="C7" s="48">
        <f t="shared" si="3"/>
        <v>44958</v>
      </c>
      <c r="D7" s="49">
        <f t="shared" si="5"/>
        <v>44958</v>
      </c>
      <c r="E7" s="49">
        <f t="shared" si="6"/>
        <v>44963</v>
      </c>
      <c r="F7" s="20"/>
      <c r="G7" s="20"/>
      <c r="H7" s="20"/>
      <c r="I7" s="20"/>
      <c r="J7" s="20"/>
      <c r="K7" s="20"/>
      <c r="L7" s="20"/>
      <c r="M7" s="51">
        <f>WTuswEFFEKTIV!J7*RB_WT</f>
        <v>0</v>
      </c>
      <c r="N7" s="51">
        <f>WTuswEFFEKTIV!K7*RB_Sa</f>
        <v>0</v>
      </c>
      <c r="O7" s="51">
        <f>WTuswEFFEKTIV!L7*RB_So_aFT</f>
        <v>0</v>
      </c>
      <c r="P7" s="51">
        <f>WTuswEFFEKTIV!M7*RB_bFT</f>
        <v>0</v>
      </c>
      <c r="Q7" s="51">
        <f t="shared" si="0"/>
        <v>0</v>
      </c>
      <c r="S7" s="8">
        <v>5</v>
      </c>
      <c r="T7" s="9">
        <f t="shared" si="1"/>
        <v>45047</v>
      </c>
      <c r="U7" s="9">
        <f t="shared" si="4"/>
        <v>45077</v>
      </c>
      <c r="V7" s="8">
        <f t="shared" si="2"/>
        <v>0</v>
      </c>
    </row>
    <row r="8" spans="1:22" x14ac:dyDescent="0.3">
      <c r="A8" s="47"/>
      <c r="B8" s="47"/>
      <c r="C8" s="48" t="str">
        <f t="shared" si="3"/>
        <v/>
      </c>
      <c r="D8" s="49">
        <f t="shared" si="5"/>
        <v>44963</v>
      </c>
      <c r="E8" s="49">
        <f t="shared" si="6"/>
        <v>44970</v>
      </c>
      <c r="F8" s="20"/>
      <c r="G8" s="20"/>
      <c r="H8" s="20"/>
      <c r="I8" s="20"/>
      <c r="J8" s="20"/>
      <c r="K8" s="20"/>
      <c r="L8" s="20"/>
      <c r="M8" s="51">
        <f>WTuswEFFEKTIV!J8*RB_WT</f>
        <v>0</v>
      </c>
      <c r="N8" s="51">
        <f>WTuswEFFEKTIV!K8*RB_Sa</f>
        <v>0</v>
      </c>
      <c r="O8" s="51">
        <f>WTuswEFFEKTIV!L8*RB_So_aFT</f>
        <v>0</v>
      </c>
      <c r="P8" s="51">
        <f>WTuswEFFEKTIV!M8*RB_bFT</f>
        <v>0</v>
      </c>
      <c r="Q8" s="51">
        <f t="shared" si="0"/>
        <v>0</v>
      </c>
      <c r="S8" s="8">
        <v>6</v>
      </c>
      <c r="T8" s="9">
        <f t="shared" si="1"/>
        <v>45078</v>
      </c>
      <c r="U8" s="9">
        <f t="shared" si="4"/>
        <v>45107</v>
      </c>
      <c r="V8" s="8">
        <f t="shared" si="2"/>
        <v>0</v>
      </c>
    </row>
    <row r="9" spans="1:22" x14ac:dyDescent="0.3">
      <c r="A9" s="47"/>
      <c r="B9" s="47"/>
      <c r="C9" s="48" t="str">
        <f t="shared" si="3"/>
        <v/>
      </c>
      <c r="D9" s="49">
        <f t="shared" si="5"/>
        <v>44970</v>
      </c>
      <c r="E9" s="49">
        <f t="shared" si="6"/>
        <v>44977</v>
      </c>
      <c r="F9" s="20"/>
      <c r="G9" s="20"/>
      <c r="H9" s="20"/>
      <c r="I9" s="20"/>
      <c r="J9" s="20"/>
      <c r="K9" s="20"/>
      <c r="L9" s="20"/>
      <c r="M9" s="51">
        <f>WTuswEFFEKTIV!J9*RB_WT</f>
        <v>0</v>
      </c>
      <c r="N9" s="51">
        <f>WTuswEFFEKTIV!K9*RB_Sa</f>
        <v>0</v>
      </c>
      <c r="O9" s="51">
        <f>WTuswEFFEKTIV!L9*RB_So_aFT</f>
        <v>0</v>
      </c>
      <c r="P9" s="51">
        <f>WTuswEFFEKTIV!M9*RB_bFT</f>
        <v>0</v>
      </c>
      <c r="Q9" s="51">
        <f t="shared" si="0"/>
        <v>0</v>
      </c>
      <c r="S9" s="8">
        <v>7</v>
      </c>
      <c r="T9" s="9">
        <f t="shared" si="1"/>
        <v>45108</v>
      </c>
      <c r="U9" s="9">
        <f t="shared" si="4"/>
        <v>45138</v>
      </c>
      <c r="V9" s="8">
        <f t="shared" si="2"/>
        <v>0</v>
      </c>
    </row>
    <row r="10" spans="1:22" x14ac:dyDescent="0.3">
      <c r="A10" s="47"/>
      <c r="B10" s="47"/>
      <c r="C10" s="48" t="str">
        <f t="shared" si="3"/>
        <v/>
      </c>
      <c r="D10" s="49">
        <f t="shared" si="5"/>
        <v>44977</v>
      </c>
      <c r="E10" s="49">
        <f t="shared" si="6"/>
        <v>44984</v>
      </c>
      <c r="F10" s="20"/>
      <c r="G10" s="20"/>
      <c r="H10" s="20"/>
      <c r="I10" s="20"/>
      <c r="J10" s="20"/>
      <c r="K10" s="20"/>
      <c r="L10" s="20"/>
      <c r="M10" s="51">
        <f>WTuswEFFEKTIV!J10*RB_WT</f>
        <v>0</v>
      </c>
      <c r="N10" s="51">
        <f>WTuswEFFEKTIV!K10*RB_Sa</f>
        <v>0</v>
      </c>
      <c r="O10" s="51">
        <f>WTuswEFFEKTIV!L10*RB_So_aFT</f>
        <v>0</v>
      </c>
      <c r="P10" s="51">
        <f>WTuswEFFEKTIV!M10*RB_bFT</f>
        <v>0</v>
      </c>
      <c r="Q10" s="51">
        <f t="shared" si="0"/>
        <v>0</v>
      </c>
      <c r="S10" s="8">
        <v>8</v>
      </c>
      <c r="T10" s="9">
        <f t="shared" si="1"/>
        <v>45139</v>
      </c>
      <c r="U10" s="9">
        <f t="shared" si="4"/>
        <v>45169</v>
      </c>
      <c r="V10" s="8">
        <f t="shared" si="2"/>
        <v>0</v>
      </c>
    </row>
    <row r="11" spans="1:22" x14ac:dyDescent="0.3">
      <c r="A11" s="47"/>
      <c r="B11" s="47"/>
      <c r="C11" s="48" t="str">
        <f t="shared" si="3"/>
        <v/>
      </c>
      <c r="D11" s="49">
        <f t="shared" si="5"/>
        <v>44984</v>
      </c>
      <c r="E11" s="49">
        <f t="shared" si="6"/>
        <v>44985</v>
      </c>
      <c r="F11" s="20"/>
      <c r="G11" s="20"/>
      <c r="H11" s="20"/>
      <c r="I11" s="20"/>
      <c r="J11" s="20"/>
      <c r="K11" s="20"/>
      <c r="L11" s="20"/>
      <c r="M11" s="51">
        <f>WTuswEFFEKTIV!J11*RB_WT</f>
        <v>0</v>
      </c>
      <c r="N11" s="51">
        <f>WTuswEFFEKTIV!K11*RB_Sa</f>
        <v>0</v>
      </c>
      <c r="O11" s="51">
        <f>WTuswEFFEKTIV!L11*RB_So_aFT</f>
        <v>0</v>
      </c>
      <c r="P11" s="51">
        <f>WTuswEFFEKTIV!M11*RB_bFT</f>
        <v>0</v>
      </c>
      <c r="Q11" s="51">
        <f t="shared" si="0"/>
        <v>0</v>
      </c>
      <c r="S11" s="8">
        <v>9</v>
      </c>
      <c r="T11" s="9">
        <f t="shared" si="1"/>
        <v>45170</v>
      </c>
      <c r="U11" s="9">
        <f t="shared" si="4"/>
        <v>45199</v>
      </c>
      <c r="V11" s="8">
        <f t="shared" si="2"/>
        <v>0</v>
      </c>
    </row>
    <row r="12" spans="1:22" x14ac:dyDescent="0.3">
      <c r="A12" s="47"/>
      <c r="B12" s="47"/>
      <c r="C12" s="48">
        <f t="shared" si="3"/>
        <v>44986</v>
      </c>
      <c r="D12" s="49">
        <f t="shared" si="5"/>
        <v>44986</v>
      </c>
      <c r="E12" s="49">
        <f t="shared" si="6"/>
        <v>44991</v>
      </c>
      <c r="F12" s="20"/>
      <c r="G12" s="20"/>
      <c r="H12" s="20"/>
      <c r="I12" s="20"/>
      <c r="J12" s="20"/>
      <c r="K12" s="20"/>
      <c r="L12" s="20"/>
      <c r="M12" s="51">
        <f>WTuswEFFEKTIV!J12*RB_WT</f>
        <v>0</v>
      </c>
      <c r="N12" s="51">
        <f>WTuswEFFEKTIV!K12*RB_Sa</f>
        <v>0</v>
      </c>
      <c r="O12" s="51">
        <f>WTuswEFFEKTIV!L12*RB_So_aFT</f>
        <v>0</v>
      </c>
      <c r="P12" s="51">
        <f>WTuswEFFEKTIV!M12*RB_bFT</f>
        <v>0</v>
      </c>
      <c r="Q12" s="51">
        <f t="shared" si="0"/>
        <v>0</v>
      </c>
      <c r="S12" s="8">
        <v>10</v>
      </c>
      <c r="T12" s="9">
        <f t="shared" si="1"/>
        <v>45200</v>
      </c>
      <c r="U12" s="9">
        <f t="shared" si="4"/>
        <v>45230</v>
      </c>
      <c r="V12" s="8">
        <f t="shared" si="2"/>
        <v>0</v>
      </c>
    </row>
    <row r="13" spans="1:22" x14ac:dyDescent="0.3">
      <c r="A13" s="47"/>
      <c r="B13" s="47"/>
      <c r="C13" s="48" t="str">
        <f t="shared" si="3"/>
        <v/>
      </c>
      <c r="D13" s="49">
        <f t="shared" si="5"/>
        <v>44991</v>
      </c>
      <c r="E13" s="49">
        <f t="shared" si="6"/>
        <v>44998</v>
      </c>
      <c r="F13" s="20"/>
      <c r="G13" s="20"/>
      <c r="H13" s="20"/>
      <c r="I13" s="20"/>
      <c r="J13" s="20"/>
      <c r="K13" s="20"/>
      <c r="L13" s="20"/>
      <c r="M13" s="51">
        <f>WTuswEFFEKTIV!J13*RB_WT</f>
        <v>0</v>
      </c>
      <c r="N13" s="51">
        <f>WTuswEFFEKTIV!K13*RB_Sa</f>
        <v>0</v>
      </c>
      <c r="O13" s="51">
        <f>WTuswEFFEKTIV!L13*RB_So_aFT</f>
        <v>0</v>
      </c>
      <c r="P13" s="51">
        <f>WTuswEFFEKTIV!M13*RB_bFT</f>
        <v>0</v>
      </c>
      <c r="Q13" s="51">
        <f t="shared" si="0"/>
        <v>0</v>
      </c>
      <c r="S13" s="8">
        <v>11</v>
      </c>
      <c r="T13" s="9">
        <f t="shared" si="1"/>
        <v>45231</v>
      </c>
      <c r="U13" s="9">
        <f t="shared" si="4"/>
        <v>45260</v>
      </c>
      <c r="V13" s="8">
        <f t="shared" si="2"/>
        <v>0</v>
      </c>
    </row>
    <row r="14" spans="1:22" x14ac:dyDescent="0.3">
      <c r="A14" s="47"/>
      <c r="B14" s="47"/>
      <c r="C14" s="48" t="str">
        <f t="shared" si="3"/>
        <v/>
      </c>
      <c r="D14" s="49">
        <f t="shared" si="5"/>
        <v>44998</v>
      </c>
      <c r="E14" s="49">
        <f t="shared" si="6"/>
        <v>45005</v>
      </c>
      <c r="F14" s="20"/>
      <c r="G14" s="20"/>
      <c r="H14" s="20"/>
      <c r="I14" s="20"/>
      <c r="J14" s="20"/>
      <c r="K14" s="20"/>
      <c r="L14" s="20"/>
      <c r="M14" s="51">
        <f>WTuswEFFEKTIV!J14*RB_WT</f>
        <v>0</v>
      </c>
      <c r="N14" s="51">
        <f>WTuswEFFEKTIV!K14*RB_Sa</f>
        <v>0</v>
      </c>
      <c r="O14" s="51">
        <f>WTuswEFFEKTIV!L14*RB_So_aFT</f>
        <v>0</v>
      </c>
      <c r="P14" s="51">
        <f>WTuswEFFEKTIV!M14*RB_bFT</f>
        <v>0</v>
      </c>
      <c r="Q14" s="51">
        <f t="shared" si="0"/>
        <v>0</v>
      </c>
      <c r="S14" s="8">
        <v>12</v>
      </c>
      <c r="T14" s="9">
        <f t="shared" si="1"/>
        <v>45261</v>
      </c>
      <c r="U14" s="9">
        <f t="shared" si="4"/>
        <v>45291</v>
      </c>
      <c r="V14" s="8">
        <f t="shared" si="2"/>
        <v>0</v>
      </c>
    </row>
    <row r="15" spans="1:22" x14ac:dyDescent="0.3">
      <c r="A15" s="47"/>
      <c r="B15" s="47"/>
      <c r="C15" s="48" t="str">
        <f t="shared" si="3"/>
        <v/>
      </c>
      <c r="D15" s="49">
        <f t="shared" si="5"/>
        <v>45005</v>
      </c>
      <c r="E15" s="49">
        <f t="shared" si="6"/>
        <v>45012</v>
      </c>
      <c r="F15" s="20"/>
      <c r="G15" s="20"/>
      <c r="H15" s="20"/>
      <c r="I15" s="20"/>
      <c r="J15" s="20"/>
      <c r="K15" s="20"/>
      <c r="L15" s="20"/>
      <c r="M15" s="51">
        <f>WTuswEFFEKTIV!J15*RB_WT</f>
        <v>0</v>
      </c>
      <c r="N15" s="51">
        <f>WTuswEFFEKTIV!K15*RB_Sa</f>
        <v>0</v>
      </c>
      <c r="O15" s="51">
        <f>WTuswEFFEKTIV!L15*RB_So_aFT</f>
        <v>0</v>
      </c>
      <c r="P15" s="51">
        <f>WTuswEFFEKTIV!M15*RB_bFT</f>
        <v>0</v>
      </c>
      <c r="Q15" s="51">
        <f t="shared" si="0"/>
        <v>0</v>
      </c>
    </row>
    <row r="16" spans="1:22" x14ac:dyDescent="0.3">
      <c r="A16" s="47"/>
      <c r="B16" s="47"/>
      <c r="C16" s="48" t="str">
        <f t="shared" si="3"/>
        <v/>
      </c>
      <c r="D16" s="49">
        <f t="shared" si="5"/>
        <v>45012</v>
      </c>
      <c r="E16" s="49">
        <f t="shared" si="6"/>
        <v>45016</v>
      </c>
      <c r="F16" s="20"/>
      <c r="G16" s="20"/>
      <c r="H16" s="20"/>
      <c r="I16" s="20"/>
      <c r="J16" s="20"/>
      <c r="K16" s="20"/>
      <c r="L16" s="20"/>
      <c r="M16" s="51">
        <f>WTuswEFFEKTIV!J16*RB_WT</f>
        <v>0</v>
      </c>
      <c r="N16" s="51">
        <f>WTuswEFFEKTIV!K16*RB_Sa</f>
        <v>0</v>
      </c>
      <c r="O16" s="51">
        <f>WTuswEFFEKTIV!L16*RB_So_aFT</f>
        <v>0</v>
      </c>
      <c r="P16" s="51">
        <f>WTuswEFFEKTIV!M16*RB_bFT</f>
        <v>0</v>
      </c>
      <c r="Q16" s="51">
        <f t="shared" si="0"/>
        <v>0</v>
      </c>
      <c r="S16" s="16" t="s">
        <v>107</v>
      </c>
    </row>
    <row r="17" spans="1:17" x14ac:dyDescent="0.3">
      <c r="A17" s="47"/>
      <c r="B17" s="47"/>
      <c r="C17" s="48">
        <f t="shared" si="3"/>
        <v>45017</v>
      </c>
      <c r="D17" s="49">
        <f t="shared" si="5"/>
        <v>45017</v>
      </c>
      <c r="E17" s="49">
        <f t="shared" si="6"/>
        <v>45019</v>
      </c>
      <c r="F17" s="20"/>
      <c r="G17" s="20"/>
      <c r="H17" s="20"/>
      <c r="I17" s="20"/>
      <c r="J17" s="20"/>
      <c r="K17" s="20"/>
      <c r="L17" s="20"/>
      <c r="M17" s="51">
        <f>WTuswEFFEKTIV!J17*RB_WT</f>
        <v>0</v>
      </c>
      <c r="N17" s="51">
        <f>WTuswEFFEKTIV!K17*RB_Sa</f>
        <v>0</v>
      </c>
      <c r="O17" s="51">
        <f>WTuswEFFEKTIV!L17*RB_So_aFT</f>
        <v>0</v>
      </c>
      <c r="P17" s="51">
        <f>WTuswEFFEKTIV!M17*RB_bFT</f>
        <v>0</v>
      </c>
      <c r="Q17" s="51">
        <f t="shared" si="0"/>
        <v>0</v>
      </c>
    </row>
    <row r="18" spans="1:17" x14ac:dyDescent="0.3">
      <c r="A18" s="47"/>
      <c r="B18" s="47"/>
      <c r="C18" s="48" t="str">
        <f t="shared" si="3"/>
        <v/>
      </c>
      <c r="D18" s="49">
        <f t="shared" si="5"/>
        <v>45019</v>
      </c>
      <c r="E18" s="49">
        <f t="shared" si="6"/>
        <v>45026</v>
      </c>
      <c r="F18" s="20"/>
      <c r="G18" s="20"/>
      <c r="H18" s="20"/>
      <c r="I18" s="20"/>
      <c r="J18" s="20"/>
      <c r="K18" s="20"/>
      <c r="L18" s="20"/>
      <c r="M18" s="51">
        <f>WTuswEFFEKTIV!J18*RB_WT</f>
        <v>0</v>
      </c>
      <c r="N18" s="51">
        <f>WTuswEFFEKTIV!K18*RB_Sa</f>
        <v>0</v>
      </c>
      <c r="O18" s="51">
        <f>WTuswEFFEKTIV!L18*RB_So_aFT</f>
        <v>0</v>
      </c>
      <c r="P18" s="51">
        <f>WTuswEFFEKTIV!M18*RB_bFT</f>
        <v>0</v>
      </c>
      <c r="Q18" s="51">
        <f t="shared" si="0"/>
        <v>0</v>
      </c>
    </row>
    <row r="19" spans="1:17" x14ac:dyDescent="0.3">
      <c r="A19" s="47"/>
      <c r="B19" s="47"/>
      <c r="C19" s="48" t="str">
        <f t="shared" si="3"/>
        <v/>
      </c>
      <c r="D19" s="49">
        <f t="shared" si="5"/>
        <v>45026</v>
      </c>
      <c r="E19" s="49">
        <f t="shared" si="6"/>
        <v>45033</v>
      </c>
      <c r="F19" s="20"/>
      <c r="G19" s="20"/>
      <c r="H19" s="20"/>
      <c r="I19" s="20"/>
      <c r="J19" s="20"/>
      <c r="K19" s="20"/>
      <c r="L19" s="20"/>
      <c r="M19" s="51">
        <f>WTuswEFFEKTIV!J19*RB_WT</f>
        <v>0</v>
      </c>
      <c r="N19" s="51">
        <f>WTuswEFFEKTIV!K19*RB_Sa</f>
        <v>0</v>
      </c>
      <c r="O19" s="51">
        <f>WTuswEFFEKTIV!L19*RB_So_aFT</f>
        <v>0</v>
      </c>
      <c r="P19" s="51">
        <f>WTuswEFFEKTIV!M19*RB_bFT</f>
        <v>0</v>
      </c>
      <c r="Q19" s="51">
        <f t="shared" si="0"/>
        <v>0</v>
      </c>
    </row>
    <row r="20" spans="1:17" x14ac:dyDescent="0.3">
      <c r="A20" s="47"/>
      <c r="B20" s="47"/>
      <c r="C20" s="48" t="str">
        <f t="shared" si="3"/>
        <v/>
      </c>
      <c r="D20" s="49">
        <f t="shared" si="5"/>
        <v>45033</v>
      </c>
      <c r="E20" s="49">
        <f t="shared" si="6"/>
        <v>45040</v>
      </c>
      <c r="F20" s="20"/>
      <c r="G20" s="20"/>
      <c r="H20" s="20"/>
      <c r="I20" s="20"/>
      <c r="J20" s="20"/>
      <c r="K20" s="20"/>
      <c r="L20" s="20"/>
      <c r="M20" s="51">
        <f>WTuswEFFEKTIV!J20*RB_WT</f>
        <v>0</v>
      </c>
      <c r="N20" s="51">
        <f>WTuswEFFEKTIV!K20*RB_Sa</f>
        <v>0</v>
      </c>
      <c r="O20" s="51">
        <f>WTuswEFFEKTIV!L20*RB_So_aFT</f>
        <v>0</v>
      </c>
      <c r="P20" s="51">
        <f>WTuswEFFEKTIV!M20*RB_bFT</f>
        <v>0</v>
      </c>
      <c r="Q20" s="51">
        <f t="shared" si="0"/>
        <v>0</v>
      </c>
    </row>
    <row r="21" spans="1:17" x14ac:dyDescent="0.3">
      <c r="A21" s="47"/>
      <c r="B21" s="47"/>
      <c r="C21" s="48" t="str">
        <f t="shared" si="3"/>
        <v/>
      </c>
      <c r="D21" s="49">
        <f t="shared" si="5"/>
        <v>45040</v>
      </c>
      <c r="E21" s="49">
        <f t="shared" si="6"/>
        <v>45046</v>
      </c>
      <c r="F21" s="20"/>
      <c r="G21" s="20"/>
      <c r="H21" s="20"/>
      <c r="I21" s="20"/>
      <c r="J21" s="20"/>
      <c r="K21" s="20"/>
      <c r="L21" s="20"/>
      <c r="M21" s="51">
        <f>WTuswEFFEKTIV!J21*RB_WT</f>
        <v>0</v>
      </c>
      <c r="N21" s="51">
        <f>WTuswEFFEKTIV!K21*RB_Sa</f>
        <v>0</v>
      </c>
      <c r="O21" s="51">
        <f>WTuswEFFEKTIV!L21*RB_So_aFT</f>
        <v>0</v>
      </c>
      <c r="P21" s="51">
        <f>WTuswEFFEKTIV!M21*RB_bFT</f>
        <v>0</v>
      </c>
      <c r="Q21" s="51">
        <f t="shared" si="0"/>
        <v>0</v>
      </c>
    </row>
    <row r="22" spans="1:17" x14ac:dyDescent="0.3">
      <c r="A22" s="47"/>
      <c r="B22" s="47"/>
      <c r="C22" s="48">
        <f t="shared" si="3"/>
        <v>45047</v>
      </c>
      <c r="D22" s="49">
        <f t="shared" si="5"/>
        <v>45047</v>
      </c>
      <c r="E22" s="49">
        <f t="shared" si="6"/>
        <v>45047</v>
      </c>
      <c r="F22" s="20"/>
      <c r="G22" s="20"/>
      <c r="H22" s="20"/>
      <c r="I22" s="20"/>
      <c r="J22" s="20"/>
      <c r="K22" s="20"/>
      <c r="L22" s="20"/>
      <c r="M22" s="51">
        <f>WTuswEFFEKTIV!J22*RB_WT</f>
        <v>0</v>
      </c>
      <c r="N22" s="51">
        <f>WTuswEFFEKTIV!K22*RB_Sa</f>
        <v>0</v>
      </c>
      <c r="O22" s="51">
        <f>WTuswEFFEKTIV!L22*RB_So_aFT</f>
        <v>0</v>
      </c>
      <c r="P22" s="51">
        <f>WTuswEFFEKTIV!M22*RB_bFT</f>
        <v>0</v>
      </c>
      <c r="Q22" s="51">
        <f t="shared" si="0"/>
        <v>0</v>
      </c>
    </row>
    <row r="23" spans="1:17" x14ac:dyDescent="0.3">
      <c r="A23" s="47"/>
      <c r="B23" s="47"/>
      <c r="C23" s="48" t="str">
        <f t="shared" si="3"/>
        <v/>
      </c>
      <c r="D23" s="49">
        <f t="shared" si="5"/>
        <v>45047</v>
      </c>
      <c r="E23" s="49">
        <f t="shared" si="6"/>
        <v>45054</v>
      </c>
      <c r="F23" s="20"/>
      <c r="G23" s="20"/>
      <c r="H23" s="20"/>
      <c r="I23" s="20"/>
      <c r="J23" s="20"/>
      <c r="K23" s="20"/>
      <c r="L23" s="20"/>
      <c r="M23" s="51">
        <f>WTuswEFFEKTIV!J23*RB_WT</f>
        <v>0</v>
      </c>
      <c r="N23" s="51">
        <f>WTuswEFFEKTIV!K23*RB_Sa</f>
        <v>0</v>
      </c>
      <c r="O23" s="51">
        <f>WTuswEFFEKTIV!L23*RB_So_aFT</f>
        <v>0</v>
      </c>
      <c r="P23" s="51">
        <f>WTuswEFFEKTIV!M23*RB_bFT</f>
        <v>0</v>
      </c>
      <c r="Q23" s="51">
        <f t="shared" si="0"/>
        <v>0</v>
      </c>
    </row>
    <row r="24" spans="1:17" x14ac:dyDescent="0.3">
      <c r="A24" s="47"/>
      <c r="B24" s="47"/>
      <c r="C24" s="48" t="str">
        <f t="shared" si="3"/>
        <v/>
      </c>
      <c r="D24" s="49">
        <f t="shared" si="5"/>
        <v>45054</v>
      </c>
      <c r="E24" s="49">
        <f t="shared" si="6"/>
        <v>45061</v>
      </c>
      <c r="F24" s="20"/>
      <c r="G24" s="20"/>
      <c r="H24" s="20"/>
      <c r="I24" s="20"/>
      <c r="J24" s="20"/>
      <c r="K24" s="20"/>
      <c r="L24" s="20"/>
      <c r="M24" s="51">
        <f>WTuswEFFEKTIV!J24*RB_WT</f>
        <v>0</v>
      </c>
      <c r="N24" s="51">
        <f>WTuswEFFEKTIV!K24*RB_Sa</f>
        <v>0</v>
      </c>
      <c r="O24" s="51">
        <f>WTuswEFFEKTIV!L24*RB_So_aFT</f>
        <v>0</v>
      </c>
      <c r="P24" s="51">
        <f>WTuswEFFEKTIV!M24*RB_bFT</f>
        <v>0</v>
      </c>
      <c r="Q24" s="51">
        <f t="shared" si="0"/>
        <v>0</v>
      </c>
    </row>
    <row r="25" spans="1:17" x14ac:dyDescent="0.3">
      <c r="A25" s="47"/>
      <c r="B25" s="47"/>
      <c r="C25" s="48" t="str">
        <f t="shared" si="3"/>
        <v/>
      </c>
      <c r="D25" s="49">
        <f t="shared" si="5"/>
        <v>45061</v>
      </c>
      <c r="E25" s="49">
        <f t="shared" si="6"/>
        <v>45068</v>
      </c>
      <c r="F25" s="20"/>
      <c r="G25" s="20"/>
      <c r="H25" s="20"/>
      <c r="I25" s="20"/>
      <c r="J25" s="20"/>
      <c r="K25" s="20"/>
      <c r="L25" s="20"/>
      <c r="M25" s="51">
        <f>WTuswEFFEKTIV!J25*RB_WT</f>
        <v>0</v>
      </c>
      <c r="N25" s="51">
        <f>WTuswEFFEKTIV!K25*RB_Sa</f>
        <v>0</v>
      </c>
      <c r="O25" s="51">
        <f>WTuswEFFEKTIV!L25*RB_So_aFT</f>
        <v>0</v>
      </c>
      <c r="P25" s="51">
        <f>WTuswEFFEKTIV!M25*RB_bFT</f>
        <v>0</v>
      </c>
      <c r="Q25" s="51">
        <f t="shared" si="0"/>
        <v>0</v>
      </c>
    </row>
    <row r="26" spans="1:17" x14ac:dyDescent="0.3">
      <c r="A26" s="47"/>
      <c r="B26" s="47"/>
      <c r="C26" s="48" t="str">
        <f t="shared" si="3"/>
        <v/>
      </c>
      <c r="D26" s="49">
        <f t="shared" si="5"/>
        <v>45068</v>
      </c>
      <c r="E26" s="49">
        <f t="shared" si="6"/>
        <v>45075</v>
      </c>
      <c r="F26" s="20"/>
      <c r="G26" s="20"/>
      <c r="H26" s="20"/>
      <c r="I26" s="20"/>
      <c r="J26" s="20"/>
      <c r="K26" s="20"/>
      <c r="L26" s="20"/>
      <c r="M26" s="51">
        <f>WTuswEFFEKTIV!J26*RB_WT</f>
        <v>0</v>
      </c>
      <c r="N26" s="51">
        <f>WTuswEFFEKTIV!K26*RB_Sa</f>
        <v>0</v>
      </c>
      <c r="O26" s="51">
        <f>WTuswEFFEKTIV!L26*RB_So_aFT</f>
        <v>0</v>
      </c>
      <c r="P26" s="51">
        <f>WTuswEFFEKTIV!M26*RB_bFT</f>
        <v>0</v>
      </c>
      <c r="Q26" s="51">
        <f t="shared" si="0"/>
        <v>0</v>
      </c>
    </row>
    <row r="27" spans="1:17" x14ac:dyDescent="0.3">
      <c r="A27" s="47"/>
      <c r="B27" s="47"/>
      <c r="C27" s="48" t="str">
        <f t="shared" si="3"/>
        <v/>
      </c>
      <c r="D27" s="49">
        <f t="shared" si="5"/>
        <v>45075</v>
      </c>
      <c r="E27" s="49">
        <f t="shared" si="6"/>
        <v>45077</v>
      </c>
      <c r="F27" s="20"/>
      <c r="G27" s="20"/>
      <c r="H27" s="20"/>
      <c r="I27" s="20"/>
      <c r="J27" s="20"/>
      <c r="K27" s="20"/>
      <c r="L27" s="20"/>
      <c r="M27" s="51">
        <f>WTuswEFFEKTIV!J27*RB_WT</f>
        <v>0</v>
      </c>
      <c r="N27" s="51">
        <f>WTuswEFFEKTIV!K27*RB_Sa</f>
        <v>0</v>
      </c>
      <c r="O27" s="51">
        <f>WTuswEFFEKTIV!L27*RB_So_aFT</f>
        <v>0</v>
      </c>
      <c r="P27" s="51">
        <f>WTuswEFFEKTIV!M27*RB_bFT</f>
        <v>0</v>
      </c>
      <c r="Q27" s="51">
        <f t="shared" si="0"/>
        <v>0</v>
      </c>
    </row>
    <row r="28" spans="1:17" x14ac:dyDescent="0.3">
      <c r="A28" s="47"/>
      <c r="B28" s="47"/>
      <c r="C28" s="48">
        <f t="shared" si="3"/>
        <v>45078</v>
      </c>
      <c r="D28" s="49">
        <f t="shared" si="5"/>
        <v>45078</v>
      </c>
      <c r="E28" s="49">
        <f t="shared" si="6"/>
        <v>45082</v>
      </c>
      <c r="F28" s="20"/>
      <c r="G28" s="20"/>
      <c r="H28" s="20"/>
      <c r="I28" s="20"/>
      <c r="J28" s="20"/>
      <c r="K28" s="20"/>
      <c r="L28" s="20"/>
      <c r="M28" s="51">
        <f>WTuswEFFEKTIV!J28*RB_WT</f>
        <v>0</v>
      </c>
      <c r="N28" s="51">
        <f>WTuswEFFEKTIV!K28*RB_Sa</f>
        <v>0</v>
      </c>
      <c r="O28" s="51">
        <f>WTuswEFFEKTIV!L28*RB_So_aFT</f>
        <v>0</v>
      </c>
      <c r="P28" s="51">
        <f>WTuswEFFEKTIV!M28*RB_bFT</f>
        <v>0</v>
      </c>
      <c r="Q28" s="51">
        <f t="shared" si="0"/>
        <v>0</v>
      </c>
    </row>
    <row r="29" spans="1:17" x14ac:dyDescent="0.3">
      <c r="A29" s="47"/>
      <c r="B29" s="47"/>
      <c r="C29" s="48" t="str">
        <f t="shared" si="3"/>
        <v/>
      </c>
      <c r="D29" s="49">
        <f t="shared" si="5"/>
        <v>45082</v>
      </c>
      <c r="E29" s="49">
        <f t="shared" si="6"/>
        <v>45089</v>
      </c>
      <c r="F29" s="20"/>
      <c r="G29" s="20"/>
      <c r="H29" s="20"/>
      <c r="I29" s="20"/>
      <c r="J29" s="20"/>
      <c r="K29" s="20"/>
      <c r="L29" s="20"/>
      <c r="M29" s="51">
        <f>WTuswEFFEKTIV!J29*RB_WT</f>
        <v>0</v>
      </c>
      <c r="N29" s="51">
        <f>WTuswEFFEKTIV!K29*RB_Sa</f>
        <v>0</v>
      </c>
      <c r="O29" s="51">
        <f>WTuswEFFEKTIV!L29*RB_So_aFT</f>
        <v>0</v>
      </c>
      <c r="P29" s="51">
        <f>WTuswEFFEKTIV!M29*RB_bFT</f>
        <v>0</v>
      </c>
      <c r="Q29" s="51">
        <f t="shared" si="0"/>
        <v>0</v>
      </c>
    </row>
    <row r="30" spans="1:17" x14ac:dyDescent="0.3">
      <c r="A30" s="47"/>
      <c r="B30" s="47"/>
      <c r="C30" s="48" t="str">
        <f t="shared" si="3"/>
        <v/>
      </c>
      <c r="D30" s="49">
        <f t="shared" si="5"/>
        <v>45089</v>
      </c>
      <c r="E30" s="49">
        <f t="shared" si="6"/>
        <v>45096</v>
      </c>
      <c r="F30" s="20"/>
      <c r="G30" s="20"/>
      <c r="H30" s="20"/>
      <c r="I30" s="20"/>
      <c r="J30" s="20"/>
      <c r="K30" s="20"/>
      <c r="L30" s="20"/>
      <c r="M30" s="51">
        <f>WTuswEFFEKTIV!J30*RB_WT</f>
        <v>0</v>
      </c>
      <c r="N30" s="51">
        <f>WTuswEFFEKTIV!K30*RB_Sa</f>
        <v>0</v>
      </c>
      <c r="O30" s="51">
        <f>WTuswEFFEKTIV!L30*RB_So_aFT</f>
        <v>0</v>
      </c>
      <c r="P30" s="51">
        <f>WTuswEFFEKTIV!M30*RB_bFT</f>
        <v>0</v>
      </c>
      <c r="Q30" s="51">
        <f t="shared" si="0"/>
        <v>0</v>
      </c>
    </row>
    <row r="31" spans="1:17" x14ac:dyDescent="0.3">
      <c r="A31" s="47"/>
      <c r="B31" s="47"/>
      <c r="C31" s="48" t="str">
        <f t="shared" si="3"/>
        <v/>
      </c>
      <c r="D31" s="49">
        <f t="shared" si="5"/>
        <v>45096</v>
      </c>
      <c r="E31" s="49">
        <f t="shared" si="6"/>
        <v>45103</v>
      </c>
      <c r="F31" s="20"/>
      <c r="G31" s="20"/>
      <c r="H31" s="20"/>
      <c r="I31" s="20"/>
      <c r="J31" s="20"/>
      <c r="K31" s="20"/>
      <c r="L31" s="20"/>
      <c r="M31" s="51">
        <f>WTuswEFFEKTIV!J31*RB_WT</f>
        <v>0</v>
      </c>
      <c r="N31" s="51">
        <f>WTuswEFFEKTIV!K31*RB_Sa</f>
        <v>0</v>
      </c>
      <c r="O31" s="51">
        <f>WTuswEFFEKTIV!L31*RB_So_aFT</f>
        <v>0</v>
      </c>
      <c r="P31" s="51">
        <f>WTuswEFFEKTIV!M31*RB_bFT</f>
        <v>0</v>
      </c>
      <c r="Q31" s="51">
        <f t="shared" si="0"/>
        <v>0</v>
      </c>
    </row>
    <row r="32" spans="1:17" x14ac:dyDescent="0.3">
      <c r="A32" s="47"/>
      <c r="B32" s="47"/>
      <c r="C32" s="48" t="str">
        <f t="shared" si="3"/>
        <v/>
      </c>
      <c r="D32" s="49">
        <f t="shared" si="5"/>
        <v>45103</v>
      </c>
      <c r="E32" s="49">
        <f t="shared" si="6"/>
        <v>45107</v>
      </c>
      <c r="F32" s="20"/>
      <c r="G32" s="20"/>
      <c r="H32" s="20"/>
      <c r="I32" s="20"/>
      <c r="J32" s="20"/>
      <c r="K32" s="20"/>
      <c r="L32" s="20"/>
      <c r="M32" s="51">
        <f>WTuswEFFEKTIV!J32*RB_WT</f>
        <v>0</v>
      </c>
      <c r="N32" s="51">
        <f>WTuswEFFEKTIV!K32*RB_Sa</f>
        <v>0</v>
      </c>
      <c r="O32" s="51">
        <f>WTuswEFFEKTIV!L32*RB_So_aFT</f>
        <v>0</v>
      </c>
      <c r="P32" s="51">
        <f>WTuswEFFEKTIV!M32*RB_bFT</f>
        <v>0</v>
      </c>
      <c r="Q32" s="51">
        <f t="shared" si="0"/>
        <v>0</v>
      </c>
    </row>
    <row r="33" spans="1:17" x14ac:dyDescent="0.3">
      <c r="A33" s="47"/>
      <c r="B33" s="47"/>
      <c r="C33" s="48">
        <f t="shared" si="3"/>
        <v>45108</v>
      </c>
      <c r="D33" s="49">
        <f t="shared" si="5"/>
        <v>45108</v>
      </c>
      <c r="E33" s="49">
        <f t="shared" si="6"/>
        <v>45110</v>
      </c>
      <c r="F33" s="20"/>
      <c r="G33" s="20"/>
      <c r="H33" s="20"/>
      <c r="I33" s="20"/>
      <c r="J33" s="20"/>
      <c r="K33" s="20"/>
      <c r="L33" s="20"/>
      <c r="M33" s="51">
        <f>WTuswEFFEKTIV!J33*RB_WT</f>
        <v>0</v>
      </c>
      <c r="N33" s="51">
        <f>WTuswEFFEKTIV!K33*RB_Sa</f>
        <v>0</v>
      </c>
      <c r="O33" s="51">
        <f>WTuswEFFEKTIV!L33*RB_So_aFT</f>
        <v>0</v>
      </c>
      <c r="P33" s="51">
        <f>WTuswEFFEKTIV!M33*RB_bFT</f>
        <v>0</v>
      </c>
      <c r="Q33" s="51">
        <f t="shared" si="0"/>
        <v>0</v>
      </c>
    </row>
    <row r="34" spans="1:17" x14ac:dyDescent="0.3">
      <c r="A34" s="47"/>
      <c r="B34" s="47"/>
      <c r="C34" s="48" t="str">
        <f t="shared" si="3"/>
        <v/>
      </c>
      <c r="D34" s="49">
        <f t="shared" si="5"/>
        <v>45110</v>
      </c>
      <c r="E34" s="49">
        <f t="shared" si="6"/>
        <v>45117</v>
      </c>
      <c r="F34" s="20"/>
      <c r="G34" s="20"/>
      <c r="H34" s="20"/>
      <c r="I34" s="20"/>
      <c r="J34" s="20"/>
      <c r="K34" s="20"/>
      <c r="L34" s="20"/>
      <c r="M34" s="51">
        <f>WTuswEFFEKTIV!J34*RB_WT</f>
        <v>0</v>
      </c>
      <c r="N34" s="51">
        <f>WTuswEFFEKTIV!K34*RB_Sa</f>
        <v>0</v>
      </c>
      <c r="O34" s="51">
        <f>WTuswEFFEKTIV!L34*RB_So_aFT</f>
        <v>0</v>
      </c>
      <c r="P34" s="51">
        <f>WTuswEFFEKTIV!M34*RB_bFT</f>
        <v>0</v>
      </c>
      <c r="Q34" s="51">
        <f t="shared" si="0"/>
        <v>0</v>
      </c>
    </row>
    <row r="35" spans="1:17" x14ac:dyDescent="0.3">
      <c r="A35" s="47"/>
      <c r="B35" s="47"/>
      <c r="C35" s="48" t="str">
        <f t="shared" si="3"/>
        <v/>
      </c>
      <c r="D35" s="49">
        <f t="shared" si="5"/>
        <v>45117</v>
      </c>
      <c r="E35" s="49">
        <f t="shared" si="6"/>
        <v>45124</v>
      </c>
      <c r="F35" s="20"/>
      <c r="G35" s="20"/>
      <c r="H35" s="20"/>
      <c r="I35" s="20"/>
      <c r="J35" s="20"/>
      <c r="K35" s="20"/>
      <c r="L35" s="20"/>
      <c r="M35" s="51">
        <f>WTuswEFFEKTIV!J35*RB_WT</f>
        <v>0</v>
      </c>
      <c r="N35" s="51">
        <f>WTuswEFFEKTIV!K35*RB_Sa</f>
        <v>0</v>
      </c>
      <c r="O35" s="51">
        <f>WTuswEFFEKTIV!L35*RB_So_aFT</f>
        <v>0</v>
      </c>
      <c r="P35" s="51">
        <f>WTuswEFFEKTIV!M35*RB_bFT</f>
        <v>0</v>
      </c>
      <c r="Q35" s="51">
        <f t="shared" si="0"/>
        <v>0</v>
      </c>
    </row>
    <row r="36" spans="1:17" x14ac:dyDescent="0.3">
      <c r="A36" s="47"/>
      <c r="B36" s="47"/>
      <c r="C36" s="48" t="str">
        <f t="shared" si="3"/>
        <v/>
      </c>
      <c r="D36" s="49">
        <f t="shared" si="5"/>
        <v>45124</v>
      </c>
      <c r="E36" s="49">
        <f t="shared" si="6"/>
        <v>45131</v>
      </c>
      <c r="F36" s="20"/>
      <c r="G36" s="20"/>
      <c r="H36" s="20"/>
      <c r="I36" s="20"/>
      <c r="J36" s="20"/>
      <c r="K36" s="20"/>
      <c r="L36" s="20"/>
      <c r="M36" s="51">
        <f>WTuswEFFEKTIV!J36*RB_WT</f>
        <v>0</v>
      </c>
      <c r="N36" s="51">
        <f>WTuswEFFEKTIV!K36*RB_Sa</f>
        <v>0</v>
      </c>
      <c r="O36" s="51">
        <f>WTuswEFFEKTIV!L36*RB_So_aFT</f>
        <v>0</v>
      </c>
      <c r="P36" s="51">
        <f>WTuswEFFEKTIV!M36*RB_bFT</f>
        <v>0</v>
      </c>
      <c r="Q36" s="51">
        <f t="shared" si="0"/>
        <v>0</v>
      </c>
    </row>
    <row r="37" spans="1:17" x14ac:dyDescent="0.3">
      <c r="A37" s="47"/>
      <c r="B37" s="47"/>
      <c r="C37" s="48" t="str">
        <f t="shared" si="3"/>
        <v/>
      </c>
      <c r="D37" s="49">
        <f t="shared" si="5"/>
        <v>45131</v>
      </c>
      <c r="E37" s="49">
        <f t="shared" si="6"/>
        <v>45138</v>
      </c>
      <c r="F37" s="20"/>
      <c r="G37" s="20"/>
      <c r="H37" s="20"/>
      <c r="I37" s="20"/>
      <c r="J37" s="20"/>
      <c r="K37" s="20"/>
      <c r="L37" s="20"/>
      <c r="M37" s="51">
        <f>WTuswEFFEKTIV!J37*RB_WT</f>
        <v>0</v>
      </c>
      <c r="N37" s="51">
        <f>WTuswEFFEKTIV!K37*RB_Sa</f>
        <v>0</v>
      </c>
      <c r="O37" s="51">
        <f>WTuswEFFEKTIV!L37*RB_So_aFT</f>
        <v>0</v>
      </c>
      <c r="P37" s="51">
        <f>WTuswEFFEKTIV!M37*RB_bFT</f>
        <v>0</v>
      </c>
      <c r="Q37" s="51">
        <f t="shared" si="0"/>
        <v>0</v>
      </c>
    </row>
    <row r="38" spans="1:17" x14ac:dyDescent="0.3">
      <c r="A38" s="47"/>
      <c r="B38" s="47"/>
      <c r="C38" s="48" t="str">
        <f t="shared" si="3"/>
        <v/>
      </c>
      <c r="D38" s="49">
        <f t="shared" si="5"/>
        <v>45138</v>
      </c>
      <c r="E38" s="49">
        <f t="shared" si="6"/>
        <v>45138</v>
      </c>
      <c r="F38" s="20"/>
      <c r="G38" s="20"/>
      <c r="H38" s="20"/>
      <c r="I38" s="20"/>
      <c r="J38" s="20"/>
      <c r="K38" s="20"/>
      <c r="L38" s="20"/>
      <c r="M38" s="51">
        <f>WTuswEFFEKTIV!J38*RB_WT</f>
        <v>0</v>
      </c>
      <c r="N38" s="51">
        <f>WTuswEFFEKTIV!K38*RB_Sa</f>
        <v>0</v>
      </c>
      <c r="O38" s="51">
        <f>WTuswEFFEKTIV!L38*RB_So_aFT</f>
        <v>0</v>
      </c>
      <c r="P38" s="51">
        <f>WTuswEFFEKTIV!M38*RB_bFT</f>
        <v>0</v>
      </c>
      <c r="Q38" s="51">
        <f t="shared" si="0"/>
        <v>0</v>
      </c>
    </row>
    <row r="39" spans="1:17" x14ac:dyDescent="0.3">
      <c r="A39" s="47"/>
      <c r="B39" s="47"/>
      <c r="C39" s="48">
        <f t="shared" si="3"/>
        <v>45139</v>
      </c>
      <c r="D39" s="49">
        <f t="shared" si="5"/>
        <v>45139</v>
      </c>
      <c r="E39" s="49">
        <f t="shared" si="6"/>
        <v>45145</v>
      </c>
      <c r="F39" s="20"/>
      <c r="G39" s="20"/>
      <c r="H39" s="20"/>
      <c r="I39" s="20"/>
      <c r="J39" s="20"/>
      <c r="K39" s="20"/>
      <c r="L39" s="20"/>
      <c r="M39" s="51">
        <f>WTuswEFFEKTIV!J39*RB_WT</f>
        <v>0</v>
      </c>
      <c r="N39" s="51">
        <f>WTuswEFFEKTIV!K39*RB_Sa</f>
        <v>0</v>
      </c>
      <c r="O39" s="51">
        <f>WTuswEFFEKTIV!L39*RB_So_aFT</f>
        <v>0</v>
      </c>
      <c r="P39" s="51">
        <f>WTuswEFFEKTIV!M39*RB_bFT</f>
        <v>0</v>
      </c>
      <c r="Q39" s="51">
        <f t="shared" si="0"/>
        <v>0</v>
      </c>
    </row>
    <row r="40" spans="1:17" x14ac:dyDescent="0.3">
      <c r="A40" s="47"/>
      <c r="B40" s="47"/>
      <c r="C40" s="48" t="str">
        <f t="shared" si="3"/>
        <v/>
      </c>
      <c r="D40" s="49">
        <f t="shared" si="5"/>
        <v>45145</v>
      </c>
      <c r="E40" s="49">
        <f t="shared" si="6"/>
        <v>45152</v>
      </c>
      <c r="F40" s="20"/>
      <c r="G40" s="20"/>
      <c r="H40" s="20"/>
      <c r="I40" s="20"/>
      <c r="J40" s="20"/>
      <c r="K40" s="20"/>
      <c r="L40" s="20"/>
      <c r="M40" s="51">
        <f>WTuswEFFEKTIV!J40*RB_WT</f>
        <v>0</v>
      </c>
      <c r="N40" s="51">
        <f>WTuswEFFEKTIV!K40*RB_Sa</f>
        <v>0</v>
      </c>
      <c r="O40" s="51">
        <f>WTuswEFFEKTIV!L40*RB_So_aFT</f>
        <v>0</v>
      </c>
      <c r="P40" s="51">
        <f>WTuswEFFEKTIV!M40*RB_bFT</f>
        <v>0</v>
      </c>
      <c r="Q40" s="51">
        <f t="shared" si="0"/>
        <v>0</v>
      </c>
    </row>
    <row r="41" spans="1:17" x14ac:dyDescent="0.3">
      <c r="A41" s="47"/>
      <c r="B41" s="47"/>
      <c r="C41" s="48" t="str">
        <f t="shared" si="3"/>
        <v/>
      </c>
      <c r="D41" s="49">
        <f t="shared" si="5"/>
        <v>45152</v>
      </c>
      <c r="E41" s="49">
        <f t="shared" si="6"/>
        <v>45159</v>
      </c>
      <c r="F41" s="20"/>
      <c r="G41" s="20"/>
      <c r="H41" s="20"/>
      <c r="I41" s="20"/>
      <c r="J41" s="20"/>
      <c r="K41" s="20"/>
      <c r="L41" s="20"/>
      <c r="M41" s="51">
        <f>WTuswEFFEKTIV!J41*RB_WT</f>
        <v>0</v>
      </c>
      <c r="N41" s="51">
        <f>WTuswEFFEKTIV!K41*RB_Sa</f>
        <v>0</v>
      </c>
      <c r="O41" s="51">
        <f>WTuswEFFEKTIV!L41*RB_So_aFT</f>
        <v>0</v>
      </c>
      <c r="P41" s="51">
        <f>WTuswEFFEKTIV!M41*RB_bFT</f>
        <v>0</v>
      </c>
      <c r="Q41" s="51">
        <f t="shared" si="0"/>
        <v>0</v>
      </c>
    </row>
    <row r="42" spans="1:17" x14ac:dyDescent="0.3">
      <c r="A42" s="47"/>
      <c r="B42" s="47"/>
      <c r="C42" s="48" t="str">
        <f t="shared" si="3"/>
        <v/>
      </c>
      <c r="D42" s="49">
        <f t="shared" si="5"/>
        <v>45159</v>
      </c>
      <c r="E42" s="49">
        <f t="shared" si="6"/>
        <v>45166</v>
      </c>
      <c r="F42" s="20"/>
      <c r="G42" s="20"/>
      <c r="H42" s="20"/>
      <c r="I42" s="20"/>
      <c r="J42" s="20"/>
      <c r="K42" s="20"/>
      <c r="L42" s="20"/>
      <c r="M42" s="51">
        <f>WTuswEFFEKTIV!J42*RB_WT</f>
        <v>0</v>
      </c>
      <c r="N42" s="51">
        <f>WTuswEFFEKTIV!K42*RB_Sa</f>
        <v>0</v>
      </c>
      <c r="O42" s="51">
        <f>WTuswEFFEKTIV!L42*RB_So_aFT</f>
        <v>0</v>
      </c>
      <c r="P42" s="51">
        <f>WTuswEFFEKTIV!M42*RB_bFT</f>
        <v>0</v>
      </c>
      <c r="Q42" s="51">
        <f t="shared" si="0"/>
        <v>0</v>
      </c>
    </row>
    <row r="43" spans="1:17" x14ac:dyDescent="0.3">
      <c r="A43" s="47"/>
      <c r="B43" s="47"/>
      <c r="C43" s="48" t="str">
        <f t="shared" si="3"/>
        <v/>
      </c>
      <c r="D43" s="49">
        <f t="shared" si="5"/>
        <v>45166</v>
      </c>
      <c r="E43" s="49">
        <f t="shared" si="6"/>
        <v>45169</v>
      </c>
      <c r="F43" s="20"/>
      <c r="G43" s="20"/>
      <c r="H43" s="20"/>
      <c r="I43" s="20"/>
      <c r="J43" s="20"/>
      <c r="K43" s="20"/>
      <c r="L43" s="20"/>
      <c r="M43" s="51">
        <f>WTuswEFFEKTIV!J43*RB_WT</f>
        <v>0</v>
      </c>
      <c r="N43" s="51">
        <f>WTuswEFFEKTIV!K43*RB_Sa</f>
        <v>0</v>
      </c>
      <c r="O43" s="51">
        <f>WTuswEFFEKTIV!L43*RB_So_aFT</f>
        <v>0</v>
      </c>
      <c r="P43" s="51">
        <f>WTuswEFFEKTIV!M43*RB_bFT</f>
        <v>0</v>
      </c>
      <c r="Q43" s="51">
        <f t="shared" si="0"/>
        <v>0</v>
      </c>
    </row>
    <row r="44" spans="1:17" x14ac:dyDescent="0.3">
      <c r="A44" s="47"/>
      <c r="B44" s="47"/>
      <c r="C44" s="48">
        <f t="shared" si="3"/>
        <v>45170</v>
      </c>
      <c r="D44" s="49">
        <f t="shared" si="5"/>
        <v>45170</v>
      </c>
      <c r="E44" s="49">
        <f t="shared" si="6"/>
        <v>45173</v>
      </c>
      <c r="F44" s="20"/>
      <c r="G44" s="20"/>
      <c r="H44" s="20"/>
      <c r="I44" s="20"/>
      <c r="J44" s="20"/>
      <c r="K44" s="20"/>
      <c r="L44" s="20"/>
      <c r="M44" s="51">
        <f>WTuswEFFEKTIV!J44*RB_WT</f>
        <v>0</v>
      </c>
      <c r="N44" s="51">
        <f>WTuswEFFEKTIV!K44*RB_Sa</f>
        <v>0</v>
      </c>
      <c r="O44" s="51">
        <f>WTuswEFFEKTIV!L44*RB_So_aFT</f>
        <v>0</v>
      </c>
      <c r="P44" s="51">
        <f>WTuswEFFEKTIV!M44*RB_bFT</f>
        <v>0</v>
      </c>
      <c r="Q44" s="51">
        <f t="shared" si="0"/>
        <v>0</v>
      </c>
    </row>
    <row r="45" spans="1:17" x14ac:dyDescent="0.3">
      <c r="A45" s="47"/>
      <c r="B45" s="47"/>
      <c r="C45" s="48" t="str">
        <f t="shared" si="3"/>
        <v/>
      </c>
      <c r="D45" s="49">
        <f t="shared" si="5"/>
        <v>45173</v>
      </c>
      <c r="E45" s="49">
        <f t="shared" si="6"/>
        <v>45180</v>
      </c>
      <c r="F45" s="20"/>
      <c r="G45" s="20"/>
      <c r="H45" s="20"/>
      <c r="I45" s="20"/>
      <c r="J45" s="20"/>
      <c r="K45" s="20"/>
      <c r="L45" s="20"/>
      <c r="M45" s="51">
        <f>WTuswEFFEKTIV!J45*RB_WT</f>
        <v>0</v>
      </c>
      <c r="N45" s="51">
        <f>WTuswEFFEKTIV!K45*RB_Sa</f>
        <v>0</v>
      </c>
      <c r="O45" s="51">
        <f>WTuswEFFEKTIV!L45*RB_So_aFT</f>
        <v>0</v>
      </c>
      <c r="P45" s="51">
        <f>WTuswEFFEKTIV!M45*RB_bFT</f>
        <v>0</v>
      </c>
      <c r="Q45" s="51">
        <f t="shared" si="0"/>
        <v>0</v>
      </c>
    </row>
    <row r="46" spans="1:17" x14ac:dyDescent="0.3">
      <c r="A46" s="47"/>
      <c r="B46" s="47"/>
      <c r="C46" s="48" t="str">
        <f t="shared" si="3"/>
        <v/>
      </c>
      <c r="D46" s="49">
        <f t="shared" si="5"/>
        <v>45180</v>
      </c>
      <c r="E46" s="49">
        <f t="shared" si="6"/>
        <v>45187</v>
      </c>
      <c r="F46" s="20"/>
      <c r="G46" s="20"/>
      <c r="H46" s="20"/>
      <c r="I46" s="20"/>
      <c r="J46" s="20"/>
      <c r="K46" s="20"/>
      <c r="L46" s="20"/>
      <c r="M46" s="51">
        <f>WTuswEFFEKTIV!J46*RB_WT</f>
        <v>0</v>
      </c>
      <c r="N46" s="51">
        <f>WTuswEFFEKTIV!K46*RB_Sa</f>
        <v>0</v>
      </c>
      <c r="O46" s="51">
        <f>WTuswEFFEKTIV!L46*RB_So_aFT</f>
        <v>0</v>
      </c>
      <c r="P46" s="51">
        <f>WTuswEFFEKTIV!M46*RB_bFT</f>
        <v>0</v>
      </c>
      <c r="Q46" s="51">
        <f t="shared" si="0"/>
        <v>0</v>
      </c>
    </row>
    <row r="47" spans="1:17" x14ac:dyDescent="0.3">
      <c r="A47" s="47"/>
      <c r="B47" s="47"/>
      <c r="C47" s="48" t="str">
        <f t="shared" si="3"/>
        <v/>
      </c>
      <c r="D47" s="49">
        <f t="shared" si="5"/>
        <v>45187</v>
      </c>
      <c r="E47" s="49">
        <f t="shared" si="6"/>
        <v>45194</v>
      </c>
      <c r="F47" s="20"/>
      <c r="G47" s="20"/>
      <c r="H47" s="20"/>
      <c r="I47" s="20"/>
      <c r="J47" s="20"/>
      <c r="K47" s="20"/>
      <c r="L47" s="20"/>
      <c r="M47" s="51">
        <f>WTuswEFFEKTIV!J47*RB_WT</f>
        <v>0</v>
      </c>
      <c r="N47" s="51">
        <f>WTuswEFFEKTIV!K47*RB_Sa</f>
        <v>0</v>
      </c>
      <c r="O47" s="51">
        <f>WTuswEFFEKTIV!L47*RB_So_aFT</f>
        <v>0</v>
      </c>
      <c r="P47" s="51">
        <f>WTuswEFFEKTIV!M47*RB_bFT</f>
        <v>0</v>
      </c>
      <c r="Q47" s="51">
        <f t="shared" si="0"/>
        <v>0</v>
      </c>
    </row>
    <row r="48" spans="1:17" x14ac:dyDescent="0.3">
      <c r="A48" s="47"/>
      <c r="B48" s="47"/>
      <c r="C48" s="48" t="str">
        <f t="shared" si="3"/>
        <v/>
      </c>
      <c r="D48" s="49">
        <f t="shared" si="5"/>
        <v>45194</v>
      </c>
      <c r="E48" s="49">
        <f t="shared" si="6"/>
        <v>45199</v>
      </c>
      <c r="F48" s="20"/>
      <c r="G48" s="20"/>
      <c r="H48" s="20"/>
      <c r="I48" s="20"/>
      <c r="J48" s="20"/>
      <c r="K48" s="20"/>
      <c r="L48" s="20"/>
      <c r="M48" s="51">
        <f>WTuswEFFEKTIV!J48*RB_WT</f>
        <v>0</v>
      </c>
      <c r="N48" s="51">
        <f>WTuswEFFEKTIV!K48*RB_Sa</f>
        <v>0</v>
      </c>
      <c r="O48" s="51">
        <f>WTuswEFFEKTIV!L48*RB_So_aFT</f>
        <v>0</v>
      </c>
      <c r="P48" s="51">
        <f>WTuswEFFEKTIV!M48*RB_bFT</f>
        <v>0</v>
      </c>
      <c r="Q48" s="51">
        <f t="shared" si="0"/>
        <v>0</v>
      </c>
    </row>
    <row r="49" spans="1:17" x14ac:dyDescent="0.3">
      <c r="A49" s="47"/>
      <c r="B49" s="47"/>
      <c r="C49" s="48">
        <f t="shared" si="3"/>
        <v>45200</v>
      </c>
      <c r="D49" s="49">
        <f t="shared" si="5"/>
        <v>45200</v>
      </c>
      <c r="E49" s="49">
        <f t="shared" si="6"/>
        <v>45201</v>
      </c>
      <c r="F49" s="20"/>
      <c r="G49" s="20"/>
      <c r="H49" s="20"/>
      <c r="I49" s="20"/>
      <c r="J49" s="20"/>
      <c r="K49" s="20"/>
      <c r="L49" s="20"/>
      <c r="M49" s="51">
        <f>WTuswEFFEKTIV!J49*RB_WT</f>
        <v>0</v>
      </c>
      <c r="N49" s="51">
        <f>WTuswEFFEKTIV!K49*RB_Sa</f>
        <v>0</v>
      </c>
      <c r="O49" s="51">
        <f>WTuswEFFEKTIV!L49*RB_So_aFT</f>
        <v>0</v>
      </c>
      <c r="P49" s="51">
        <f>WTuswEFFEKTIV!M49*RB_bFT</f>
        <v>0</v>
      </c>
      <c r="Q49" s="51">
        <f t="shared" si="0"/>
        <v>0</v>
      </c>
    </row>
    <row r="50" spans="1:17" x14ac:dyDescent="0.3">
      <c r="A50" s="47"/>
      <c r="B50" s="47"/>
      <c r="C50" s="48" t="str">
        <f t="shared" si="3"/>
        <v/>
      </c>
      <c r="D50" s="49">
        <f t="shared" si="5"/>
        <v>45201</v>
      </c>
      <c r="E50" s="49">
        <f t="shared" si="6"/>
        <v>45208</v>
      </c>
      <c r="F50" s="20"/>
      <c r="G50" s="20"/>
      <c r="H50" s="20"/>
      <c r="I50" s="20"/>
      <c r="J50" s="20"/>
      <c r="K50" s="20"/>
      <c r="L50" s="20"/>
      <c r="M50" s="51">
        <f>WTuswEFFEKTIV!J50*RB_WT</f>
        <v>0</v>
      </c>
      <c r="N50" s="51">
        <f>WTuswEFFEKTIV!K50*RB_Sa</f>
        <v>0</v>
      </c>
      <c r="O50" s="51">
        <f>WTuswEFFEKTIV!L50*RB_So_aFT</f>
        <v>0</v>
      </c>
      <c r="P50" s="51">
        <f>WTuswEFFEKTIV!M50*RB_bFT</f>
        <v>0</v>
      </c>
      <c r="Q50" s="51">
        <f t="shared" si="0"/>
        <v>0</v>
      </c>
    </row>
    <row r="51" spans="1:17" x14ac:dyDescent="0.3">
      <c r="A51" s="47"/>
      <c r="B51" s="47"/>
      <c r="C51" s="48" t="str">
        <f t="shared" si="3"/>
        <v/>
      </c>
      <c r="D51" s="49">
        <f t="shared" si="5"/>
        <v>45208</v>
      </c>
      <c r="E51" s="49">
        <f t="shared" si="6"/>
        <v>45215</v>
      </c>
      <c r="F51" s="20"/>
      <c r="G51" s="20"/>
      <c r="H51" s="20"/>
      <c r="I51" s="20"/>
      <c r="J51" s="20"/>
      <c r="K51" s="20"/>
      <c r="L51" s="20"/>
      <c r="M51" s="51">
        <f>WTuswEFFEKTIV!J51*RB_WT</f>
        <v>0</v>
      </c>
      <c r="N51" s="51">
        <f>WTuswEFFEKTIV!K51*RB_Sa</f>
        <v>0</v>
      </c>
      <c r="O51" s="51">
        <f>WTuswEFFEKTIV!L51*RB_So_aFT</f>
        <v>0</v>
      </c>
      <c r="P51" s="51">
        <f>WTuswEFFEKTIV!M51*RB_bFT</f>
        <v>0</v>
      </c>
      <c r="Q51" s="51">
        <f t="shared" si="0"/>
        <v>0</v>
      </c>
    </row>
    <row r="52" spans="1:17" x14ac:dyDescent="0.3">
      <c r="A52" s="47"/>
      <c r="B52" s="47"/>
      <c r="C52" s="48" t="str">
        <f t="shared" si="3"/>
        <v/>
      </c>
      <c r="D52" s="49">
        <f t="shared" si="5"/>
        <v>45215</v>
      </c>
      <c r="E52" s="49">
        <f t="shared" si="6"/>
        <v>45222</v>
      </c>
      <c r="F52" s="20"/>
      <c r="G52" s="20"/>
      <c r="H52" s="20"/>
      <c r="I52" s="20"/>
      <c r="J52" s="20"/>
      <c r="K52" s="20"/>
      <c r="L52" s="20"/>
      <c r="M52" s="51">
        <f>WTuswEFFEKTIV!J52*RB_WT</f>
        <v>0</v>
      </c>
      <c r="N52" s="51">
        <f>WTuswEFFEKTIV!K52*RB_Sa</f>
        <v>0</v>
      </c>
      <c r="O52" s="51">
        <f>WTuswEFFEKTIV!L52*RB_So_aFT</f>
        <v>0</v>
      </c>
      <c r="P52" s="51">
        <f>WTuswEFFEKTIV!M52*RB_bFT</f>
        <v>0</v>
      </c>
      <c r="Q52" s="51">
        <f t="shared" si="0"/>
        <v>0</v>
      </c>
    </row>
    <row r="53" spans="1:17" x14ac:dyDescent="0.3">
      <c r="A53" s="47"/>
      <c r="B53" s="47"/>
      <c r="C53" s="48" t="str">
        <f t="shared" si="3"/>
        <v/>
      </c>
      <c r="D53" s="49">
        <f t="shared" si="5"/>
        <v>45222</v>
      </c>
      <c r="E53" s="49">
        <f t="shared" si="6"/>
        <v>45229</v>
      </c>
      <c r="F53" s="20"/>
      <c r="G53" s="20"/>
      <c r="H53" s="20"/>
      <c r="I53" s="20"/>
      <c r="J53" s="20"/>
      <c r="K53" s="20"/>
      <c r="L53" s="20"/>
      <c r="M53" s="51">
        <f>WTuswEFFEKTIV!J53*RB_WT</f>
        <v>0</v>
      </c>
      <c r="N53" s="51">
        <f>WTuswEFFEKTIV!K53*RB_Sa</f>
        <v>0</v>
      </c>
      <c r="O53" s="51">
        <f>WTuswEFFEKTIV!L53*RB_So_aFT</f>
        <v>0</v>
      </c>
      <c r="P53" s="51">
        <f>WTuswEFFEKTIV!M53*RB_bFT</f>
        <v>0</v>
      </c>
      <c r="Q53" s="51">
        <f t="shared" si="0"/>
        <v>0</v>
      </c>
    </row>
    <row r="54" spans="1:17" x14ac:dyDescent="0.3">
      <c r="A54" s="47"/>
      <c r="B54" s="47"/>
      <c r="C54" s="48" t="str">
        <f t="shared" si="3"/>
        <v/>
      </c>
      <c r="D54" s="49">
        <f t="shared" si="5"/>
        <v>45229</v>
      </c>
      <c r="E54" s="49">
        <f t="shared" si="6"/>
        <v>45230</v>
      </c>
      <c r="F54" s="20"/>
      <c r="G54" s="20"/>
      <c r="H54" s="20"/>
      <c r="I54" s="20"/>
      <c r="J54" s="20"/>
      <c r="K54" s="20"/>
      <c r="L54" s="20"/>
      <c r="M54" s="51">
        <f>WTuswEFFEKTIV!J54*RB_WT</f>
        <v>0</v>
      </c>
      <c r="N54" s="51">
        <f>WTuswEFFEKTIV!K54*RB_Sa</f>
        <v>0</v>
      </c>
      <c r="O54" s="51">
        <f>WTuswEFFEKTIV!L54*RB_So_aFT</f>
        <v>0</v>
      </c>
      <c r="P54" s="51">
        <f>WTuswEFFEKTIV!M54*RB_bFT</f>
        <v>0</v>
      </c>
      <c r="Q54" s="51">
        <f t="shared" si="0"/>
        <v>0</v>
      </c>
    </row>
    <row r="55" spans="1:17" x14ac:dyDescent="0.3">
      <c r="A55" s="47"/>
      <c r="B55" s="47"/>
      <c r="C55" s="48">
        <f t="shared" si="3"/>
        <v>45231</v>
      </c>
      <c r="D55" s="49">
        <f t="shared" si="5"/>
        <v>45231</v>
      </c>
      <c r="E55" s="49">
        <f t="shared" si="6"/>
        <v>45236</v>
      </c>
      <c r="F55" s="20"/>
      <c r="G55" s="20"/>
      <c r="H55" s="20"/>
      <c r="I55" s="20"/>
      <c r="J55" s="20"/>
      <c r="K55" s="20"/>
      <c r="L55" s="20"/>
      <c r="M55" s="51">
        <f>WTuswEFFEKTIV!J55*RB_WT</f>
        <v>0</v>
      </c>
      <c r="N55" s="51">
        <f>WTuswEFFEKTIV!K55*RB_Sa</f>
        <v>0</v>
      </c>
      <c r="O55" s="51">
        <f>WTuswEFFEKTIV!L55*RB_So_aFT</f>
        <v>0</v>
      </c>
      <c r="P55" s="51">
        <f>WTuswEFFEKTIV!M55*RB_bFT</f>
        <v>0</v>
      </c>
      <c r="Q55" s="51">
        <f t="shared" si="0"/>
        <v>0</v>
      </c>
    </row>
    <row r="56" spans="1:17" x14ac:dyDescent="0.3">
      <c r="A56" s="47"/>
      <c r="B56" s="47"/>
      <c r="C56" s="48" t="str">
        <f t="shared" si="3"/>
        <v/>
      </c>
      <c r="D56" s="49">
        <f t="shared" si="5"/>
        <v>45236</v>
      </c>
      <c r="E56" s="49">
        <f t="shared" si="6"/>
        <v>45243</v>
      </c>
      <c r="F56" s="20"/>
      <c r="G56" s="20"/>
      <c r="H56" s="20"/>
      <c r="I56" s="20"/>
      <c r="J56" s="20"/>
      <c r="K56" s="20"/>
      <c r="L56" s="20"/>
      <c r="M56" s="51">
        <f>WTuswEFFEKTIV!J56*RB_WT</f>
        <v>0</v>
      </c>
      <c r="N56" s="51">
        <f>WTuswEFFEKTIV!K56*RB_Sa</f>
        <v>0</v>
      </c>
      <c r="O56" s="51">
        <f>WTuswEFFEKTIV!L56*RB_So_aFT</f>
        <v>0</v>
      </c>
      <c r="P56" s="51">
        <f>WTuswEFFEKTIV!M56*RB_bFT</f>
        <v>0</v>
      </c>
      <c r="Q56" s="51">
        <f t="shared" si="0"/>
        <v>0</v>
      </c>
    </row>
    <row r="57" spans="1:17" x14ac:dyDescent="0.3">
      <c r="A57" s="47"/>
      <c r="B57" s="47"/>
      <c r="C57" s="48" t="str">
        <f t="shared" si="3"/>
        <v/>
      </c>
      <c r="D57" s="49">
        <f t="shared" si="5"/>
        <v>45243</v>
      </c>
      <c r="E57" s="49">
        <f t="shared" si="6"/>
        <v>45250</v>
      </c>
      <c r="F57" s="20"/>
      <c r="G57" s="20"/>
      <c r="H57" s="20"/>
      <c r="I57" s="20"/>
      <c r="J57" s="20"/>
      <c r="K57" s="20"/>
      <c r="L57" s="20"/>
      <c r="M57" s="51">
        <f>WTuswEFFEKTIV!J57*RB_WT</f>
        <v>0</v>
      </c>
      <c r="N57" s="51">
        <f>WTuswEFFEKTIV!K57*RB_Sa</f>
        <v>0</v>
      </c>
      <c r="O57" s="51">
        <f>WTuswEFFEKTIV!L57*RB_So_aFT</f>
        <v>0</v>
      </c>
      <c r="P57" s="51">
        <f>WTuswEFFEKTIV!M57*RB_bFT</f>
        <v>0</v>
      </c>
      <c r="Q57" s="51">
        <f t="shared" si="0"/>
        <v>0</v>
      </c>
    </row>
    <row r="58" spans="1:17" x14ac:dyDescent="0.3">
      <c r="A58" s="47"/>
      <c r="B58" s="47"/>
      <c r="C58" s="48" t="str">
        <f t="shared" si="3"/>
        <v/>
      </c>
      <c r="D58" s="49">
        <f t="shared" si="5"/>
        <v>45250</v>
      </c>
      <c r="E58" s="49">
        <f t="shared" si="6"/>
        <v>45257</v>
      </c>
      <c r="F58" s="20"/>
      <c r="G58" s="20"/>
      <c r="H58" s="20"/>
      <c r="I58" s="20"/>
      <c r="J58" s="20"/>
      <c r="K58" s="20"/>
      <c r="L58" s="20"/>
      <c r="M58" s="51">
        <f>WTuswEFFEKTIV!J58*RB_WT</f>
        <v>0</v>
      </c>
      <c r="N58" s="51">
        <f>WTuswEFFEKTIV!K58*RB_Sa</f>
        <v>0</v>
      </c>
      <c r="O58" s="51">
        <f>WTuswEFFEKTIV!L58*RB_So_aFT</f>
        <v>0</v>
      </c>
      <c r="P58" s="51">
        <f>WTuswEFFEKTIV!M58*RB_bFT</f>
        <v>0</v>
      </c>
      <c r="Q58" s="51">
        <f t="shared" si="0"/>
        <v>0</v>
      </c>
    </row>
    <row r="59" spans="1:17" x14ac:dyDescent="0.3">
      <c r="A59" s="47"/>
      <c r="B59" s="47"/>
      <c r="C59" s="48" t="str">
        <f t="shared" si="3"/>
        <v/>
      </c>
      <c r="D59" s="49">
        <f t="shared" si="5"/>
        <v>45257</v>
      </c>
      <c r="E59" s="49">
        <f t="shared" si="6"/>
        <v>45260</v>
      </c>
      <c r="F59" s="20"/>
      <c r="G59" s="20"/>
      <c r="H59" s="20"/>
      <c r="I59" s="20"/>
      <c r="J59" s="20"/>
      <c r="K59" s="20"/>
      <c r="L59" s="20"/>
      <c r="M59" s="51">
        <f>WTuswEFFEKTIV!J59*RB_WT</f>
        <v>0</v>
      </c>
      <c r="N59" s="51">
        <f>WTuswEFFEKTIV!K59*RB_Sa</f>
        <v>0</v>
      </c>
      <c r="O59" s="51">
        <f>WTuswEFFEKTIV!L59*RB_So_aFT</f>
        <v>0</v>
      </c>
      <c r="P59" s="51">
        <f>WTuswEFFEKTIV!M59*RB_bFT</f>
        <v>0</v>
      </c>
      <c r="Q59" s="51">
        <f t="shared" si="0"/>
        <v>0</v>
      </c>
    </row>
    <row r="60" spans="1:17" x14ac:dyDescent="0.3">
      <c r="A60" s="47"/>
      <c r="B60" s="47"/>
      <c r="C60" s="48">
        <f t="shared" si="3"/>
        <v>45261</v>
      </c>
      <c r="D60" s="49">
        <f t="shared" si="5"/>
        <v>45261</v>
      </c>
      <c r="E60" s="49">
        <f t="shared" si="6"/>
        <v>45264</v>
      </c>
      <c r="F60" s="20"/>
      <c r="G60" s="20"/>
      <c r="H60" s="20"/>
      <c r="I60" s="20"/>
      <c r="J60" s="20"/>
      <c r="K60" s="20"/>
      <c r="L60" s="20"/>
      <c r="M60" s="51">
        <f>WTuswEFFEKTIV!J60*RB_WT</f>
        <v>0</v>
      </c>
      <c r="N60" s="51">
        <f>WTuswEFFEKTIV!K60*RB_Sa</f>
        <v>0</v>
      </c>
      <c r="O60" s="51">
        <f>WTuswEFFEKTIV!L60*RB_So_aFT</f>
        <v>0</v>
      </c>
      <c r="P60" s="51">
        <f>WTuswEFFEKTIV!M60*RB_bFT</f>
        <v>0</v>
      </c>
      <c r="Q60" s="51">
        <f t="shared" si="0"/>
        <v>0</v>
      </c>
    </row>
    <row r="61" spans="1:17" x14ac:dyDescent="0.3">
      <c r="A61" s="47"/>
      <c r="B61" s="47"/>
      <c r="C61" s="48" t="str">
        <f t="shared" si="3"/>
        <v/>
      </c>
      <c r="D61" s="49">
        <f t="shared" si="5"/>
        <v>45264</v>
      </c>
      <c r="E61" s="49">
        <f t="shared" si="6"/>
        <v>45271</v>
      </c>
      <c r="F61" s="20"/>
      <c r="G61" s="20"/>
      <c r="H61" s="20"/>
      <c r="I61" s="20"/>
      <c r="J61" s="20"/>
      <c r="K61" s="20"/>
      <c r="L61" s="20"/>
      <c r="M61" s="51">
        <f>WTuswEFFEKTIV!J61*RB_WT</f>
        <v>0</v>
      </c>
      <c r="N61" s="51">
        <f>WTuswEFFEKTIV!K61*RB_Sa</f>
        <v>0</v>
      </c>
      <c r="O61" s="51">
        <f>WTuswEFFEKTIV!L61*RB_So_aFT</f>
        <v>0</v>
      </c>
      <c r="P61" s="51">
        <f>WTuswEFFEKTIV!M61*RB_bFT</f>
        <v>0</v>
      </c>
      <c r="Q61" s="51">
        <f t="shared" si="0"/>
        <v>0</v>
      </c>
    </row>
    <row r="62" spans="1:17" x14ac:dyDescent="0.3">
      <c r="A62" s="47"/>
      <c r="B62" s="47"/>
      <c r="C62" s="48" t="str">
        <f t="shared" si="3"/>
        <v/>
      </c>
      <c r="D62" s="49">
        <f t="shared" si="5"/>
        <v>45271</v>
      </c>
      <c r="E62" s="49">
        <f t="shared" si="6"/>
        <v>45278</v>
      </c>
      <c r="F62" s="20"/>
      <c r="G62" s="20"/>
      <c r="H62" s="20"/>
      <c r="I62" s="20"/>
      <c r="J62" s="20"/>
      <c r="K62" s="20"/>
      <c r="L62" s="20"/>
      <c r="M62" s="51">
        <f>WTuswEFFEKTIV!J62*RB_WT</f>
        <v>0</v>
      </c>
      <c r="N62" s="51">
        <f>WTuswEFFEKTIV!K62*RB_Sa</f>
        <v>0</v>
      </c>
      <c r="O62" s="51">
        <f>WTuswEFFEKTIV!L62*RB_So_aFT</f>
        <v>0</v>
      </c>
      <c r="P62" s="51">
        <f>WTuswEFFEKTIV!M62*RB_bFT</f>
        <v>0</v>
      </c>
      <c r="Q62" s="51">
        <f t="shared" si="0"/>
        <v>0</v>
      </c>
    </row>
    <row r="63" spans="1:17" x14ac:dyDescent="0.3">
      <c r="A63" s="47"/>
      <c r="B63" s="47"/>
      <c r="C63" s="48" t="str">
        <f t="shared" si="3"/>
        <v/>
      </c>
      <c r="D63" s="49">
        <f t="shared" si="5"/>
        <v>45278</v>
      </c>
      <c r="E63" s="49">
        <f t="shared" si="6"/>
        <v>45285</v>
      </c>
      <c r="F63" s="20"/>
      <c r="G63" s="20"/>
      <c r="H63" s="20"/>
      <c r="I63" s="20"/>
      <c r="J63" s="20"/>
      <c r="K63" s="20"/>
      <c r="L63" s="20"/>
      <c r="M63" s="51">
        <f>WTuswEFFEKTIV!J63*RB_WT</f>
        <v>0</v>
      </c>
      <c r="N63" s="51">
        <f>WTuswEFFEKTIV!K63*RB_Sa</f>
        <v>0</v>
      </c>
      <c r="O63" s="51">
        <f>WTuswEFFEKTIV!L63*RB_So_aFT</f>
        <v>0</v>
      </c>
      <c r="P63" s="51">
        <f>WTuswEFFEKTIV!M63*RB_bFT</f>
        <v>0</v>
      </c>
      <c r="Q63" s="51">
        <f t="shared" si="0"/>
        <v>0</v>
      </c>
    </row>
    <row r="64" spans="1:17" x14ac:dyDescent="0.3">
      <c r="A64" s="47"/>
      <c r="B64" s="47"/>
      <c r="C64" s="48" t="str">
        <f t="shared" si="3"/>
        <v/>
      </c>
      <c r="D64" s="49">
        <f t="shared" si="5"/>
        <v>45285</v>
      </c>
      <c r="E64" s="49">
        <f t="shared" si="6"/>
        <v>45291</v>
      </c>
      <c r="F64" s="20"/>
      <c r="G64" s="20"/>
      <c r="H64" s="20"/>
      <c r="I64" s="20"/>
      <c r="J64" s="20"/>
      <c r="K64" s="20"/>
      <c r="L64" s="20"/>
      <c r="M64" s="51">
        <f>WTuswEFFEKTIV!J64*RB_WT</f>
        <v>0</v>
      </c>
      <c r="N64" s="51">
        <f>WTuswEFFEKTIV!K64*RB_Sa</f>
        <v>0</v>
      </c>
      <c r="O64" s="51">
        <f>WTuswEFFEKTIV!L64*RB_So_aFT</f>
        <v>0</v>
      </c>
      <c r="P64" s="51">
        <f>WTuswEFFEKTIV!M64*RB_bFT</f>
        <v>0</v>
      </c>
      <c r="Q64" s="51">
        <f t="shared" si="0"/>
        <v>0</v>
      </c>
    </row>
    <row r="65" spans="1:17" x14ac:dyDescent="0.3">
      <c r="A65" s="47"/>
      <c r="B65" s="47"/>
      <c r="C65" s="48">
        <f t="shared" si="3"/>
        <v>45292</v>
      </c>
      <c r="D65" s="49">
        <f t="shared" si="5"/>
        <v>45292</v>
      </c>
      <c r="E65" s="49">
        <f t="shared" si="6"/>
        <v>45292</v>
      </c>
      <c r="F65" s="20"/>
      <c r="G65" s="20"/>
      <c r="H65" s="20"/>
      <c r="I65" s="20"/>
      <c r="J65" s="20"/>
      <c r="K65" s="20"/>
      <c r="L65" s="20"/>
      <c r="M65" s="51">
        <f>WTuswEFFEKTIV!J65*RB_WT</f>
        <v>0</v>
      </c>
      <c r="N65" s="51">
        <f>WTuswEFFEKTIV!K65*RB_Sa</f>
        <v>0</v>
      </c>
      <c r="O65" s="51">
        <f>WTuswEFFEKTIV!L65*RB_So_aFT</f>
        <v>0</v>
      </c>
      <c r="P65" s="51">
        <f>WTuswEFFEKTIV!M65*RB_bFT</f>
        <v>0</v>
      </c>
      <c r="Q65" s="51">
        <f t="shared" si="0"/>
        <v>0</v>
      </c>
    </row>
    <row r="66" spans="1:17" x14ac:dyDescent="0.3">
      <c r="A66" s="47"/>
      <c r="B66" s="47"/>
      <c r="C66" s="48" t="str">
        <f t="shared" si="3"/>
        <v/>
      </c>
      <c r="D66" s="49">
        <f t="shared" si="5"/>
        <v>45292</v>
      </c>
      <c r="E66" s="49">
        <f t="shared" si="6"/>
        <v>45299</v>
      </c>
      <c r="F66" s="20"/>
      <c r="G66" s="20"/>
      <c r="H66" s="20"/>
      <c r="I66" s="20"/>
      <c r="J66" s="20"/>
      <c r="K66" s="20"/>
      <c r="L66" s="20"/>
      <c r="M66" s="51">
        <f>WTuswEFFEKTIV!J66*RB_WT</f>
        <v>0</v>
      </c>
      <c r="N66" s="51">
        <f>WTuswEFFEKTIV!K66*RB_Sa</f>
        <v>0</v>
      </c>
      <c r="O66" s="51">
        <f>WTuswEFFEKTIV!L66*RB_So_aFT</f>
        <v>0</v>
      </c>
      <c r="P66" s="51">
        <f>WTuswEFFEKTIV!M66*RB_bFT</f>
        <v>0</v>
      </c>
      <c r="Q66" s="51">
        <f t="shared" si="0"/>
        <v>0</v>
      </c>
    </row>
  </sheetData>
  <sheetProtection algorithmName="SHA-512" hashValue="buJCcOaedLgb5aGKXwDNMFAjxjxQSq44Z/NazfzfjRKrCdCe4lslFhEaJXs+wWzmvJMgtjD6nh6ykxeeNHPPhA==" saltValue="dGESmLP1x9LwOomHR+l9eA==" spinCount="100000" sheet="1" selectLockedCells="1"/>
  <mergeCells count="1">
    <mergeCell ref="S1:V1"/>
  </mergeCells>
  <conditionalFormatting sqref="F2:L66">
    <cfRule type="expression" dxfId="7" priority="1">
      <formula>YEAR($D2)&gt;LfdJahr</formula>
    </cfRule>
    <cfRule type="expression" dxfId="6" priority="2">
      <formula>AND(DAY($D2)=1,DAY($E2)=1)</formula>
    </cfRule>
    <cfRule type="expression" dxfId="5" priority="6">
      <formula>AND($E2-$D2&lt;&gt;7,WEEKDAY($D2)=2,COLUMN()&gt;$E2-$D2+COLUMN(ObenLinks))</formula>
    </cfRule>
    <cfRule type="expression" dxfId="4" priority="10">
      <formula>AND($E2-$D2&lt;&gt;7,WEEKDAY($D2)&lt;&gt;2,COLUMN()&lt;=COLUMN(ObenRechts)-($E2-$D2))</formula>
    </cfRule>
  </conditionalFormatting>
  <dataValidations count="1">
    <dataValidation type="list" allowBlank="1" showDropDown="1" showInputMessage="1" showErrorMessage="1" errorTitle="FEHLEINGABE" error="Es ist nur die Eingabe &quot;x&quot; zulässig, und dies auch nur in den nicht rot markierten Bereichen!" sqref="F2:L66" xr:uid="{00000000-0002-0000-0100-000000000000}">
      <formula1>"x"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532DD639-5D29-4F51-A265-7141220EA2DE}">
            <xm:f>OR(WtSaSoFt!C2="AF",WtSaSoFt!C2="BF")</xm:f>
            <x14:dxf>
              <fill>
                <patternFill>
                  <bgColor rgb="FFCC66FF"/>
                </patternFill>
              </fill>
            </x14:dxf>
          </x14:cfRule>
          <xm:sqref>F2:L66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x14ac:dyDescent="0.3"/>
  <cols>
    <col min="3" max="3" width="12.33203125" style="1" customWidth="1"/>
    <col min="6" max="6" width="9.33203125" hidden="1" customWidth="1"/>
    <col min="7" max="7" width="25.33203125" style="22" customWidth="1"/>
    <col min="8" max="8" width="16.88671875" style="23" hidden="1" customWidth="1"/>
    <col min="9" max="9" width="16.88671875" style="22" hidden="1" customWidth="1"/>
    <col min="10" max="10" width="7" hidden="1" customWidth="1"/>
    <col min="11" max="11" width="27.44140625" customWidth="1"/>
    <col min="12" max="12" width="16.6640625" style="24" hidden="1" customWidth="1"/>
    <col min="13" max="13" width="25" customWidth="1"/>
    <col min="14" max="14" width="9.44140625" hidden="1" customWidth="1"/>
    <col min="15" max="15" width="25.109375" style="22" customWidth="1"/>
    <col min="16" max="16" width="11.6640625" style="25" hidden="1" customWidth="1"/>
    <col min="17" max="17" width="27.6640625" customWidth="1"/>
    <col min="20" max="20" width="13.44140625" customWidth="1"/>
  </cols>
  <sheetData>
    <row r="1" spans="1:17" x14ac:dyDescent="0.3">
      <c r="A1" t="s">
        <v>62</v>
      </c>
      <c r="B1" t="s">
        <v>63</v>
      </c>
      <c r="C1" s="1" t="s">
        <v>16</v>
      </c>
      <c r="D1" t="s">
        <v>17</v>
      </c>
      <c r="E1" t="s">
        <v>18</v>
      </c>
      <c r="F1" s="2" t="s">
        <v>20</v>
      </c>
      <c r="G1" s="26" t="s">
        <v>103</v>
      </c>
      <c r="H1" s="27" t="s">
        <v>23</v>
      </c>
      <c r="I1" s="28" t="s">
        <v>24</v>
      </c>
      <c r="J1" s="29" t="s">
        <v>19</v>
      </c>
      <c r="K1" s="30" t="s">
        <v>104</v>
      </c>
      <c r="L1" s="36" t="s">
        <v>21</v>
      </c>
      <c r="M1" s="39" t="s">
        <v>105</v>
      </c>
      <c r="N1" s="39" t="s">
        <v>22</v>
      </c>
      <c r="O1" s="40" t="s">
        <v>106</v>
      </c>
      <c r="P1" s="41" t="s">
        <v>52</v>
      </c>
      <c r="Q1" s="39" t="s">
        <v>60</v>
      </c>
    </row>
    <row r="2" spans="1:17" x14ac:dyDescent="0.3">
      <c r="A2" s="44"/>
      <c r="B2" s="44"/>
      <c r="C2" s="10"/>
      <c r="D2" s="11"/>
      <c r="E2" s="12"/>
      <c r="F2" s="3">
        <f>E2-D2</f>
        <v>0</v>
      </c>
      <c r="G2" s="26">
        <f>F2*24</f>
        <v>0</v>
      </c>
      <c r="H2" s="31">
        <f t="shared" ref="H2:H65" si="0">IF(E2&gt;AnfangNacht,IF(D2&lt;AnfangNacht,E2-AnfangNacht,E2-D2),0)</f>
        <v>0</v>
      </c>
      <c r="I2" s="32">
        <f t="shared" ref="I2:I65" si="1">IF(D2&lt;EndeNacht,IF(E2&gt;EndeNacht,EndeNacht-D2,E2-D2),0)</f>
        <v>0</v>
      </c>
      <c r="J2" s="32">
        <f>H2+I2</f>
        <v>0</v>
      </c>
      <c r="K2" s="26">
        <f>J2*24</f>
        <v>0</v>
      </c>
      <c r="L2" s="37">
        <f t="shared" ref="L2:L65" si="2">IF(AND(COUNTIF(gesetzlicheFT,$C2)=0,WEEKDAY($C2)=7),F2,"")</f>
        <v>0</v>
      </c>
      <c r="M2" s="40">
        <f t="shared" ref="M2:M65" si="3">IF(AND(COUNTIF(gesetzlicheFT,$D2)=0,WEEKDAY($C2)=7),G2,"")</f>
        <v>0</v>
      </c>
      <c r="N2" s="41" t="str">
        <f t="shared" ref="N2:N65" si="4">IF(AND(COUNTIF(gesetzlicheFT,$C2)=0,WEEKDAY($C2)=1),F2,"")</f>
        <v/>
      </c>
      <c r="O2" s="40" t="str">
        <f t="shared" ref="O2:O65" si="5">IF(AND(COUNTIF(gesetzlicheFT,$C2)=0,WEEKDAY($C2)=1),G2,"")</f>
        <v/>
      </c>
      <c r="P2" s="41" t="str">
        <f t="shared" ref="P2:P65" si="6">IF(COUNTIF(gesetzlicheFT,$C2)&gt;0,$F2,"")</f>
        <v/>
      </c>
      <c r="Q2" s="40" t="str">
        <f t="shared" ref="Q2:Q65" si="7">IF(COUNTIF(gesetzlicheFT,$C2)&gt;0,$G2,"")</f>
        <v/>
      </c>
    </row>
    <row r="3" spans="1:17" x14ac:dyDescent="0.3">
      <c r="A3" s="44"/>
      <c r="B3" s="44"/>
      <c r="C3" s="10"/>
      <c r="D3" s="11"/>
      <c r="E3" s="12"/>
      <c r="F3" s="3">
        <f t="shared" ref="F3:F66" si="8">E3-D3</f>
        <v>0</v>
      </c>
      <c r="G3" s="26">
        <f t="shared" ref="G3:G66" si="9">F3*24</f>
        <v>0</v>
      </c>
      <c r="H3" s="31">
        <f t="shared" si="0"/>
        <v>0</v>
      </c>
      <c r="I3" s="32">
        <f t="shared" si="1"/>
        <v>0</v>
      </c>
      <c r="J3" s="32">
        <f t="shared" ref="J3:J66" si="10">H3+I3</f>
        <v>0</v>
      </c>
      <c r="K3" s="26">
        <f t="shared" ref="K3:K66" si="11">J3*24</f>
        <v>0</v>
      </c>
      <c r="L3" s="37">
        <f t="shared" si="2"/>
        <v>0</v>
      </c>
      <c r="M3" s="40">
        <f t="shared" si="3"/>
        <v>0</v>
      </c>
      <c r="N3" s="41" t="str">
        <f t="shared" si="4"/>
        <v/>
      </c>
      <c r="O3" s="40" t="str">
        <f t="shared" si="5"/>
        <v/>
      </c>
      <c r="P3" s="41" t="str">
        <f t="shared" si="6"/>
        <v/>
      </c>
      <c r="Q3" s="40" t="str">
        <f t="shared" si="7"/>
        <v/>
      </c>
    </row>
    <row r="4" spans="1:17" x14ac:dyDescent="0.3">
      <c r="A4" s="44"/>
      <c r="B4" s="44"/>
      <c r="C4" s="10"/>
      <c r="D4" s="11"/>
      <c r="E4" s="12"/>
      <c r="F4" s="3">
        <f t="shared" si="8"/>
        <v>0</v>
      </c>
      <c r="G4" s="26">
        <f t="shared" si="9"/>
        <v>0</v>
      </c>
      <c r="H4" s="31">
        <f t="shared" si="0"/>
        <v>0</v>
      </c>
      <c r="I4" s="32">
        <f t="shared" si="1"/>
        <v>0</v>
      </c>
      <c r="J4" s="32">
        <f t="shared" si="10"/>
        <v>0</v>
      </c>
      <c r="K4" s="26">
        <f t="shared" si="11"/>
        <v>0</v>
      </c>
      <c r="L4" s="37">
        <f t="shared" si="2"/>
        <v>0</v>
      </c>
      <c r="M4" s="40">
        <f t="shared" si="3"/>
        <v>0</v>
      </c>
      <c r="N4" s="41" t="str">
        <f t="shared" si="4"/>
        <v/>
      </c>
      <c r="O4" s="40" t="str">
        <f t="shared" si="5"/>
        <v/>
      </c>
      <c r="P4" s="41" t="str">
        <f t="shared" si="6"/>
        <v/>
      </c>
      <c r="Q4" s="40" t="str">
        <f t="shared" si="7"/>
        <v/>
      </c>
    </row>
    <row r="5" spans="1:17" x14ac:dyDescent="0.3">
      <c r="A5" s="44"/>
      <c r="B5" s="44"/>
      <c r="C5" s="10"/>
      <c r="D5" s="11"/>
      <c r="E5" s="12"/>
      <c r="F5" s="3">
        <f t="shared" si="8"/>
        <v>0</v>
      </c>
      <c r="G5" s="26">
        <f t="shared" si="9"/>
        <v>0</v>
      </c>
      <c r="H5" s="31">
        <f t="shared" si="0"/>
        <v>0</v>
      </c>
      <c r="I5" s="32">
        <f t="shared" si="1"/>
        <v>0</v>
      </c>
      <c r="J5" s="32">
        <f t="shared" si="10"/>
        <v>0</v>
      </c>
      <c r="K5" s="26">
        <f t="shared" si="11"/>
        <v>0</v>
      </c>
      <c r="L5" s="37">
        <f t="shared" si="2"/>
        <v>0</v>
      </c>
      <c r="M5" s="40">
        <f t="shared" si="3"/>
        <v>0</v>
      </c>
      <c r="N5" s="41" t="str">
        <f t="shared" si="4"/>
        <v/>
      </c>
      <c r="O5" s="40" t="str">
        <f t="shared" si="5"/>
        <v/>
      </c>
      <c r="P5" s="41" t="str">
        <f t="shared" si="6"/>
        <v/>
      </c>
      <c r="Q5" s="40" t="str">
        <f t="shared" si="7"/>
        <v/>
      </c>
    </row>
    <row r="6" spans="1:17" x14ac:dyDescent="0.3">
      <c r="A6" s="44"/>
      <c r="B6" s="44"/>
      <c r="C6" s="10"/>
      <c r="D6" s="11"/>
      <c r="E6" s="12"/>
      <c r="F6" s="3">
        <f t="shared" si="8"/>
        <v>0</v>
      </c>
      <c r="G6" s="26">
        <f t="shared" si="9"/>
        <v>0</v>
      </c>
      <c r="H6" s="31">
        <f t="shared" si="0"/>
        <v>0</v>
      </c>
      <c r="I6" s="32">
        <f t="shared" si="1"/>
        <v>0</v>
      </c>
      <c r="J6" s="32">
        <f t="shared" si="10"/>
        <v>0</v>
      </c>
      <c r="K6" s="26">
        <f t="shared" si="11"/>
        <v>0</v>
      </c>
      <c r="L6" s="37">
        <f t="shared" si="2"/>
        <v>0</v>
      </c>
      <c r="M6" s="40">
        <f t="shared" si="3"/>
        <v>0</v>
      </c>
      <c r="N6" s="41" t="str">
        <f t="shared" si="4"/>
        <v/>
      </c>
      <c r="O6" s="40" t="str">
        <f t="shared" si="5"/>
        <v/>
      </c>
      <c r="P6" s="41" t="str">
        <f t="shared" si="6"/>
        <v/>
      </c>
      <c r="Q6" s="40" t="str">
        <f t="shared" si="7"/>
        <v/>
      </c>
    </row>
    <row r="7" spans="1:17" x14ac:dyDescent="0.3">
      <c r="A7" s="44"/>
      <c r="B7" s="44"/>
      <c r="C7" s="10"/>
      <c r="D7" s="11"/>
      <c r="E7" s="12"/>
      <c r="F7" s="3">
        <f t="shared" si="8"/>
        <v>0</v>
      </c>
      <c r="G7" s="26">
        <f t="shared" si="9"/>
        <v>0</v>
      </c>
      <c r="H7" s="31">
        <f t="shared" si="0"/>
        <v>0</v>
      </c>
      <c r="I7" s="32">
        <f t="shared" si="1"/>
        <v>0</v>
      </c>
      <c r="J7" s="32">
        <f t="shared" si="10"/>
        <v>0</v>
      </c>
      <c r="K7" s="26">
        <f t="shared" si="11"/>
        <v>0</v>
      </c>
      <c r="L7" s="37">
        <f t="shared" si="2"/>
        <v>0</v>
      </c>
      <c r="M7" s="40">
        <f t="shared" si="3"/>
        <v>0</v>
      </c>
      <c r="N7" s="41" t="str">
        <f t="shared" si="4"/>
        <v/>
      </c>
      <c r="O7" s="40" t="str">
        <f t="shared" si="5"/>
        <v/>
      </c>
      <c r="P7" s="41" t="str">
        <f t="shared" si="6"/>
        <v/>
      </c>
      <c r="Q7" s="40" t="str">
        <f t="shared" si="7"/>
        <v/>
      </c>
    </row>
    <row r="8" spans="1:17" x14ac:dyDescent="0.3">
      <c r="A8" s="44"/>
      <c r="B8" s="44"/>
      <c r="C8" s="10"/>
      <c r="D8" s="11"/>
      <c r="E8" s="12"/>
      <c r="F8" s="3">
        <f t="shared" si="8"/>
        <v>0</v>
      </c>
      <c r="G8" s="26">
        <f t="shared" si="9"/>
        <v>0</v>
      </c>
      <c r="H8" s="31">
        <f t="shared" si="0"/>
        <v>0</v>
      </c>
      <c r="I8" s="32">
        <f t="shared" si="1"/>
        <v>0</v>
      </c>
      <c r="J8" s="32">
        <f t="shared" si="10"/>
        <v>0</v>
      </c>
      <c r="K8" s="26">
        <f t="shared" si="11"/>
        <v>0</v>
      </c>
      <c r="L8" s="37">
        <f t="shared" si="2"/>
        <v>0</v>
      </c>
      <c r="M8" s="40">
        <f t="shared" si="3"/>
        <v>0</v>
      </c>
      <c r="N8" s="41" t="str">
        <f t="shared" si="4"/>
        <v/>
      </c>
      <c r="O8" s="40" t="str">
        <f t="shared" si="5"/>
        <v/>
      </c>
      <c r="P8" s="41" t="str">
        <f t="shared" si="6"/>
        <v/>
      </c>
      <c r="Q8" s="40" t="str">
        <f t="shared" si="7"/>
        <v/>
      </c>
    </row>
    <row r="9" spans="1:17" x14ac:dyDescent="0.3">
      <c r="A9" s="44"/>
      <c r="B9" s="44"/>
      <c r="C9" s="10"/>
      <c r="D9" s="11"/>
      <c r="E9" s="12"/>
      <c r="F9" s="3">
        <f t="shared" si="8"/>
        <v>0</v>
      </c>
      <c r="G9" s="26">
        <f t="shared" si="9"/>
        <v>0</v>
      </c>
      <c r="H9" s="31">
        <f t="shared" si="0"/>
        <v>0</v>
      </c>
      <c r="I9" s="32">
        <f t="shared" si="1"/>
        <v>0</v>
      </c>
      <c r="J9" s="32">
        <f t="shared" si="10"/>
        <v>0</v>
      </c>
      <c r="K9" s="26">
        <f t="shared" si="11"/>
        <v>0</v>
      </c>
      <c r="L9" s="37">
        <f t="shared" si="2"/>
        <v>0</v>
      </c>
      <c r="M9" s="40">
        <f t="shared" si="3"/>
        <v>0</v>
      </c>
      <c r="N9" s="41" t="str">
        <f t="shared" si="4"/>
        <v/>
      </c>
      <c r="O9" s="40" t="str">
        <f t="shared" si="5"/>
        <v/>
      </c>
      <c r="P9" s="41" t="str">
        <f t="shared" si="6"/>
        <v/>
      </c>
      <c r="Q9" s="40" t="str">
        <f t="shared" si="7"/>
        <v/>
      </c>
    </row>
    <row r="10" spans="1:17" x14ac:dyDescent="0.3">
      <c r="A10" s="44"/>
      <c r="B10" s="44"/>
      <c r="C10" s="10"/>
      <c r="D10" s="11"/>
      <c r="E10" s="12"/>
      <c r="F10" s="3">
        <f t="shared" si="8"/>
        <v>0</v>
      </c>
      <c r="G10" s="26">
        <f t="shared" si="9"/>
        <v>0</v>
      </c>
      <c r="H10" s="31">
        <f t="shared" si="0"/>
        <v>0</v>
      </c>
      <c r="I10" s="32">
        <f t="shared" si="1"/>
        <v>0</v>
      </c>
      <c r="J10" s="32">
        <f t="shared" si="10"/>
        <v>0</v>
      </c>
      <c r="K10" s="26">
        <f t="shared" si="11"/>
        <v>0</v>
      </c>
      <c r="L10" s="37">
        <f t="shared" si="2"/>
        <v>0</v>
      </c>
      <c r="M10" s="40">
        <f t="shared" si="3"/>
        <v>0</v>
      </c>
      <c r="N10" s="41" t="str">
        <f t="shared" si="4"/>
        <v/>
      </c>
      <c r="O10" s="40" t="str">
        <f t="shared" si="5"/>
        <v/>
      </c>
      <c r="P10" s="41" t="str">
        <f t="shared" si="6"/>
        <v/>
      </c>
      <c r="Q10" s="40" t="str">
        <f t="shared" si="7"/>
        <v/>
      </c>
    </row>
    <row r="11" spans="1:17" x14ac:dyDescent="0.3">
      <c r="A11" s="44"/>
      <c r="B11" s="44"/>
      <c r="C11" s="10"/>
      <c r="D11" s="11"/>
      <c r="E11" s="12"/>
      <c r="F11" s="3">
        <f t="shared" si="8"/>
        <v>0</v>
      </c>
      <c r="G11" s="26">
        <f t="shared" si="9"/>
        <v>0</v>
      </c>
      <c r="H11" s="31">
        <f t="shared" si="0"/>
        <v>0</v>
      </c>
      <c r="I11" s="32">
        <f t="shared" si="1"/>
        <v>0</v>
      </c>
      <c r="J11" s="32">
        <f t="shared" si="10"/>
        <v>0</v>
      </c>
      <c r="K11" s="26">
        <f t="shared" si="11"/>
        <v>0</v>
      </c>
      <c r="L11" s="37">
        <f t="shared" si="2"/>
        <v>0</v>
      </c>
      <c r="M11" s="40">
        <f t="shared" si="3"/>
        <v>0</v>
      </c>
      <c r="N11" s="41" t="str">
        <f t="shared" si="4"/>
        <v/>
      </c>
      <c r="O11" s="40" t="str">
        <f t="shared" si="5"/>
        <v/>
      </c>
      <c r="P11" s="41" t="str">
        <f t="shared" si="6"/>
        <v/>
      </c>
      <c r="Q11" s="40" t="str">
        <f t="shared" si="7"/>
        <v/>
      </c>
    </row>
    <row r="12" spans="1:17" x14ac:dyDescent="0.3">
      <c r="A12" s="44"/>
      <c r="B12" s="44"/>
      <c r="C12" s="10"/>
      <c r="D12" s="11"/>
      <c r="E12" s="12"/>
      <c r="F12" s="3">
        <f t="shared" si="8"/>
        <v>0</v>
      </c>
      <c r="G12" s="26">
        <f t="shared" si="9"/>
        <v>0</v>
      </c>
      <c r="H12" s="31">
        <f t="shared" si="0"/>
        <v>0</v>
      </c>
      <c r="I12" s="32">
        <f t="shared" si="1"/>
        <v>0</v>
      </c>
      <c r="J12" s="32">
        <f t="shared" si="10"/>
        <v>0</v>
      </c>
      <c r="K12" s="26">
        <f t="shared" si="11"/>
        <v>0</v>
      </c>
      <c r="L12" s="37">
        <f t="shared" si="2"/>
        <v>0</v>
      </c>
      <c r="M12" s="40">
        <f t="shared" si="3"/>
        <v>0</v>
      </c>
      <c r="N12" s="41" t="str">
        <f t="shared" si="4"/>
        <v/>
      </c>
      <c r="O12" s="40" t="str">
        <f t="shared" si="5"/>
        <v/>
      </c>
      <c r="P12" s="41" t="str">
        <f t="shared" si="6"/>
        <v/>
      </c>
      <c r="Q12" s="40" t="str">
        <f t="shared" si="7"/>
        <v/>
      </c>
    </row>
    <row r="13" spans="1:17" x14ac:dyDescent="0.3">
      <c r="A13" s="44"/>
      <c r="B13" s="44"/>
      <c r="C13" s="10"/>
      <c r="D13" s="11"/>
      <c r="E13" s="12"/>
      <c r="F13" s="3">
        <f t="shared" si="8"/>
        <v>0</v>
      </c>
      <c r="G13" s="26">
        <f t="shared" si="9"/>
        <v>0</v>
      </c>
      <c r="H13" s="31">
        <f t="shared" si="0"/>
        <v>0</v>
      </c>
      <c r="I13" s="32">
        <f t="shared" si="1"/>
        <v>0</v>
      </c>
      <c r="J13" s="32">
        <f t="shared" si="10"/>
        <v>0</v>
      </c>
      <c r="K13" s="26">
        <f t="shared" si="11"/>
        <v>0</v>
      </c>
      <c r="L13" s="37">
        <f t="shared" si="2"/>
        <v>0</v>
      </c>
      <c r="M13" s="40">
        <f t="shared" si="3"/>
        <v>0</v>
      </c>
      <c r="N13" s="41" t="str">
        <f t="shared" si="4"/>
        <v/>
      </c>
      <c r="O13" s="40" t="str">
        <f t="shared" si="5"/>
        <v/>
      </c>
      <c r="P13" s="41" t="str">
        <f t="shared" si="6"/>
        <v/>
      </c>
      <c r="Q13" s="40" t="str">
        <f t="shared" si="7"/>
        <v/>
      </c>
    </row>
    <row r="14" spans="1:17" x14ac:dyDescent="0.3">
      <c r="A14" s="44"/>
      <c r="B14" s="44"/>
      <c r="C14" s="10"/>
      <c r="D14" s="11"/>
      <c r="E14" s="12"/>
      <c r="F14" s="3">
        <f t="shared" si="8"/>
        <v>0</v>
      </c>
      <c r="G14" s="26">
        <f t="shared" si="9"/>
        <v>0</v>
      </c>
      <c r="H14" s="31">
        <f t="shared" si="0"/>
        <v>0</v>
      </c>
      <c r="I14" s="32">
        <f t="shared" si="1"/>
        <v>0</v>
      </c>
      <c r="J14" s="32">
        <f t="shared" si="10"/>
        <v>0</v>
      </c>
      <c r="K14" s="26">
        <f t="shared" si="11"/>
        <v>0</v>
      </c>
      <c r="L14" s="37">
        <f t="shared" si="2"/>
        <v>0</v>
      </c>
      <c r="M14" s="40">
        <f t="shared" si="3"/>
        <v>0</v>
      </c>
      <c r="N14" s="41" t="str">
        <f t="shared" si="4"/>
        <v/>
      </c>
      <c r="O14" s="40" t="str">
        <f t="shared" si="5"/>
        <v/>
      </c>
      <c r="P14" s="41" t="str">
        <f t="shared" si="6"/>
        <v/>
      </c>
      <c r="Q14" s="40" t="str">
        <f t="shared" si="7"/>
        <v/>
      </c>
    </row>
    <row r="15" spans="1:17" x14ac:dyDescent="0.3">
      <c r="A15" s="44"/>
      <c r="B15" s="44"/>
      <c r="C15" s="10"/>
      <c r="D15" s="11"/>
      <c r="E15" s="12"/>
      <c r="F15" s="3">
        <f t="shared" si="8"/>
        <v>0</v>
      </c>
      <c r="G15" s="26">
        <f t="shared" si="9"/>
        <v>0</v>
      </c>
      <c r="H15" s="31">
        <f t="shared" si="0"/>
        <v>0</v>
      </c>
      <c r="I15" s="32">
        <f t="shared" si="1"/>
        <v>0</v>
      </c>
      <c r="J15" s="32">
        <f t="shared" si="10"/>
        <v>0</v>
      </c>
      <c r="K15" s="26">
        <f t="shared" si="11"/>
        <v>0</v>
      </c>
      <c r="L15" s="37">
        <f t="shared" si="2"/>
        <v>0</v>
      </c>
      <c r="M15" s="40">
        <f t="shared" si="3"/>
        <v>0</v>
      </c>
      <c r="N15" s="41" t="str">
        <f t="shared" si="4"/>
        <v/>
      </c>
      <c r="O15" s="40" t="str">
        <f t="shared" si="5"/>
        <v/>
      </c>
      <c r="P15" s="41" t="str">
        <f t="shared" si="6"/>
        <v/>
      </c>
      <c r="Q15" s="40" t="str">
        <f t="shared" si="7"/>
        <v/>
      </c>
    </row>
    <row r="16" spans="1:17" x14ac:dyDescent="0.3">
      <c r="A16" s="44"/>
      <c r="B16" s="44"/>
      <c r="C16" s="10"/>
      <c r="D16" s="11"/>
      <c r="E16" s="12"/>
      <c r="F16" s="3">
        <f t="shared" si="8"/>
        <v>0</v>
      </c>
      <c r="G16" s="26">
        <f t="shared" si="9"/>
        <v>0</v>
      </c>
      <c r="H16" s="31">
        <f t="shared" si="0"/>
        <v>0</v>
      </c>
      <c r="I16" s="32">
        <f t="shared" si="1"/>
        <v>0</v>
      </c>
      <c r="J16" s="32">
        <f t="shared" si="10"/>
        <v>0</v>
      </c>
      <c r="K16" s="26">
        <f t="shared" si="11"/>
        <v>0</v>
      </c>
      <c r="L16" s="37">
        <f t="shared" si="2"/>
        <v>0</v>
      </c>
      <c r="M16" s="40">
        <f t="shared" si="3"/>
        <v>0</v>
      </c>
      <c r="N16" s="41" t="str">
        <f t="shared" si="4"/>
        <v/>
      </c>
      <c r="O16" s="40" t="str">
        <f t="shared" si="5"/>
        <v/>
      </c>
      <c r="P16" s="41" t="str">
        <f t="shared" si="6"/>
        <v/>
      </c>
      <c r="Q16" s="40" t="str">
        <f t="shared" si="7"/>
        <v/>
      </c>
    </row>
    <row r="17" spans="1:17" x14ac:dyDescent="0.3">
      <c r="A17" s="44"/>
      <c r="B17" s="44"/>
      <c r="C17" s="10"/>
      <c r="D17" s="11"/>
      <c r="E17" s="12"/>
      <c r="F17" s="3">
        <f t="shared" si="8"/>
        <v>0</v>
      </c>
      <c r="G17" s="26">
        <f t="shared" si="9"/>
        <v>0</v>
      </c>
      <c r="H17" s="31">
        <f t="shared" si="0"/>
        <v>0</v>
      </c>
      <c r="I17" s="32">
        <f t="shared" si="1"/>
        <v>0</v>
      </c>
      <c r="J17" s="32">
        <f t="shared" si="10"/>
        <v>0</v>
      </c>
      <c r="K17" s="26">
        <f t="shared" si="11"/>
        <v>0</v>
      </c>
      <c r="L17" s="37">
        <f t="shared" si="2"/>
        <v>0</v>
      </c>
      <c r="M17" s="40">
        <f t="shared" si="3"/>
        <v>0</v>
      </c>
      <c r="N17" s="41" t="str">
        <f t="shared" si="4"/>
        <v/>
      </c>
      <c r="O17" s="40" t="str">
        <f t="shared" si="5"/>
        <v/>
      </c>
      <c r="P17" s="41" t="str">
        <f t="shared" si="6"/>
        <v/>
      </c>
      <c r="Q17" s="40" t="str">
        <f t="shared" si="7"/>
        <v/>
      </c>
    </row>
    <row r="18" spans="1:17" x14ac:dyDescent="0.3">
      <c r="A18" s="44"/>
      <c r="B18" s="44"/>
      <c r="C18" s="10"/>
      <c r="D18" s="11"/>
      <c r="E18" s="12"/>
      <c r="F18" s="3">
        <f t="shared" si="8"/>
        <v>0</v>
      </c>
      <c r="G18" s="26">
        <f t="shared" si="9"/>
        <v>0</v>
      </c>
      <c r="H18" s="31">
        <f t="shared" si="0"/>
        <v>0</v>
      </c>
      <c r="I18" s="32">
        <f t="shared" si="1"/>
        <v>0</v>
      </c>
      <c r="J18" s="32">
        <f t="shared" si="10"/>
        <v>0</v>
      </c>
      <c r="K18" s="26">
        <f t="shared" si="11"/>
        <v>0</v>
      </c>
      <c r="L18" s="37">
        <f t="shared" si="2"/>
        <v>0</v>
      </c>
      <c r="M18" s="40">
        <f t="shared" si="3"/>
        <v>0</v>
      </c>
      <c r="N18" s="41" t="str">
        <f t="shared" si="4"/>
        <v/>
      </c>
      <c r="O18" s="40" t="str">
        <f t="shared" si="5"/>
        <v/>
      </c>
      <c r="P18" s="41" t="str">
        <f t="shared" si="6"/>
        <v/>
      </c>
      <c r="Q18" s="40" t="str">
        <f t="shared" si="7"/>
        <v/>
      </c>
    </row>
    <row r="19" spans="1:17" x14ac:dyDescent="0.3">
      <c r="A19" s="44"/>
      <c r="B19" s="44"/>
      <c r="C19" s="10"/>
      <c r="D19" s="11"/>
      <c r="E19" s="12"/>
      <c r="F19" s="3">
        <f t="shared" si="8"/>
        <v>0</v>
      </c>
      <c r="G19" s="26">
        <f t="shared" si="9"/>
        <v>0</v>
      </c>
      <c r="H19" s="31">
        <f t="shared" si="0"/>
        <v>0</v>
      </c>
      <c r="I19" s="32">
        <f t="shared" si="1"/>
        <v>0</v>
      </c>
      <c r="J19" s="32">
        <f t="shared" si="10"/>
        <v>0</v>
      </c>
      <c r="K19" s="26">
        <f t="shared" si="11"/>
        <v>0</v>
      </c>
      <c r="L19" s="37">
        <f t="shared" si="2"/>
        <v>0</v>
      </c>
      <c r="M19" s="40">
        <f t="shared" si="3"/>
        <v>0</v>
      </c>
      <c r="N19" s="41" t="str">
        <f t="shared" si="4"/>
        <v/>
      </c>
      <c r="O19" s="40" t="str">
        <f t="shared" si="5"/>
        <v/>
      </c>
      <c r="P19" s="41" t="str">
        <f t="shared" si="6"/>
        <v/>
      </c>
      <c r="Q19" s="40" t="str">
        <f t="shared" si="7"/>
        <v/>
      </c>
    </row>
    <row r="20" spans="1:17" x14ac:dyDescent="0.3">
      <c r="A20" s="44"/>
      <c r="B20" s="44"/>
      <c r="C20" s="10"/>
      <c r="D20" s="11"/>
      <c r="E20" s="12"/>
      <c r="F20" s="3">
        <f t="shared" si="8"/>
        <v>0</v>
      </c>
      <c r="G20" s="26">
        <f t="shared" si="9"/>
        <v>0</v>
      </c>
      <c r="H20" s="31">
        <f t="shared" si="0"/>
        <v>0</v>
      </c>
      <c r="I20" s="32">
        <f t="shared" si="1"/>
        <v>0</v>
      </c>
      <c r="J20" s="32">
        <f t="shared" si="10"/>
        <v>0</v>
      </c>
      <c r="K20" s="26">
        <f t="shared" si="11"/>
        <v>0</v>
      </c>
      <c r="L20" s="37">
        <f t="shared" si="2"/>
        <v>0</v>
      </c>
      <c r="M20" s="40">
        <f t="shared" si="3"/>
        <v>0</v>
      </c>
      <c r="N20" s="41" t="str">
        <f t="shared" si="4"/>
        <v/>
      </c>
      <c r="O20" s="40" t="str">
        <f t="shared" si="5"/>
        <v/>
      </c>
      <c r="P20" s="41" t="str">
        <f t="shared" si="6"/>
        <v/>
      </c>
      <c r="Q20" s="40" t="str">
        <f t="shared" si="7"/>
        <v/>
      </c>
    </row>
    <row r="21" spans="1:17" x14ac:dyDescent="0.3">
      <c r="A21" s="44"/>
      <c r="B21" s="44"/>
      <c r="C21" s="10"/>
      <c r="D21" s="11"/>
      <c r="E21" s="12"/>
      <c r="F21" s="3">
        <f t="shared" si="8"/>
        <v>0</v>
      </c>
      <c r="G21" s="26">
        <f t="shared" si="9"/>
        <v>0</v>
      </c>
      <c r="H21" s="31">
        <f t="shared" si="0"/>
        <v>0</v>
      </c>
      <c r="I21" s="32">
        <f t="shared" si="1"/>
        <v>0</v>
      </c>
      <c r="J21" s="32">
        <f t="shared" si="10"/>
        <v>0</v>
      </c>
      <c r="K21" s="26">
        <f t="shared" si="11"/>
        <v>0</v>
      </c>
      <c r="L21" s="37">
        <f t="shared" si="2"/>
        <v>0</v>
      </c>
      <c r="M21" s="40">
        <f t="shared" si="3"/>
        <v>0</v>
      </c>
      <c r="N21" s="41" t="str">
        <f t="shared" si="4"/>
        <v/>
      </c>
      <c r="O21" s="40" t="str">
        <f t="shared" si="5"/>
        <v/>
      </c>
      <c r="P21" s="41" t="str">
        <f t="shared" si="6"/>
        <v/>
      </c>
      <c r="Q21" s="40" t="str">
        <f t="shared" si="7"/>
        <v/>
      </c>
    </row>
    <row r="22" spans="1:17" x14ac:dyDescent="0.3">
      <c r="A22" s="44"/>
      <c r="B22" s="44"/>
      <c r="C22" s="10"/>
      <c r="D22" s="11"/>
      <c r="E22" s="12"/>
      <c r="F22" s="3">
        <f t="shared" si="8"/>
        <v>0</v>
      </c>
      <c r="G22" s="26">
        <f t="shared" si="9"/>
        <v>0</v>
      </c>
      <c r="H22" s="31">
        <f t="shared" si="0"/>
        <v>0</v>
      </c>
      <c r="I22" s="32">
        <f t="shared" si="1"/>
        <v>0</v>
      </c>
      <c r="J22" s="32">
        <f t="shared" si="10"/>
        <v>0</v>
      </c>
      <c r="K22" s="26">
        <f t="shared" si="11"/>
        <v>0</v>
      </c>
      <c r="L22" s="37">
        <f t="shared" si="2"/>
        <v>0</v>
      </c>
      <c r="M22" s="40">
        <f t="shared" si="3"/>
        <v>0</v>
      </c>
      <c r="N22" s="41" t="str">
        <f t="shared" si="4"/>
        <v/>
      </c>
      <c r="O22" s="40" t="str">
        <f t="shared" si="5"/>
        <v/>
      </c>
      <c r="P22" s="41" t="str">
        <f t="shared" si="6"/>
        <v/>
      </c>
      <c r="Q22" s="40" t="str">
        <f t="shared" si="7"/>
        <v/>
      </c>
    </row>
    <row r="23" spans="1:17" x14ac:dyDescent="0.3">
      <c r="A23" s="44"/>
      <c r="B23" s="44"/>
      <c r="C23" s="10"/>
      <c r="D23" s="11"/>
      <c r="E23" s="12"/>
      <c r="F23" s="3">
        <f t="shared" si="8"/>
        <v>0</v>
      </c>
      <c r="G23" s="26">
        <f t="shared" si="9"/>
        <v>0</v>
      </c>
      <c r="H23" s="31">
        <f t="shared" si="0"/>
        <v>0</v>
      </c>
      <c r="I23" s="32">
        <f t="shared" si="1"/>
        <v>0</v>
      </c>
      <c r="J23" s="32">
        <f t="shared" si="10"/>
        <v>0</v>
      </c>
      <c r="K23" s="26">
        <f t="shared" si="11"/>
        <v>0</v>
      </c>
      <c r="L23" s="37">
        <f t="shared" si="2"/>
        <v>0</v>
      </c>
      <c r="M23" s="40">
        <f t="shared" si="3"/>
        <v>0</v>
      </c>
      <c r="N23" s="41" t="str">
        <f t="shared" si="4"/>
        <v/>
      </c>
      <c r="O23" s="40" t="str">
        <f t="shared" si="5"/>
        <v/>
      </c>
      <c r="P23" s="41" t="str">
        <f t="shared" si="6"/>
        <v/>
      </c>
      <c r="Q23" s="40" t="str">
        <f t="shared" si="7"/>
        <v/>
      </c>
    </row>
    <row r="24" spans="1:17" x14ac:dyDescent="0.3">
      <c r="A24" s="44"/>
      <c r="B24" s="44"/>
      <c r="C24" s="10"/>
      <c r="D24" s="11"/>
      <c r="E24" s="12"/>
      <c r="F24" s="3">
        <f t="shared" si="8"/>
        <v>0</v>
      </c>
      <c r="G24" s="26">
        <f t="shared" si="9"/>
        <v>0</v>
      </c>
      <c r="H24" s="31">
        <f t="shared" si="0"/>
        <v>0</v>
      </c>
      <c r="I24" s="32">
        <f t="shared" si="1"/>
        <v>0</v>
      </c>
      <c r="J24" s="32">
        <f t="shared" si="10"/>
        <v>0</v>
      </c>
      <c r="K24" s="26">
        <f t="shared" si="11"/>
        <v>0</v>
      </c>
      <c r="L24" s="37">
        <f t="shared" si="2"/>
        <v>0</v>
      </c>
      <c r="M24" s="40">
        <f t="shared" si="3"/>
        <v>0</v>
      </c>
      <c r="N24" s="41" t="str">
        <f t="shared" si="4"/>
        <v/>
      </c>
      <c r="O24" s="40" t="str">
        <f t="shared" si="5"/>
        <v/>
      </c>
      <c r="P24" s="41" t="str">
        <f t="shared" si="6"/>
        <v/>
      </c>
      <c r="Q24" s="40" t="str">
        <f t="shared" si="7"/>
        <v/>
      </c>
    </row>
    <row r="25" spans="1:17" x14ac:dyDescent="0.3">
      <c r="A25" s="44"/>
      <c r="B25" s="44"/>
      <c r="C25" s="10"/>
      <c r="D25" s="11"/>
      <c r="E25" s="12"/>
      <c r="F25" s="3">
        <f t="shared" si="8"/>
        <v>0</v>
      </c>
      <c r="G25" s="26">
        <f t="shared" si="9"/>
        <v>0</v>
      </c>
      <c r="H25" s="31">
        <f t="shared" si="0"/>
        <v>0</v>
      </c>
      <c r="I25" s="32">
        <f t="shared" si="1"/>
        <v>0</v>
      </c>
      <c r="J25" s="32">
        <f t="shared" si="10"/>
        <v>0</v>
      </c>
      <c r="K25" s="26">
        <f t="shared" si="11"/>
        <v>0</v>
      </c>
      <c r="L25" s="37">
        <f t="shared" si="2"/>
        <v>0</v>
      </c>
      <c r="M25" s="40">
        <f t="shared" si="3"/>
        <v>0</v>
      </c>
      <c r="N25" s="41" t="str">
        <f t="shared" si="4"/>
        <v/>
      </c>
      <c r="O25" s="40" t="str">
        <f t="shared" si="5"/>
        <v/>
      </c>
      <c r="P25" s="41" t="str">
        <f t="shared" si="6"/>
        <v/>
      </c>
      <c r="Q25" s="40" t="str">
        <f t="shared" si="7"/>
        <v/>
      </c>
    </row>
    <row r="26" spans="1:17" x14ac:dyDescent="0.3">
      <c r="A26" s="44"/>
      <c r="B26" s="44"/>
      <c r="C26" s="10"/>
      <c r="D26" s="11"/>
      <c r="E26" s="12"/>
      <c r="F26" s="3">
        <f t="shared" si="8"/>
        <v>0</v>
      </c>
      <c r="G26" s="26">
        <f t="shared" si="9"/>
        <v>0</v>
      </c>
      <c r="H26" s="31">
        <f t="shared" si="0"/>
        <v>0</v>
      </c>
      <c r="I26" s="32">
        <f t="shared" si="1"/>
        <v>0</v>
      </c>
      <c r="J26" s="32">
        <f t="shared" si="10"/>
        <v>0</v>
      </c>
      <c r="K26" s="26">
        <f t="shared" si="11"/>
        <v>0</v>
      </c>
      <c r="L26" s="37">
        <f t="shared" si="2"/>
        <v>0</v>
      </c>
      <c r="M26" s="40">
        <f t="shared" si="3"/>
        <v>0</v>
      </c>
      <c r="N26" s="41" t="str">
        <f t="shared" si="4"/>
        <v/>
      </c>
      <c r="O26" s="40" t="str">
        <f t="shared" si="5"/>
        <v/>
      </c>
      <c r="P26" s="41" t="str">
        <f t="shared" si="6"/>
        <v/>
      </c>
      <c r="Q26" s="40" t="str">
        <f t="shared" si="7"/>
        <v/>
      </c>
    </row>
    <row r="27" spans="1:17" x14ac:dyDescent="0.3">
      <c r="A27" s="44"/>
      <c r="B27" s="44"/>
      <c r="C27" s="10"/>
      <c r="D27" s="11"/>
      <c r="E27" s="12"/>
      <c r="F27" s="3">
        <f t="shared" si="8"/>
        <v>0</v>
      </c>
      <c r="G27" s="26">
        <f t="shared" si="9"/>
        <v>0</v>
      </c>
      <c r="H27" s="31">
        <f t="shared" si="0"/>
        <v>0</v>
      </c>
      <c r="I27" s="32">
        <f t="shared" si="1"/>
        <v>0</v>
      </c>
      <c r="J27" s="32">
        <f t="shared" si="10"/>
        <v>0</v>
      </c>
      <c r="K27" s="26">
        <f t="shared" si="11"/>
        <v>0</v>
      </c>
      <c r="L27" s="37">
        <f t="shared" si="2"/>
        <v>0</v>
      </c>
      <c r="M27" s="40">
        <f t="shared" si="3"/>
        <v>0</v>
      </c>
      <c r="N27" s="41" t="str">
        <f t="shared" si="4"/>
        <v/>
      </c>
      <c r="O27" s="40" t="str">
        <f t="shared" si="5"/>
        <v/>
      </c>
      <c r="P27" s="41" t="str">
        <f t="shared" si="6"/>
        <v/>
      </c>
      <c r="Q27" s="40" t="str">
        <f t="shared" si="7"/>
        <v/>
      </c>
    </row>
    <row r="28" spans="1:17" x14ac:dyDescent="0.3">
      <c r="A28" s="44"/>
      <c r="B28" s="44"/>
      <c r="C28" s="10"/>
      <c r="D28" s="11"/>
      <c r="E28" s="12"/>
      <c r="F28" s="3">
        <f t="shared" si="8"/>
        <v>0</v>
      </c>
      <c r="G28" s="26">
        <f t="shared" si="9"/>
        <v>0</v>
      </c>
      <c r="H28" s="31">
        <f t="shared" si="0"/>
        <v>0</v>
      </c>
      <c r="I28" s="32">
        <f t="shared" si="1"/>
        <v>0</v>
      </c>
      <c r="J28" s="32">
        <f t="shared" si="10"/>
        <v>0</v>
      </c>
      <c r="K28" s="26">
        <f t="shared" si="11"/>
        <v>0</v>
      </c>
      <c r="L28" s="37">
        <f t="shared" si="2"/>
        <v>0</v>
      </c>
      <c r="M28" s="40">
        <f t="shared" si="3"/>
        <v>0</v>
      </c>
      <c r="N28" s="41" t="str">
        <f t="shared" si="4"/>
        <v/>
      </c>
      <c r="O28" s="40" t="str">
        <f t="shared" si="5"/>
        <v/>
      </c>
      <c r="P28" s="41" t="str">
        <f t="shared" si="6"/>
        <v/>
      </c>
      <c r="Q28" s="40" t="str">
        <f t="shared" si="7"/>
        <v/>
      </c>
    </row>
    <row r="29" spans="1:17" x14ac:dyDescent="0.3">
      <c r="A29" s="44"/>
      <c r="B29" s="44"/>
      <c r="C29" s="10"/>
      <c r="D29" s="11"/>
      <c r="E29" s="12"/>
      <c r="F29" s="3">
        <f t="shared" si="8"/>
        <v>0</v>
      </c>
      <c r="G29" s="26">
        <f t="shared" si="9"/>
        <v>0</v>
      </c>
      <c r="H29" s="31">
        <f t="shared" si="0"/>
        <v>0</v>
      </c>
      <c r="I29" s="32">
        <f t="shared" si="1"/>
        <v>0</v>
      </c>
      <c r="J29" s="32">
        <f t="shared" si="10"/>
        <v>0</v>
      </c>
      <c r="K29" s="26">
        <f t="shared" si="11"/>
        <v>0</v>
      </c>
      <c r="L29" s="37">
        <f t="shared" si="2"/>
        <v>0</v>
      </c>
      <c r="M29" s="40">
        <f t="shared" si="3"/>
        <v>0</v>
      </c>
      <c r="N29" s="41" t="str">
        <f t="shared" si="4"/>
        <v/>
      </c>
      <c r="O29" s="40" t="str">
        <f t="shared" si="5"/>
        <v/>
      </c>
      <c r="P29" s="41" t="str">
        <f t="shared" si="6"/>
        <v/>
      </c>
      <c r="Q29" s="40" t="str">
        <f t="shared" si="7"/>
        <v/>
      </c>
    </row>
    <row r="30" spans="1:17" x14ac:dyDescent="0.3">
      <c r="A30" s="44"/>
      <c r="B30" s="44"/>
      <c r="C30" s="10"/>
      <c r="D30" s="11"/>
      <c r="E30" s="12"/>
      <c r="F30" s="3">
        <f t="shared" si="8"/>
        <v>0</v>
      </c>
      <c r="G30" s="26">
        <f t="shared" si="9"/>
        <v>0</v>
      </c>
      <c r="H30" s="31">
        <f t="shared" si="0"/>
        <v>0</v>
      </c>
      <c r="I30" s="32">
        <f t="shared" si="1"/>
        <v>0</v>
      </c>
      <c r="J30" s="32">
        <f t="shared" si="10"/>
        <v>0</v>
      </c>
      <c r="K30" s="26">
        <f t="shared" si="11"/>
        <v>0</v>
      </c>
      <c r="L30" s="37">
        <f t="shared" si="2"/>
        <v>0</v>
      </c>
      <c r="M30" s="40">
        <f t="shared" si="3"/>
        <v>0</v>
      </c>
      <c r="N30" s="41" t="str">
        <f t="shared" si="4"/>
        <v/>
      </c>
      <c r="O30" s="40" t="str">
        <f t="shared" si="5"/>
        <v/>
      </c>
      <c r="P30" s="41" t="str">
        <f t="shared" si="6"/>
        <v/>
      </c>
      <c r="Q30" s="40" t="str">
        <f t="shared" si="7"/>
        <v/>
      </c>
    </row>
    <row r="31" spans="1:17" x14ac:dyDescent="0.3">
      <c r="A31" s="44"/>
      <c r="B31" s="44"/>
      <c r="C31" s="10"/>
      <c r="D31" s="11"/>
      <c r="E31" s="12"/>
      <c r="F31" s="3">
        <f t="shared" si="8"/>
        <v>0</v>
      </c>
      <c r="G31" s="26">
        <f t="shared" si="9"/>
        <v>0</v>
      </c>
      <c r="H31" s="31">
        <f t="shared" si="0"/>
        <v>0</v>
      </c>
      <c r="I31" s="32">
        <f t="shared" si="1"/>
        <v>0</v>
      </c>
      <c r="J31" s="32">
        <f t="shared" si="10"/>
        <v>0</v>
      </c>
      <c r="K31" s="26">
        <f t="shared" si="11"/>
        <v>0</v>
      </c>
      <c r="L31" s="37">
        <f t="shared" si="2"/>
        <v>0</v>
      </c>
      <c r="M31" s="40">
        <f t="shared" si="3"/>
        <v>0</v>
      </c>
      <c r="N31" s="41" t="str">
        <f t="shared" si="4"/>
        <v/>
      </c>
      <c r="O31" s="40" t="str">
        <f t="shared" si="5"/>
        <v/>
      </c>
      <c r="P31" s="41" t="str">
        <f t="shared" si="6"/>
        <v/>
      </c>
      <c r="Q31" s="40" t="str">
        <f t="shared" si="7"/>
        <v/>
      </c>
    </row>
    <row r="32" spans="1:17" x14ac:dyDescent="0.3">
      <c r="A32" s="44"/>
      <c r="B32" s="44"/>
      <c r="C32" s="10"/>
      <c r="D32" s="11"/>
      <c r="E32" s="12"/>
      <c r="F32" s="3">
        <f t="shared" si="8"/>
        <v>0</v>
      </c>
      <c r="G32" s="26">
        <f t="shared" si="9"/>
        <v>0</v>
      </c>
      <c r="H32" s="31">
        <f t="shared" si="0"/>
        <v>0</v>
      </c>
      <c r="I32" s="32">
        <f t="shared" si="1"/>
        <v>0</v>
      </c>
      <c r="J32" s="32">
        <f t="shared" si="10"/>
        <v>0</v>
      </c>
      <c r="K32" s="26">
        <f t="shared" si="11"/>
        <v>0</v>
      </c>
      <c r="L32" s="37">
        <f t="shared" si="2"/>
        <v>0</v>
      </c>
      <c r="M32" s="40">
        <f t="shared" si="3"/>
        <v>0</v>
      </c>
      <c r="N32" s="41" t="str">
        <f t="shared" si="4"/>
        <v/>
      </c>
      <c r="O32" s="40" t="str">
        <f t="shared" si="5"/>
        <v/>
      </c>
      <c r="P32" s="41" t="str">
        <f t="shared" si="6"/>
        <v/>
      </c>
      <c r="Q32" s="40" t="str">
        <f t="shared" si="7"/>
        <v/>
      </c>
    </row>
    <row r="33" spans="1:17" x14ac:dyDescent="0.3">
      <c r="A33" s="44"/>
      <c r="B33" s="44"/>
      <c r="C33" s="10"/>
      <c r="D33" s="11"/>
      <c r="E33" s="12"/>
      <c r="F33" s="3">
        <f t="shared" si="8"/>
        <v>0</v>
      </c>
      <c r="G33" s="26">
        <f t="shared" si="9"/>
        <v>0</v>
      </c>
      <c r="H33" s="31">
        <f t="shared" si="0"/>
        <v>0</v>
      </c>
      <c r="I33" s="32">
        <f t="shared" si="1"/>
        <v>0</v>
      </c>
      <c r="J33" s="32">
        <f t="shared" si="10"/>
        <v>0</v>
      </c>
      <c r="K33" s="26">
        <f t="shared" si="11"/>
        <v>0</v>
      </c>
      <c r="L33" s="37">
        <f t="shared" si="2"/>
        <v>0</v>
      </c>
      <c r="M33" s="40">
        <f t="shared" si="3"/>
        <v>0</v>
      </c>
      <c r="N33" s="41" t="str">
        <f t="shared" si="4"/>
        <v/>
      </c>
      <c r="O33" s="40" t="str">
        <f t="shared" si="5"/>
        <v/>
      </c>
      <c r="P33" s="41" t="str">
        <f t="shared" si="6"/>
        <v/>
      </c>
      <c r="Q33" s="40" t="str">
        <f t="shared" si="7"/>
        <v/>
      </c>
    </row>
    <row r="34" spans="1:17" x14ac:dyDescent="0.3">
      <c r="A34" s="44"/>
      <c r="B34" s="44"/>
      <c r="C34" s="10"/>
      <c r="D34" s="11"/>
      <c r="E34" s="12"/>
      <c r="F34" s="3">
        <f t="shared" si="8"/>
        <v>0</v>
      </c>
      <c r="G34" s="26">
        <f t="shared" si="9"/>
        <v>0</v>
      </c>
      <c r="H34" s="31">
        <f t="shared" si="0"/>
        <v>0</v>
      </c>
      <c r="I34" s="32">
        <f t="shared" si="1"/>
        <v>0</v>
      </c>
      <c r="J34" s="32">
        <f t="shared" si="10"/>
        <v>0</v>
      </c>
      <c r="K34" s="26">
        <f t="shared" si="11"/>
        <v>0</v>
      </c>
      <c r="L34" s="37">
        <f t="shared" si="2"/>
        <v>0</v>
      </c>
      <c r="M34" s="40">
        <f t="shared" si="3"/>
        <v>0</v>
      </c>
      <c r="N34" s="41" t="str">
        <f t="shared" si="4"/>
        <v/>
      </c>
      <c r="O34" s="40" t="str">
        <f t="shared" si="5"/>
        <v/>
      </c>
      <c r="P34" s="41" t="str">
        <f t="shared" si="6"/>
        <v/>
      </c>
      <c r="Q34" s="40" t="str">
        <f t="shared" si="7"/>
        <v/>
      </c>
    </row>
    <row r="35" spans="1:17" x14ac:dyDescent="0.3">
      <c r="A35" s="44"/>
      <c r="B35" s="44"/>
      <c r="C35" s="10"/>
      <c r="D35" s="11"/>
      <c r="E35" s="12"/>
      <c r="F35" s="3">
        <f t="shared" si="8"/>
        <v>0</v>
      </c>
      <c r="G35" s="26">
        <f t="shared" si="9"/>
        <v>0</v>
      </c>
      <c r="H35" s="31">
        <f t="shared" si="0"/>
        <v>0</v>
      </c>
      <c r="I35" s="32">
        <f t="shared" si="1"/>
        <v>0</v>
      </c>
      <c r="J35" s="32">
        <f t="shared" si="10"/>
        <v>0</v>
      </c>
      <c r="K35" s="26">
        <f t="shared" si="11"/>
        <v>0</v>
      </c>
      <c r="L35" s="37">
        <f t="shared" si="2"/>
        <v>0</v>
      </c>
      <c r="M35" s="40">
        <f t="shared" si="3"/>
        <v>0</v>
      </c>
      <c r="N35" s="41" t="str">
        <f t="shared" si="4"/>
        <v/>
      </c>
      <c r="O35" s="40" t="str">
        <f t="shared" si="5"/>
        <v/>
      </c>
      <c r="P35" s="41" t="str">
        <f t="shared" si="6"/>
        <v/>
      </c>
      <c r="Q35" s="40" t="str">
        <f t="shared" si="7"/>
        <v/>
      </c>
    </row>
    <row r="36" spans="1:17" x14ac:dyDescent="0.3">
      <c r="A36" s="44"/>
      <c r="B36" s="44"/>
      <c r="C36" s="10"/>
      <c r="D36" s="11"/>
      <c r="E36" s="12"/>
      <c r="F36" s="3">
        <f t="shared" si="8"/>
        <v>0</v>
      </c>
      <c r="G36" s="26">
        <f t="shared" si="9"/>
        <v>0</v>
      </c>
      <c r="H36" s="31">
        <f t="shared" si="0"/>
        <v>0</v>
      </c>
      <c r="I36" s="32">
        <f t="shared" si="1"/>
        <v>0</v>
      </c>
      <c r="J36" s="32">
        <f t="shared" si="10"/>
        <v>0</v>
      </c>
      <c r="K36" s="26">
        <f t="shared" si="11"/>
        <v>0</v>
      </c>
      <c r="L36" s="37">
        <f t="shared" si="2"/>
        <v>0</v>
      </c>
      <c r="M36" s="40">
        <f t="shared" si="3"/>
        <v>0</v>
      </c>
      <c r="N36" s="41" t="str">
        <f t="shared" si="4"/>
        <v/>
      </c>
      <c r="O36" s="40" t="str">
        <f t="shared" si="5"/>
        <v/>
      </c>
      <c r="P36" s="41" t="str">
        <f t="shared" si="6"/>
        <v/>
      </c>
      <c r="Q36" s="40" t="str">
        <f t="shared" si="7"/>
        <v/>
      </c>
    </row>
    <row r="37" spans="1:17" x14ac:dyDescent="0.3">
      <c r="A37" s="44"/>
      <c r="B37" s="44"/>
      <c r="C37" s="10"/>
      <c r="D37" s="11"/>
      <c r="E37" s="12"/>
      <c r="F37" s="3">
        <f t="shared" si="8"/>
        <v>0</v>
      </c>
      <c r="G37" s="26">
        <f t="shared" si="9"/>
        <v>0</v>
      </c>
      <c r="H37" s="31">
        <f t="shared" si="0"/>
        <v>0</v>
      </c>
      <c r="I37" s="32">
        <f t="shared" si="1"/>
        <v>0</v>
      </c>
      <c r="J37" s="32">
        <f t="shared" si="10"/>
        <v>0</v>
      </c>
      <c r="K37" s="26">
        <f t="shared" si="11"/>
        <v>0</v>
      </c>
      <c r="L37" s="37">
        <f t="shared" si="2"/>
        <v>0</v>
      </c>
      <c r="M37" s="40">
        <f t="shared" si="3"/>
        <v>0</v>
      </c>
      <c r="N37" s="41" t="str">
        <f t="shared" si="4"/>
        <v/>
      </c>
      <c r="O37" s="40" t="str">
        <f t="shared" si="5"/>
        <v/>
      </c>
      <c r="P37" s="41" t="str">
        <f t="shared" si="6"/>
        <v/>
      </c>
      <c r="Q37" s="40" t="str">
        <f t="shared" si="7"/>
        <v/>
      </c>
    </row>
    <row r="38" spans="1:17" x14ac:dyDescent="0.3">
      <c r="A38" s="44"/>
      <c r="B38" s="44"/>
      <c r="C38" s="10"/>
      <c r="D38" s="11"/>
      <c r="E38" s="12"/>
      <c r="F38" s="3">
        <f t="shared" si="8"/>
        <v>0</v>
      </c>
      <c r="G38" s="26">
        <f t="shared" si="9"/>
        <v>0</v>
      </c>
      <c r="H38" s="31">
        <f t="shared" si="0"/>
        <v>0</v>
      </c>
      <c r="I38" s="32">
        <f t="shared" si="1"/>
        <v>0</v>
      </c>
      <c r="J38" s="32">
        <f t="shared" si="10"/>
        <v>0</v>
      </c>
      <c r="K38" s="26">
        <f t="shared" si="11"/>
        <v>0</v>
      </c>
      <c r="L38" s="37">
        <f t="shared" si="2"/>
        <v>0</v>
      </c>
      <c r="M38" s="40">
        <f t="shared" si="3"/>
        <v>0</v>
      </c>
      <c r="N38" s="41" t="str">
        <f t="shared" si="4"/>
        <v/>
      </c>
      <c r="O38" s="40" t="str">
        <f t="shared" si="5"/>
        <v/>
      </c>
      <c r="P38" s="41" t="str">
        <f t="shared" si="6"/>
        <v/>
      </c>
      <c r="Q38" s="40" t="str">
        <f t="shared" si="7"/>
        <v/>
      </c>
    </row>
    <row r="39" spans="1:17" x14ac:dyDescent="0.3">
      <c r="A39" s="44"/>
      <c r="B39" s="44"/>
      <c r="C39" s="10"/>
      <c r="D39" s="11"/>
      <c r="E39" s="12"/>
      <c r="F39" s="3">
        <f t="shared" si="8"/>
        <v>0</v>
      </c>
      <c r="G39" s="26">
        <f t="shared" si="9"/>
        <v>0</v>
      </c>
      <c r="H39" s="31">
        <f t="shared" si="0"/>
        <v>0</v>
      </c>
      <c r="I39" s="32">
        <f t="shared" si="1"/>
        <v>0</v>
      </c>
      <c r="J39" s="32">
        <f t="shared" si="10"/>
        <v>0</v>
      </c>
      <c r="K39" s="26">
        <f t="shared" si="11"/>
        <v>0</v>
      </c>
      <c r="L39" s="37">
        <f t="shared" si="2"/>
        <v>0</v>
      </c>
      <c r="M39" s="40">
        <f t="shared" si="3"/>
        <v>0</v>
      </c>
      <c r="N39" s="41" t="str">
        <f t="shared" si="4"/>
        <v/>
      </c>
      <c r="O39" s="40" t="str">
        <f t="shared" si="5"/>
        <v/>
      </c>
      <c r="P39" s="41" t="str">
        <f t="shared" si="6"/>
        <v/>
      </c>
      <c r="Q39" s="40" t="str">
        <f t="shared" si="7"/>
        <v/>
      </c>
    </row>
    <row r="40" spans="1:17" x14ac:dyDescent="0.3">
      <c r="A40" s="44"/>
      <c r="B40" s="44"/>
      <c r="C40" s="10"/>
      <c r="D40" s="11"/>
      <c r="E40" s="12"/>
      <c r="F40" s="3">
        <f t="shared" si="8"/>
        <v>0</v>
      </c>
      <c r="G40" s="26">
        <f t="shared" si="9"/>
        <v>0</v>
      </c>
      <c r="H40" s="31">
        <f t="shared" si="0"/>
        <v>0</v>
      </c>
      <c r="I40" s="32">
        <f t="shared" si="1"/>
        <v>0</v>
      </c>
      <c r="J40" s="32">
        <f t="shared" si="10"/>
        <v>0</v>
      </c>
      <c r="K40" s="26">
        <f t="shared" si="11"/>
        <v>0</v>
      </c>
      <c r="L40" s="37">
        <f t="shared" si="2"/>
        <v>0</v>
      </c>
      <c r="M40" s="40">
        <f t="shared" si="3"/>
        <v>0</v>
      </c>
      <c r="N40" s="41" t="str">
        <f t="shared" si="4"/>
        <v/>
      </c>
      <c r="O40" s="40" t="str">
        <f t="shared" si="5"/>
        <v/>
      </c>
      <c r="P40" s="41" t="str">
        <f t="shared" si="6"/>
        <v/>
      </c>
      <c r="Q40" s="40" t="str">
        <f t="shared" si="7"/>
        <v/>
      </c>
    </row>
    <row r="41" spans="1:17" x14ac:dyDescent="0.3">
      <c r="A41" s="44"/>
      <c r="B41" s="44"/>
      <c r="C41" s="10"/>
      <c r="D41" s="11"/>
      <c r="E41" s="12"/>
      <c r="F41" s="3">
        <f t="shared" si="8"/>
        <v>0</v>
      </c>
      <c r="G41" s="26">
        <f t="shared" si="9"/>
        <v>0</v>
      </c>
      <c r="H41" s="31">
        <f t="shared" si="0"/>
        <v>0</v>
      </c>
      <c r="I41" s="32">
        <f t="shared" si="1"/>
        <v>0</v>
      </c>
      <c r="J41" s="32">
        <f t="shared" si="10"/>
        <v>0</v>
      </c>
      <c r="K41" s="26">
        <f t="shared" si="11"/>
        <v>0</v>
      </c>
      <c r="L41" s="37">
        <f t="shared" si="2"/>
        <v>0</v>
      </c>
      <c r="M41" s="40">
        <f t="shared" si="3"/>
        <v>0</v>
      </c>
      <c r="N41" s="41" t="str">
        <f t="shared" si="4"/>
        <v/>
      </c>
      <c r="O41" s="40" t="str">
        <f t="shared" si="5"/>
        <v/>
      </c>
      <c r="P41" s="41" t="str">
        <f t="shared" si="6"/>
        <v/>
      </c>
      <c r="Q41" s="40" t="str">
        <f t="shared" si="7"/>
        <v/>
      </c>
    </row>
    <row r="42" spans="1:17" x14ac:dyDescent="0.3">
      <c r="A42" s="44"/>
      <c r="B42" s="44"/>
      <c r="C42" s="10"/>
      <c r="D42" s="11"/>
      <c r="E42" s="12"/>
      <c r="F42" s="3">
        <f t="shared" si="8"/>
        <v>0</v>
      </c>
      <c r="G42" s="26">
        <f t="shared" si="9"/>
        <v>0</v>
      </c>
      <c r="H42" s="31">
        <f t="shared" si="0"/>
        <v>0</v>
      </c>
      <c r="I42" s="32">
        <f t="shared" si="1"/>
        <v>0</v>
      </c>
      <c r="J42" s="32">
        <f t="shared" si="10"/>
        <v>0</v>
      </c>
      <c r="K42" s="26">
        <f t="shared" si="11"/>
        <v>0</v>
      </c>
      <c r="L42" s="37">
        <f t="shared" si="2"/>
        <v>0</v>
      </c>
      <c r="M42" s="40">
        <f t="shared" si="3"/>
        <v>0</v>
      </c>
      <c r="N42" s="41" t="str">
        <f t="shared" si="4"/>
        <v/>
      </c>
      <c r="O42" s="40" t="str">
        <f t="shared" si="5"/>
        <v/>
      </c>
      <c r="P42" s="41" t="str">
        <f t="shared" si="6"/>
        <v/>
      </c>
      <c r="Q42" s="40" t="str">
        <f t="shared" si="7"/>
        <v/>
      </c>
    </row>
    <row r="43" spans="1:17" x14ac:dyDescent="0.3">
      <c r="A43" s="44"/>
      <c r="B43" s="44"/>
      <c r="C43" s="10"/>
      <c r="D43" s="11"/>
      <c r="E43" s="12"/>
      <c r="F43" s="3">
        <f t="shared" si="8"/>
        <v>0</v>
      </c>
      <c r="G43" s="26">
        <f t="shared" si="9"/>
        <v>0</v>
      </c>
      <c r="H43" s="31">
        <f t="shared" si="0"/>
        <v>0</v>
      </c>
      <c r="I43" s="32">
        <f t="shared" si="1"/>
        <v>0</v>
      </c>
      <c r="J43" s="32">
        <f t="shared" si="10"/>
        <v>0</v>
      </c>
      <c r="K43" s="26">
        <f t="shared" si="11"/>
        <v>0</v>
      </c>
      <c r="L43" s="37">
        <f t="shared" si="2"/>
        <v>0</v>
      </c>
      <c r="M43" s="40">
        <f t="shared" si="3"/>
        <v>0</v>
      </c>
      <c r="N43" s="41" t="str">
        <f t="shared" si="4"/>
        <v/>
      </c>
      <c r="O43" s="40" t="str">
        <f t="shared" si="5"/>
        <v/>
      </c>
      <c r="P43" s="41" t="str">
        <f t="shared" si="6"/>
        <v/>
      </c>
      <c r="Q43" s="40" t="str">
        <f t="shared" si="7"/>
        <v/>
      </c>
    </row>
    <row r="44" spans="1:17" x14ac:dyDescent="0.3">
      <c r="A44" s="44"/>
      <c r="B44" s="44"/>
      <c r="C44" s="10"/>
      <c r="D44" s="11"/>
      <c r="E44" s="12"/>
      <c r="F44" s="3">
        <f t="shared" si="8"/>
        <v>0</v>
      </c>
      <c r="G44" s="26">
        <f t="shared" si="9"/>
        <v>0</v>
      </c>
      <c r="H44" s="31">
        <f t="shared" si="0"/>
        <v>0</v>
      </c>
      <c r="I44" s="32">
        <f t="shared" si="1"/>
        <v>0</v>
      </c>
      <c r="J44" s="32">
        <f t="shared" si="10"/>
        <v>0</v>
      </c>
      <c r="K44" s="26">
        <f t="shared" si="11"/>
        <v>0</v>
      </c>
      <c r="L44" s="37">
        <f t="shared" si="2"/>
        <v>0</v>
      </c>
      <c r="M44" s="40">
        <f t="shared" si="3"/>
        <v>0</v>
      </c>
      <c r="N44" s="41" t="str">
        <f t="shared" si="4"/>
        <v/>
      </c>
      <c r="O44" s="40" t="str">
        <f t="shared" si="5"/>
        <v/>
      </c>
      <c r="P44" s="41" t="str">
        <f t="shared" si="6"/>
        <v/>
      </c>
      <c r="Q44" s="40" t="str">
        <f t="shared" si="7"/>
        <v/>
      </c>
    </row>
    <row r="45" spans="1:17" x14ac:dyDescent="0.3">
      <c r="A45" s="44"/>
      <c r="B45" s="44"/>
      <c r="C45" s="10"/>
      <c r="D45" s="11"/>
      <c r="E45" s="12"/>
      <c r="F45" s="3">
        <f t="shared" si="8"/>
        <v>0</v>
      </c>
      <c r="G45" s="26">
        <f t="shared" si="9"/>
        <v>0</v>
      </c>
      <c r="H45" s="31">
        <f t="shared" si="0"/>
        <v>0</v>
      </c>
      <c r="I45" s="32">
        <f t="shared" si="1"/>
        <v>0</v>
      </c>
      <c r="J45" s="32">
        <f t="shared" si="10"/>
        <v>0</v>
      </c>
      <c r="K45" s="26">
        <f t="shared" si="11"/>
        <v>0</v>
      </c>
      <c r="L45" s="37">
        <f t="shared" si="2"/>
        <v>0</v>
      </c>
      <c r="M45" s="40">
        <f t="shared" si="3"/>
        <v>0</v>
      </c>
      <c r="N45" s="41" t="str">
        <f t="shared" si="4"/>
        <v/>
      </c>
      <c r="O45" s="40" t="str">
        <f t="shared" si="5"/>
        <v/>
      </c>
      <c r="P45" s="41" t="str">
        <f t="shared" si="6"/>
        <v/>
      </c>
      <c r="Q45" s="40" t="str">
        <f t="shared" si="7"/>
        <v/>
      </c>
    </row>
    <row r="46" spans="1:17" x14ac:dyDescent="0.3">
      <c r="A46" s="44"/>
      <c r="B46" s="44"/>
      <c r="C46" s="10"/>
      <c r="D46" s="11"/>
      <c r="E46" s="12"/>
      <c r="F46" s="3">
        <f t="shared" si="8"/>
        <v>0</v>
      </c>
      <c r="G46" s="26">
        <f t="shared" si="9"/>
        <v>0</v>
      </c>
      <c r="H46" s="31">
        <f t="shared" si="0"/>
        <v>0</v>
      </c>
      <c r="I46" s="32">
        <f t="shared" si="1"/>
        <v>0</v>
      </c>
      <c r="J46" s="32">
        <f t="shared" si="10"/>
        <v>0</v>
      </c>
      <c r="K46" s="26">
        <f t="shared" si="11"/>
        <v>0</v>
      </c>
      <c r="L46" s="37">
        <f t="shared" si="2"/>
        <v>0</v>
      </c>
      <c r="M46" s="40">
        <f t="shared" si="3"/>
        <v>0</v>
      </c>
      <c r="N46" s="41" t="str">
        <f t="shared" si="4"/>
        <v/>
      </c>
      <c r="O46" s="40" t="str">
        <f t="shared" si="5"/>
        <v/>
      </c>
      <c r="P46" s="41" t="str">
        <f t="shared" si="6"/>
        <v/>
      </c>
      <c r="Q46" s="40" t="str">
        <f t="shared" si="7"/>
        <v/>
      </c>
    </row>
    <row r="47" spans="1:17" x14ac:dyDescent="0.3">
      <c r="A47" s="44"/>
      <c r="B47" s="44"/>
      <c r="C47" s="10"/>
      <c r="D47" s="11"/>
      <c r="E47" s="12"/>
      <c r="F47" s="3">
        <f t="shared" si="8"/>
        <v>0</v>
      </c>
      <c r="G47" s="26">
        <f t="shared" si="9"/>
        <v>0</v>
      </c>
      <c r="H47" s="31">
        <f t="shared" si="0"/>
        <v>0</v>
      </c>
      <c r="I47" s="32">
        <f t="shared" si="1"/>
        <v>0</v>
      </c>
      <c r="J47" s="32">
        <f t="shared" si="10"/>
        <v>0</v>
      </c>
      <c r="K47" s="26">
        <f t="shared" si="11"/>
        <v>0</v>
      </c>
      <c r="L47" s="37">
        <f t="shared" si="2"/>
        <v>0</v>
      </c>
      <c r="M47" s="40">
        <f t="shared" si="3"/>
        <v>0</v>
      </c>
      <c r="N47" s="41" t="str">
        <f t="shared" si="4"/>
        <v/>
      </c>
      <c r="O47" s="40" t="str">
        <f t="shared" si="5"/>
        <v/>
      </c>
      <c r="P47" s="41" t="str">
        <f t="shared" si="6"/>
        <v/>
      </c>
      <c r="Q47" s="40" t="str">
        <f t="shared" si="7"/>
        <v/>
      </c>
    </row>
    <row r="48" spans="1:17" x14ac:dyDescent="0.3">
      <c r="A48" s="44"/>
      <c r="B48" s="44"/>
      <c r="C48" s="10"/>
      <c r="D48" s="11"/>
      <c r="E48" s="12"/>
      <c r="F48" s="3">
        <f t="shared" si="8"/>
        <v>0</v>
      </c>
      <c r="G48" s="26">
        <f t="shared" si="9"/>
        <v>0</v>
      </c>
      <c r="H48" s="31">
        <f t="shared" si="0"/>
        <v>0</v>
      </c>
      <c r="I48" s="32">
        <f t="shared" si="1"/>
        <v>0</v>
      </c>
      <c r="J48" s="32">
        <f t="shared" si="10"/>
        <v>0</v>
      </c>
      <c r="K48" s="26">
        <f t="shared" si="11"/>
        <v>0</v>
      </c>
      <c r="L48" s="37">
        <f t="shared" si="2"/>
        <v>0</v>
      </c>
      <c r="M48" s="40">
        <f t="shared" si="3"/>
        <v>0</v>
      </c>
      <c r="N48" s="41" t="str">
        <f t="shared" si="4"/>
        <v/>
      </c>
      <c r="O48" s="40" t="str">
        <f t="shared" si="5"/>
        <v/>
      </c>
      <c r="P48" s="41" t="str">
        <f t="shared" si="6"/>
        <v/>
      </c>
      <c r="Q48" s="40" t="str">
        <f t="shared" si="7"/>
        <v/>
      </c>
    </row>
    <row r="49" spans="1:17" x14ac:dyDescent="0.3">
      <c r="A49" s="44"/>
      <c r="B49" s="44"/>
      <c r="C49" s="10"/>
      <c r="D49" s="11"/>
      <c r="E49" s="12"/>
      <c r="F49" s="3">
        <f t="shared" si="8"/>
        <v>0</v>
      </c>
      <c r="G49" s="26">
        <f t="shared" si="9"/>
        <v>0</v>
      </c>
      <c r="H49" s="31">
        <f t="shared" si="0"/>
        <v>0</v>
      </c>
      <c r="I49" s="32">
        <f t="shared" si="1"/>
        <v>0</v>
      </c>
      <c r="J49" s="32">
        <f t="shared" si="10"/>
        <v>0</v>
      </c>
      <c r="K49" s="26">
        <f t="shared" si="11"/>
        <v>0</v>
      </c>
      <c r="L49" s="37">
        <f t="shared" si="2"/>
        <v>0</v>
      </c>
      <c r="M49" s="40">
        <f t="shared" si="3"/>
        <v>0</v>
      </c>
      <c r="N49" s="41" t="str">
        <f t="shared" si="4"/>
        <v/>
      </c>
      <c r="O49" s="40" t="str">
        <f t="shared" si="5"/>
        <v/>
      </c>
      <c r="P49" s="41" t="str">
        <f t="shared" si="6"/>
        <v/>
      </c>
      <c r="Q49" s="40" t="str">
        <f t="shared" si="7"/>
        <v/>
      </c>
    </row>
    <row r="50" spans="1:17" x14ac:dyDescent="0.3">
      <c r="A50" s="44"/>
      <c r="B50" s="44"/>
      <c r="C50" s="10"/>
      <c r="D50" s="11"/>
      <c r="E50" s="12"/>
      <c r="F50" s="3">
        <f t="shared" si="8"/>
        <v>0</v>
      </c>
      <c r="G50" s="26">
        <f t="shared" si="9"/>
        <v>0</v>
      </c>
      <c r="H50" s="31">
        <f t="shared" si="0"/>
        <v>0</v>
      </c>
      <c r="I50" s="32">
        <f t="shared" si="1"/>
        <v>0</v>
      </c>
      <c r="J50" s="32">
        <f t="shared" si="10"/>
        <v>0</v>
      </c>
      <c r="K50" s="26">
        <f t="shared" si="11"/>
        <v>0</v>
      </c>
      <c r="L50" s="37">
        <f t="shared" si="2"/>
        <v>0</v>
      </c>
      <c r="M50" s="40">
        <f t="shared" si="3"/>
        <v>0</v>
      </c>
      <c r="N50" s="41" t="str">
        <f t="shared" si="4"/>
        <v/>
      </c>
      <c r="O50" s="40" t="str">
        <f t="shared" si="5"/>
        <v/>
      </c>
      <c r="P50" s="41" t="str">
        <f t="shared" si="6"/>
        <v/>
      </c>
      <c r="Q50" s="40" t="str">
        <f t="shared" si="7"/>
        <v/>
      </c>
    </row>
    <row r="51" spans="1:17" x14ac:dyDescent="0.3">
      <c r="A51" s="44"/>
      <c r="B51" s="44"/>
      <c r="C51" s="10"/>
      <c r="D51" s="11"/>
      <c r="E51" s="12"/>
      <c r="F51" s="3">
        <f t="shared" si="8"/>
        <v>0</v>
      </c>
      <c r="G51" s="26">
        <f t="shared" si="9"/>
        <v>0</v>
      </c>
      <c r="H51" s="31">
        <f t="shared" si="0"/>
        <v>0</v>
      </c>
      <c r="I51" s="32">
        <f t="shared" si="1"/>
        <v>0</v>
      </c>
      <c r="J51" s="32">
        <f t="shared" si="10"/>
        <v>0</v>
      </c>
      <c r="K51" s="26">
        <f t="shared" si="11"/>
        <v>0</v>
      </c>
      <c r="L51" s="37">
        <f t="shared" si="2"/>
        <v>0</v>
      </c>
      <c r="M51" s="40">
        <f t="shared" si="3"/>
        <v>0</v>
      </c>
      <c r="N51" s="41" t="str">
        <f t="shared" si="4"/>
        <v/>
      </c>
      <c r="O51" s="40" t="str">
        <f t="shared" si="5"/>
        <v/>
      </c>
      <c r="P51" s="41" t="str">
        <f t="shared" si="6"/>
        <v/>
      </c>
      <c r="Q51" s="40" t="str">
        <f t="shared" si="7"/>
        <v/>
      </c>
    </row>
    <row r="52" spans="1:17" x14ac:dyDescent="0.3">
      <c r="A52" s="44"/>
      <c r="B52" s="44"/>
      <c r="C52" s="10"/>
      <c r="D52" s="11"/>
      <c r="E52" s="12"/>
      <c r="F52" s="3">
        <f t="shared" si="8"/>
        <v>0</v>
      </c>
      <c r="G52" s="26">
        <f t="shared" si="9"/>
        <v>0</v>
      </c>
      <c r="H52" s="31">
        <f t="shared" si="0"/>
        <v>0</v>
      </c>
      <c r="I52" s="32">
        <f t="shared" si="1"/>
        <v>0</v>
      </c>
      <c r="J52" s="32">
        <f t="shared" si="10"/>
        <v>0</v>
      </c>
      <c r="K52" s="26">
        <f t="shared" si="11"/>
        <v>0</v>
      </c>
      <c r="L52" s="37">
        <f t="shared" si="2"/>
        <v>0</v>
      </c>
      <c r="M52" s="40">
        <f t="shared" si="3"/>
        <v>0</v>
      </c>
      <c r="N52" s="41" t="str">
        <f t="shared" si="4"/>
        <v/>
      </c>
      <c r="O52" s="40" t="str">
        <f t="shared" si="5"/>
        <v/>
      </c>
      <c r="P52" s="41" t="str">
        <f t="shared" si="6"/>
        <v/>
      </c>
      <c r="Q52" s="40" t="str">
        <f t="shared" si="7"/>
        <v/>
      </c>
    </row>
    <row r="53" spans="1:17" x14ac:dyDescent="0.3">
      <c r="A53" s="44"/>
      <c r="B53" s="44"/>
      <c r="C53" s="10"/>
      <c r="D53" s="11"/>
      <c r="E53" s="12"/>
      <c r="F53" s="3">
        <f t="shared" si="8"/>
        <v>0</v>
      </c>
      <c r="G53" s="26">
        <f t="shared" si="9"/>
        <v>0</v>
      </c>
      <c r="H53" s="31">
        <f t="shared" si="0"/>
        <v>0</v>
      </c>
      <c r="I53" s="32">
        <f t="shared" si="1"/>
        <v>0</v>
      </c>
      <c r="J53" s="32">
        <f t="shared" si="10"/>
        <v>0</v>
      </c>
      <c r="K53" s="26">
        <f t="shared" si="11"/>
        <v>0</v>
      </c>
      <c r="L53" s="37">
        <f t="shared" si="2"/>
        <v>0</v>
      </c>
      <c r="M53" s="40">
        <f t="shared" si="3"/>
        <v>0</v>
      </c>
      <c r="N53" s="41" t="str">
        <f t="shared" si="4"/>
        <v/>
      </c>
      <c r="O53" s="40" t="str">
        <f t="shared" si="5"/>
        <v/>
      </c>
      <c r="P53" s="41" t="str">
        <f t="shared" si="6"/>
        <v/>
      </c>
      <c r="Q53" s="40" t="str">
        <f t="shared" si="7"/>
        <v/>
      </c>
    </row>
    <row r="54" spans="1:17" x14ac:dyDescent="0.3">
      <c r="A54" s="44"/>
      <c r="B54" s="44"/>
      <c r="C54" s="10"/>
      <c r="D54" s="11"/>
      <c r="E54" s="12"/>
      <c r="F54" s="3">
        <f t="shared" si="8"/>
        <v>0</v>
      </c>
      <c r="G54" s="26">
        <f t="shared" si="9"/>
        <v>0</v>
      </c>
      <c r="H54" s="31">
        <f t="shared" si="0"/>
        <v>0</v>
      </c>
      <c r="I54" s="32">
        <f t="shared" si="1"/>
        <v>0</v>
      </c>
      <c r="J54" s="32">
        <f t="shared" si="10"/>
        <v>0</v>
      </c>
      <c r="K54" s="26">
        <f t="shared" si="11"/>
        <v>0</v>
      </c>
      <c r="L54" s="37">
        <f t="shared" si="2"/>
        <v>0</v>
      </c>
      <c r="M54" s="40">
        <f t="shared" si="3"/>
        <v>0</v>
      </c>
      <c r="N54" s="41" t="str">
        <f t="shared" si="4"/>
        <v/>
      </c>
      <c r="O54" s="40" t="str">
        <f t="shared" si="5"/>
        <v/>
      </c>
      <c r="P54" s="41" t="str">
        <f t="shared" si="6"/>
        <v/>
      </c>
      <c r="Q54" s="40" t="str">
        <f t="shared" si="7"/>
        <v/>
      </c>
    </row>
    <row r="55" spans="1:17" x14ac:dyDescent="0.3">
      <c r="A55" s="44"/>
      <c r="B55" s="44"/>
      <c r="C55" s="10"/>
      <c r="D55" s="11"/>
      <c r="E55" s="12"/>
      <c r="F55" s="3">
        <f t="shared" si="8"/>
        <v>0</v>
      </c>
      <c r="G55" s="26">
        <f t="shared" si="9"/>
        <v>0</v>
      </c>
      <c r="H55" s="31">
        <f t="shared" si="0"/>
        <v>0</v>
      </c>
      <c r="I55" s="32">
        <f t="shared" si="1"/>
        <v>0</v>
      </c>
      <c r="J55" s="32">
        <f t="shared" si="10"/>
        <v>0</v>
      </c>
      <c r="K55" s="26">
        <f t="shared" si="11"/>
        <v>0</v>
      </c>
      <c r="L55" s="37">
        <f t="shared" si="2"/>
        <v>0</v>
      </c>
      <c r="M55" s="40">
        <f t="shared" si="3"/>
        <v>0</v>
      </c>
      <c r="N55" s="41" t="str">
        <f t="shared" si="4"/>
        <v/>
      </c>
      <c r="O55" s="40" t="str">
        <f t="shared" si="5"/>
        <v/>
      </c>
      <c r="P55" s="41" t="str">
        <f t="shared" si="6"/>
        <v/>
      </c>
      <c r="Q55" s="40" t="str">
        <f t="shared" si="7"/>
        <v/>
      </c>
    </row>
    <row r="56" spans="1:17" x14ac:dyDescent="0.3">
      <c r="A56" s="44"/>
      <c r="B56" s="44"/>
      <c r="C56" s="10"/>
      <c r="D56" s="11"/>
      <c r="E56" s="12"/>
      <c r="F56" s="3">
        <f t="shared" si="8"/>
        <v>0</v>
      </c>
      <c r="G56" s="26">
        <f t="shared" si="9"/>
        <v>0</v>
      </c>
      <c r="H56" s="31">
        <f t="shared" si="0"/>
        <v>0</v>
      </c>
      <c r="I56" s="32">
        <f t="shared" si="1"/>
        <v>0</v>
      </c>
      <c r="J56" s="32">
        <f t="shared" si="10"/>
        <v>0</v>
      </c>
      <c r="K56" s="26">
        <f t="shared" si="11"/>
        <v>0</v>
      </c>
      <c r="L56" s="37">
        <f t="shared" si="2"/>
        <v>0</v>
      </c>
      <c r="M56" s="40">
        <f t="shared" si="3"/>
        <v>0</v>
      </c>
      <c r="N56" s="41" t="str">
        <f t="shared" si="4"/>
        <v/>
      </c>
      <c r="O56" s="40" t="str">
        <f t="shared" si="5"/>
        <v/>
      </c>
      <c r="P56" s="41" t="str">
        <f t="shared" si="6"/>
        <v/>
      </c>
      <c r="Q56" s="40" t="str">
        <f t="shared" si="7"/>
        <v/>
      </c>
    </row>
    <row r="57" spans="1:17" x14ac:dyDescent="0.3">
      <c r="A57" s="44"/>
      <c r="B57" s="44"/>
      <c r="C57" s="10"/>
      <c r="D57" s="11"/>
      <c r="E57" s="12"/>
      <c r="F57" s="3">
        <f t="shared" si="8"/>
        <v>0</v>
      </c>
      <c r="G57" s="26">
        <f t="shared" si="9"/>
        <v>0</v>
      </c>
      <c r="H57" s="31">
        <f t="shared" si="0"/>
        <v>0</v>
      </c>
      <c r="I57" s="32">
        <f t="shared" si="1"/>
        <v>0</v>
      </c>
      <c r="J57" s="32">
        <f t="shared" si="10"/>
        <v>0</v>
      </c>
      <c r="K57" s="26">
        <f t="shared" si="11"/>
        <v>0</v>
      </c>
      <c r="L57" s="37">
        <f t="shared" si="2"/>
        <v>0</v>
      </c>
      <c r="M57" s="40">
        <f t="shared" si="3"/>
        <v>0</v>
      </c>
      <c r="N57" s="41" t="str">
        <f t="shared" si="4"/>
        <v/>
      </c>
      <c r="O57" s="40" t="str">
        <f t="shared" si="5"/>
        <v/>
      </c>
      <c r="P57" s="41" t="str">
        <f t="shared" si="6"/>
        <v/>
      </c>
      <c r="Q57" s="40" t="str">
        <f t="shared" si="7"/>
        <v/>
      </c>
    </row>
    <row r="58" spans="1:17" x14ac:dyDescent="0.3">
      <c r="A58" s="44"/>
      <c r="B58" s="44"/>
      <c r="C58" s="10"/>
      <c r="D58" s="11"/>
      <c r="E58" s="12"/>
      <c r="F58" s="3">
        <f t="shared" si="8"/>
        <v>0</v>
      </c>
      <c r="G58" s="26">
        <f t="shared" si="9"/>
        <v>0</v>
      </c>
      <c r="H58" s="31">
        <f t="shared" si="0"/>
        <v>0</v>
      </c>
      <c r="I58" s="32">
        <f t="shared" si="1"/>
        <v>0</v>
      </c>
      <c r="J58" s="32">
        <f t="shared" si="10"/>
        <v>0</v>
      </c>
      <c r="K58" s="26">
        <f t="shared" si="11"/>
        <v>0</v>
      </c>
      <c r="L58" s="37">
        <f t="shared" si="2"/>
        <v>0</v>
      </c>
      <c r="M58" s="40">
        <f t="shared" si="3"/>
        <v>0</v>
      </c>
      <c r="N58" s="41" t="str">
        <f t="shared" si="4"/>
        <v/>
      </c>
      <c r="O58" s="40" t="str">
        <f t="shared" si="5"/>
        <v/>
      </c>
      <c r="P58" s="41" t="str">
        <f t="shared" si="6"/>
        <v/>
      </c>
      <c r="Q58" s="40" t="str">
        <f t="shared" si="7"/>
        <v/>
      </c>
    </row>
    <row r="59" spans="1:17" x14ac:dyDescent="0.3">
      <c r="A59" s="44"/>
      <c r="B59" s="44"/>
      <c r="C59" s="10"/>
      <c r="D59" s="11"/>
      <c r="E59" s="12"/>
      <c r="F59" s="3">
        <f t="shared" si="8"/>
        <v>0</v>
      </c>
      <c r="G59" s="26">
        <f t="shared" si="9"/>
        <v>0</v>
      </c>
      <c r="H59" s="31">
        <f t="shared" si="0"/>
        <v>0</v>
      </c>
      <c r="I59" s="32">
        <f t="shared" si="1"/>
        <v>0</v>
      </c>
      <c r="J59" s="32">
        <f t="shared" si="10"/>
        <v>0</v>
      </c>
      <c r="K59" s="26">
        <f t="shared" si="11"/>
        <v>0</v>
      </c>
      <c r="L59" s="37">
        <f t="shared" si="2"/>
        <v>0</v>
      </c>
      <c r="M59" s="40">
        <f t="shared" si="3"/>
        <v>0</v>
      </c>
      <c r="N59" s="41" t="str">
        <f t="shared" si="4"/>
        <v/>
      </c>
      <c r="O59" s="40" t="str">
        <f t="shared" si="5"/>
        <v/>
      </c>
      <c r="P59" s="41" t="str">
        <f t="shared" si="6"/>
        <v/>
      </c>
      <c r="Q59" s="40" t="str">
        <f t="shared" si="7"/>
        <v/>
      </c>
    </row>
    <row r="60" spans="1:17" x14ac:dyDescent="0.3">
      <c r="A60" s="44"/>
      <c r="B60" s="44"/>
      <c r="C60" s="10"/>
      <c r="D60" s="11"/>
      <c r="E60" s="12"/>
      <c r="F60" s="3">
        <f t="shared" si="8"/>
        <v>0</v>
      </c>
      <c r="G60" s="26">
        <f t="shared" si="9"/>
        <v>0</v>
      </c>
      <c r="H60" s="31">
        <f t="shared" si="0"/>
        <v>0</v>
      </c>
      <c r="I60" s="32">
        <f t="shared" si="1"/>
        <v>0</v>
      </c>
      <c r="J60" s="32">
        <f t="shared" si="10"/>
        <v>0</v>
      </c>
      <c r="K60" s="26">
        <f t="shared" si="11"/>
        <v>0</v>
      </c>
      <c r="L60" s="37">
        <f t="shared" si="2"/>
        <v>0</v>
      </c>
      <c r="M60" s="40">
        <f t="shared" si="3"/>
        <v>0</v>
      </c>
      <c r="N60" s="41" t="str">
        <f t="shared" si="4"/>
        <v/>
      </c>
      <c r="O60" s="40" t="str">
        <f t="shared" si="5"/>
        <v/>
      </c>
      <c r="P60" s="41" t="str">
        <f t="shared" si="6"/>
        <v/>
      </c>
      <c r="Q60" s="40" t="str">
        <f t="shared" si="7"/>
        <v/>
      </c>
    </row>
    <row r="61" spans="1:17" x14ac:dyDescent="0.3">
      <c r="A61" s="44"/>
      <c r="B61" s="44"/>
      <c r="C61" s="10"/>
      <c r="D61" s="11"/>
      <c r="E61" s="12"/>
      <c r="F61" s="3">
        <f t="shared" si="8"/>
        <v>0</v>
      </c>
      <c r="G61" s="26">
        <f t="shared" si="9"/>
        <v>0</v>
      </c>
      <c r="H61" s="31">
        <f t="shared" si="0"/>
        <v>0</v>
      </c>
      <c r="I61" s="32">
        <f t="shared" si="1"/>
        <v>0</v>
      </c>
      <c r="J61" s="32">
        <f t="shared" si="10"/>
        <v>0</v>
      </c>
      <c r="K61" s="26">
        <f t="shared" si="11"/>
        <v>0</v>
      </c>
      <c r="L61" s="37">
        <f t="shared" si="2"/>
        <v>0</v>
      </c>
      <c r="M61" s="40">
        <f t="shared" si="3"/>
        <v>0</v>
      </c>
      <c r="N61" s="41" t="str">
        <f t="shared" si="4"/>
        <v/>
      </c>
      <c r="O61" s="40" t="str">
        <f t="shared" si="5"/>
        <v/>
      </c>
      <c r="P61" s="41" t="str">
        <f t="shared" si="6"/>
        <v/>
      </c>
      <c r="Q61" s="40" t="str">
        <f t="shared" si="7"/>
        <v/>
      </c>
    </row>
    <row r="62" spans="1:17" x14ac:dyDescent="0.3">
      <c r="A62" s="44"/>
      <c r="B62" s="44"/>
      <c r="C62" s="10"/>
      <c r="D62" s="11"/>
      <c r="E62" s="12"/>
      <c r="F62" s="3">
        <f t="shared" si="8"/>
        <v>0</v>
      </c>
      <c r="G62" s="26">
        <f t="shared" si="9"/>
        <v>0</v>
      </c>
      <c r="H62" s="31">
        <f t="shared" si="0"/>
        <v>0</v>
      </c>
      <c r="I62" s="32">
        <f t="shared" si="1"/>
        <v>0</v>
      </c>
      <c r="J62" s="32">
        <f t="shared" si="10"/>
        <v>0</v>
      </c>
      <c r="K62" s="26">
        <f t="shared" si="11"/>
        <v>0</v>
      </c>
      <c r="L62" s="37">
        <f t="shared" si="2"/>
        <v>0</v>
      </c>
      <c r="M62" s="40">
        <f t="shared" si="3"/>
        <v>0</v>
      </c>
      <c r="N62" s="41" t="str">
        <f t="shared" si="4"/>
        <v/>
      </c>
      <c r="O62" s="40" t="str">
        <f t="shared" si="5"/>
        <v/>
      </c>
      <c r="P62" s="41" t="str">
        <f t="shared" si="6"/>
        <v/>
      </c>
      <c r="Q62" s="40" t="str">
        <f t="shared" si="7"/>
        <v/>
      </c>
    </row>
    <row r="63" spans="1:17" x14ac:dyDescent="0.3">
      <c r="A63" s="44"/>
      <c r="B63" s="44"/>
      <c r="C63" s="10"/>
      <c r="D63" s="11"/>
      <c r="E63" s="12"/>
      <c r="F63" s="3">
        <f t="shared" si="8"/>
        <v>0</v>
      </c>
      <c r="G63" s="26">
        <f t="shared" si="9"/>
        <v>0</v>
      </c>
      <c r="H63" s="31">
        <f t="shared" si="0"/>
        <v>0</v>
      </c>
      <c r="I63" s="32">
        <f t="shared" si="1"/>
        <v>0</v>
      </c>
      <c r="J63" s="32">
        <f t="shared" si="10"/>
        <v>0</v>
      </c>
      <c r="K63" s="26">
        <f t="shared" si="11"/>
        <v>0</v>
      </c>
      <c r="L63" s="37">
        <f t="shared" si="2"/>
        <v>0</v>
      </c>
      <c r="M63" s="40">
        <f t="shared" si="3"/>
        <v>0</v>
      </c>
      <c r="N63" s="41" t="str">
        <f t="shared" si="4"/>
        <v/>
      </c>
      <c r="O63" s="40" t="str">
        <f t="shared" si="5"/>
        <v/>
      </c>
      <c r="P63" s="41" t="str">
        <f t="shared" si="6"/>
        <v/>
      </c>
      <c r="Q63" s="40" t="str">
        <f t="shared" si="7"/>
        <v/>
      </c>
    </row>
    <row r="64" spans="1:17" x14ac:dyDescent="0.3">
      <c r="A64" s="44"/>
      <c r="B64" s="44"/>
      <c r="C64" s="10"/>
      <c r="D64" s="11"/>
      <c r="E64" s="12"/>
      <c r="F64" s="3">
        <f t="shared" si="8"/>
        <v>0</v>
      </c>
      <c r="G64" s="26">
        <f t="shared" si="9"/>
        <v>0</v>
      </c>
      <c r="H64" s="31">
        <f t="shared" si="0"/>
        <v>0</v>
      </c>
      <c r="I64" s="32">
        <f t="shared" si="1"/>
        <v>0</v>
      </c>
      <c r="J64" s="32">
        <f t="shared" si="10"/>
        <v>0</v>
      </c>
      <c r="K64" s="26">
        <f t="shared" si="11"/>
        <v>0</v>
      </c>
      <c r="L64" s="37">
        <f t="shared" si="2"/>
        <v>0</v>
      </c>
      <c r="M64" s="40">
        <f t="shared" si="3"/>
        <v>0</v>
      </c>
      <c r="N64" s="41" t="str">
        <f t="shared" si="4"/>
        <v/>
      </c>
      <c r="O64" s="40" t="str">
        <f t="shared" si="5"/>
        <v/>
      </c>
      <c r="P64" s="41" t="str">
        <f t="shared" si="6"/>
        <v/>
      </c>
      <c r="Q64" s="40" t="str">
        <f t="shared" si="7"/>
        <v/>
      </c>
    </row>
    <row r="65" spans="1:17" x14ac:dyDescent="0.3">
      <c r="A65" s="44"/>
      <c r="B65" s="44"/>
      <c r="C65" s="10"/>
      <c r="D65" s="11"/>
      <c r="E65" s="12"/>
      <c r="F65" s="3">
        <f t="shared" si="8"/>
        <v>0</v>
      </c>
      <c r="G65" s="26">
        <f t="shared" si="9"/>
        <v>0</v>
      </c>
      <c r="H65" s="31">
        <f t="shared" si="0"/>
        <v>0</v>
      </c>
      <c r="I65" s="32">
        <f t="shared" si="1"/>
        <v>0</v>
      </c>
      <c r="J65" s="32">
        <f t="shared" si="10"/>
        <v>0</v>
      </c>
      <c r="K65" s="26">
        <f t="shared" si="11"/>
        <v>0</v>
      </c>
      <c r="L65" s="37">
        <f t="shared" si="2"/>
        <v>0</v>
      </c>
      <c r="M65" s="40">
        <f t="shared" si="3"/>
        <v>0</v>
      </c>
      <c r="N65" s="41" t="str">
        <f t="shared" si="4"/>
        <v/>
      </c>
      <c r="O65" s="40" t="str">
        <f t="shared" si="5"/>
        <v/>
      </c>
      <c r="P65" s="41" t="str">
        <f t="shared" si="6"/>
        <v/>
      </c>
      <c r="Q65" s="40" t="str">
        <f t="shared" si="7"/>
        <v/>
      </c>
    </row>
    <row r="66" spans="1:17" x14ac:dyDescent="0.3">
      <c r="A66" s="44"/>
      <c r="B66" s="44"/>
      <c r="C66" s="10"/>
      <c r="D66" s="11"/>
      <c r="E66" s="12"/>
      <c r="F66" s="3">
        <f t="shared" si="8"/>
        <v>0</v>
      </c>
      <c r="G66" s="26">
        <f t="shared" si="9"/>
        <v>0</v>
      </c>
      <c r="H66" s="31">
        <f t="shared" ref="H66:H129" si="12">IF(E66&gt;AnfangNacht,IF(D66&lt;AnfangNacht,E66-AnfangNacht,E66-D66),0)</f>
        <v>0</v>
      </c>
      <c r="I66" s="32">
        <f t="shared" ref="I66:I129" si="13">IF(D66&lt;EndeNacht,IF(E66&gt;EndeNacht,EndeNacht-D66,E66-D66),0)</f>
        <v>0</v>
      </c>
      <c r="J66" s="32">
        <f t="shared" si="10"/>
        <v>0</v>
      </c>
      <c r="K66" s="26">
        <f t="shared" si="11"/>
        <v>0</v>
      </c>
      <c r="L66" s="37">
        <f t="shared" ref="L66:L129" si="14">IF(AND(COUNTIF(gesetzlicheFT,$C66)=0,WEEKDAY($C66)=7),F66,"")</f>
        <v>0</v>
      </c>
      <c r="M66" s="40">
        <f t="shared" ref="M66:M129" si="15">IF(AND(COUNTIF(gesetzlicheFT,$D66)=0,WEEKDAY($C66)=7),G66,"")</f>
        <v>0</v>
      </c>
      <c r="N66" s="41" t="str">
        <f t="shared" ref="N66:N129" si="16">IF(AND(COUNTIF(gesetzlicheFT,$C66)=0,WEEKDAY($C66)=1),F66,"")</f>
        <v/>
      </c>
      <c r="O66" s="40" t="str">
        <f t="shared" ref="O66:O129" si="17">IF(AND(COUNTIF(gesetzlicheFT,$C66)=0,WEEKDAY($C66)=1),G66,"")</f>
        <v/>
      </c>
      <c r="P66" s="41" t="str">
        <f t="shared" ref="P66:P129" si="18">IF(COUNTIF(gesetzlicheFT,$C66)&gt;0,$F66,"")</f>
        <v/>
      </c>
      <c r="Q66" s="40" t="str">
        <f t="shared" ref="Q66:Q129" si="19">IF(COUNTIF(gesetzlicheFT,$C66)&gt;0,$G66,"")</f>
        <v/>
      </c>
    </row>
    <row r="67" spans="1:17" x14ac:dyDescent="0.3">
      <c r="A67" s="44"/>
      <c r="B67" s="44"/>
      <c r="C67" s="10"/>
      <c r="D67" s="11"/>
      <c r="E67" s="12"/>
      <c r="F67" s="3">
        <f t="shared" ref="F67:F130" si="20">E67-D67</f>
        <v>0</v>
      </c>
      <c r="G67" s="26">
        <f t="shared" ref="G67:G130" si="21">F67*24</f>
        <v>0</v>
      </c>
      <c r="H67" s="31">
        <f t="shared" si="12"/>
        <v>0</v>
      </c>
      <c r="I67" s="32">
        <f t="shared" si="13"/>
        <v>0</v>
      </c>
      <c r="J67" s="32">
        <f t="shared" ref="J67:J130" si="22">H67+I67</f>
        <v>0</v>
      </c>
      <c r="K67" s="26">
        <f t="shared" ref="K67:K130" si="23">J67*24</f>
        <v>0</v>
      </c>
      <c r="L67" s="37">
        <f t="shared" si="14"/>
        <v>0</v>
      </c>
      <c r="M67" s="40">
        <f t="shared" si="15"/>
        <v>0</v>
      </c>
      <c r="N67" s="41" t="str">
        <f t="shared" si="16"/>
        <v/>
      </c>
      <c r="O67" s="40" t="str">
        <f t="shared" si="17"/>
        <v/>
      </c>
      <c r="P67" s="41" t="str">
        <f t="shared" si="18"/>
        <v/>
      </c>
      <c r="Q67" s="40" t="str">
        <f t="shared" si="19"/>
        <v/>
      </c>
    </row>
    <row r="68" spans="1:17" x14ac:dyDescent="0.3">
      <c r="A68" s="44"/>
      <c r="B68" s="44"/>
      <c r="C68" s="10"/>
      <c r="D68" s="11"/>
      <c r="E68" s="12"/>
      <c r="F68" s="3">
        <f t="shared" si="20"/>
        <v>0</v>
      </c>
      <c r="G68" s="26">
        <f t="shared" si="21"/>
        <v>0</v>
      </c>
      <c r="H68" s="31">
        <f t="shared" si="12"/>
        <v>0</v>
      </c>
      <c r="I68" s="32">
        <f t="shared" si="13"/>
        <v>0</v>
      </c>
      <c r="J68" s="32">
        <f t="shared" si="22"/>
        <v>0</v>
      </c>
      <c r="K68" s="26">
        <f t="shared" si="23"/>
        <v>0</v>
      </c>
      <c r="L68" s="37">
        <f t="shared" si="14"/>
        <v>0</v>
      </c>
      <c r="M68" s="40">
        <f t="shared" si="15"/>
        <v>0</v>
      </c>
      <c r="N68" s="41" t="str">
        <f t="shared" si="16"/>
        <v/>
      </c>
      <c r="O68" s="40" t="str">
        <f t="shared" si="17"/>
        <v/>
      </c>
      <c r="P68" s="41" t="str">
        <f t="shared" si="18"/>
        <v/>
      </c>
      <c r="Q68" s="40" t="str">
        <f t="shared" si="19"/>
        <v/>
      </c>
    </row>
    <row r="69" spans="1:17" x14ac:dyDescent="0.3">
      <c r="A69" s="44"/>
      <c r="B69" s="44"/>
      <c r="C69" s="10"/>
      <c r="D69" s="11"/>
      <c r="E69" s="12"/>
      <c r="F69" s="3">
        <f t="shared" si="20"/>
        <v>0</v>
      </c>
      <c r="G69" s="26">
        <f t="shared" si="21"/>
        <v>0</v>
      </c>
      <c r="H69" s="31">
        <f t="shared" si="12"/>
        <v>0</v>
      </c>
      <c r="I69" s="32">
        <f t="shared" si="13"/>
        <v>0</v>
      </c>
      <c r="J69" s="32">
        <f t="shared" si="22"/>
        <v>0</v>
      </c>
      <c r="K69" s="26">
        <f t="shared" si="23"/>
        <v>0</v>
      </c>
      <c r="L69" s="37">
        <f t="shared" si="14"/>
        <v>0</v>
      </c>
      <c r="M69" s="40">
        <f t="shared" si="15"/>
        <v>0</v>
      </c>
      <c r="N69" s="41" t="str">
        <f t="shared" si="16"/>
        <v/>
      </c>
      <c r="O69" s="40" t="str">
        <f t="shared" si="17"/>
        <v/>
      </c>
      <c r="P69" s="41" t="str">
        <f t="shared" si="18"/>
        <v/>
      </c>
      <c r="Q69" s="40" t="str">
        <f t="shared" si="19"/>
        <v/>
      </c>
    </row>
    <row r="70" spans="1:17" x14ac:dyDescent="0.3">
      <c r="A70" s="44"/>
      <c r="B70" s="44"/>
      <c r="C70" s="10"/>
      <c r="D70" s="11"/>
      <c r="E70" s="12"/>
      <c r="F70" s="3">
        <f t="shared" si="20"/>
        <v>0</v>
      </c>
      <c r="G70" s="26">
        <f t="shared" si="21"/>
        <v>0</v>
      </c>
      <c r="H70" s="31">
        <f t="shared" si="12"/>
        <v>0</v>
      </c>
      <c r="I70" s="32">
        <f t="shared" si="13"/>
        <v>0</v>
      </c>
      <c r="J70" s="32">
        <f t="shared" si="22"/>
        <v>0</v>
      </c>
      <c r="K70" s="26">
        <f t="shared" si="23"/>
        <v>0</v>
      </c>
      <c r="L70" s="37">
        <f t="shared" si="14"/>
        <v>0</v>
      </c>
      <c r="M70" s="40">
        <f t="shared" si="15"/>
        <v>0</v>
      </c>
      <c r="N70" s="41" t="str">
        <f t="shared" si="16"/>
        <v/>
      </c>
      <c r="O70" s="40" t="str">
        <f t="shared" si="17"/>
        <v/>
      </c>
      <c r="P70" s="41" t="str">
        <f t="shared" si="18"/>
        <v/>
      </c>
      <c r="Q70" s="40" t="str">
        <f t="shared" si="19"/>
        <v/>
      </c>
    </row>
    <row r="71" spans="1:17" x14ac:dyDescent="0.3">
      <c r="A71" s="44"/>
      <c r="B71" s="44"/>
      <c r="C71" s="10"/>
      <c r="D71" s="11"/>
      <c r="E71" s="12"/>
      <c r="F71" s="3">
        <f t="shared" si="20"/>
        <v>0</v>
      </c>
      <c r="G71" s="26">
        <f t="shared" si="21"/>
        <v>0</v>
      </c>
      <c r="H71" s="31">
        <f t="shared" si="12"/>
        <v>0</v>
      </c>
      <c r="I71" s="32">
        <f t="shared" si="13"/>
        <v>0</v>
      </c>
      <c r="J71" s="32">
        <f t="shared" si="22"/>
        <v>0</v>
      </c>
      <c r="K71" s="26">
        <f t="shared" si="23"/>
        <v>0</v>
      </c>
      <c r="L71" s="37">
        <f t="shared" si="14"/>
        <v>0</v>
      </c>
      <c r="M71" s="40">
        <f t="shared" si="15"/>
        <v>0</v>
      </c>
      <c r="N71" s="41" t="str">
        <f t="shared" si="16"/>
        <v/>
      </c>
      <c r="O71" s="40" t="str">
        <f t="shared" si="17"/>
        <v/>
      </c>
      <c r="P71" s="41" t="str">
        <f t="shared" si="18"/>
        <v/>
      </c>
      <c r="Q71" s="40" t="str">
        <f t="shared" si="19"/>
        <v/>
      </c>
    </row>
    <row r="72" spans="1:17" x14ac:dyDescent="0.3">
      <c r="A72" s="44"/>
      <c r="B72" s="44"/>
      <c r="C72" s="10"/>
      <c r="D72" s="11"/>
      <c r="E72" s="12"/>
      <c r="F72" s="3">
        <f t="shared" si="20"/>
        <v>0</v>
      </c>
      <c r="G72" s="26">
        <f t="shared" si="21"/>
        <v>0</v>
      </c>
      <c r="H72" s="31">
        <f t="shared" si="12"/>
        <v>0</v>
      </c>
      <c r="I72" s="32">
        <f t="shared" si="13"/>
        <v>0</v>
      </c>
      <c r="J72" s="32">
        <f t="shared" si="22"/>
        <v>0</v>
      </c>
      <c r="K72" s="26">
        <f t="shared" si="23"/>
        <v>0</v>
      </c>
      <c r="L72" s="37">
        <f t="shared" si="14"/>
        <v>0</v>
      </c>
      <c r="M72" s="40">
        <f t="shared" si="15"/>
        <v>0</v>
      </c>
      <c r="N72" s="41" t="str">
        <f t="shared" si="16"/>
        <v/>
      </c>
      <c r="O72" s="40" t="str">
        <f t="shared" si="17"/>
        <v/>
      </c>
      <c r="P72" s="41" t="str">
        <f t="shared" si="18"/>
        <v/>
      </c>
      <c r="Q72" s="40" t="str">
        <f t="shared" si="19"/>
        <v/>
      </c>
    </row>
    <row r="73" spans="1:17" x14ac:dyDescent="0.3">
      <c r="A73" s="44"/>
      <c r="B73" s="44"/>
      <c r="C73" s="10"/>
      <c r="D73" s="11"/>
      <c r="E73" s="12"/>
      <c r="F73" s="3">
        <f t="shared" si="20"/>
        <v>0</v>
      </c>
      <c r="G73" s="26">
        <f t="shared" si="21"/>
        <v>0</v>
      </c>
      <c r="H73" s="31">
        <f t="shared" si="12"/>
        <v>0</v>
      </c>
      <c r="I73" s="32">
        <f t="shared" si="13"/>
        <v>0</v>
      </c>
      <c r="J73" s="32">
        <f t="shared" si="22"/>
        <v>0</v>
      </c>
      <c r="K73" s="26">
        <f t="shared" si="23"/>
        <v>0</v>
      </c>
      <c r="L73" s="37">
        <f t="shared" si="14"/>
        <v>0</v>
      </c>
      <c r="M73" s="40">
        <f t="shared" si="15"/>
        <v>0</v>
      </c>
      <c r="N73" s="41" t="str">
        <f t="shared" si="16"/>
        <v/>
      </c>
      <c r="O73" s="40" t="str">
        <f t="shared" si="17"/>
        <v/>
      </c>
      <c r="P73" s="41" t="str">
        <f t="shared" si="18"/>
        <v/>
      </c>
      <c r="Q73" s="40" t="str">
        <f t="shared" si="19"/>
        <v/>
      </c>
    </row>
    <row r="74" spans="1:17" x14ac:dyDescent="0.3">
      <c r="A74" s="44"/>
      <c r="B74" s="44"/>
      <c r="C74" s="10"/>
      <c r="D74" s="11"/>
      <c r="E74" s="12"/>
      <c r="F74" s="3">
        <f t="shared" si="20"/>
        <v>0</v>
      </c>
      <c r="G74" s="26">
        <f t="shared" si="21"/>
        <v>0</v>
      </c>
      <c r="H74" s="31">
        <f t="shared" si="12"/>
        <v>0</v>
      </c>
      <c r="I74" s="32">
        <f t="shared" si="13"/>
        <v>0</v>
      </c>
      <c r="J74" s="32">
        <f t="shared" si="22"/>
        <v>0</v>
      </c>
      <c r="K74" s="26">
        <f t="shared" si="23"/>
        <v>0</v>
      </c>
      <c r="L74" s="37">
        <f t="shared" si="14"/>
        <v>0</v>
      </c>
      <c r="M74" s="40">
        <f t="shared" si="15"/>
        <v>0</v>
      </c>
      <c r="N74" s="41" t="str">
        <f t="shared" si="16"/>
        <v/>
      </c>
      <c r="O74" s="40" t="str">
        <f t="shared" si="17"/>
        <v/>
      </c>
      <c r="P74" s="41" t="str">
        <f t="shared" si="18"/>
        <v/>
      </c>
      <c r="Q74" s="40" t="str">
        <f t="shared" si="19"/>
        <v/>
      </c>
    </row>
    <row r="75" spans="1:17" x14ac:dyDescent="0.3">
      <c r="A75" s="44"/>
      <c r="B75" s="44"/>
      <c r="C75" s="10"/>
      <c r="D75" s="11"/>
      <c r="E75" s="12"/>
      <c r="F75" s="3">
        <f t="shared" si="20"/>
        <v>0</v>
      </c>
      <c r="G75" s="26">
        <f t="shared" si="21"/>
        <v>0</v>
      </c>
      <c r="H75" s="31">
        <f t="shared" si="12"/>
        <v>0</v>
      </c>
      <c r="I75" s="32">
        <f t="shared" si="13"/>
        <v>0</v>
      </c>
      <c r="J75" s="32">
        <f t="shared" si="22"/>
        <v>0</v>
      </c>
      <c r="K75" s="26">
        <f t="shared" si="23"/>
        <v>0</v>
      </c>
      <c r="L75" s="37">
        <f t="shared" si="14"/>
        <v>0</v>
      </c>
      <c r="M75" s="40">
        <f t="shared" si="15"/>
        <v>0</v>
      </c>
      <c r="N75" s="41" t="str">
        <f t="shared" si="16"/>
        <v/>
      </c>
      <c r="O75" s="40" t="str">
        <f t="shared" si="17"/>
        <v/>
      </c>
      <c r="P75" s="41" t="str">
        <f t="shared" si="18"/>
        <v/>
      </c>
      <c r="Q75" s="40" t="str">
        <f t="shared" si="19"/>
        <v/>
      </c>
    </row>
    <row r="76" spans="1:17" x14ac:dyDescent="0.3">
      <c r="A76" s="44"/>
      <c r="B76" s="44"/>
      <c r="C76" s="10"/>
      <c r="D76" s="11"/>
      <c r="E76" s="12"/>
      <c r="F76" s="3">
        <f t="shared" si="20"/>
        <v>0</v>
      </c>
      <c r="G76" s="26">
        <f t="shared" si="21"/>
        <v>0</v>
      </c>
      <c r="H76" s="31">
        <f t="shared" si="12"/>
        <v>0</v>
      </c>
      <c r="I76" s="32">
        <f t="shared" si="13"/>
        <v>0</v>
      </c>
      <c r="J76" s="32">
        <f t="shared" si="22"/>
        <v>0</v>
      </c>
      <c r="K76" s="26">
        <f t="shared" si="23"/>
        <v>0</v>
      </c>
      <c r="L76" s="37">
        <f t="shared" si="14"/>
        <v>0</v>
      </c>
      <c r="M76" s="40">
        <f t="shared" si="15"/>
        <v>0</v>
      </c>
      <c r="N76" s="41" t="str">
        <f t="shared" si="16"/>
        <v/>
      </c>
      <c r="O76" s="40" t="str">
        <f t="shared" si="17"/>
        <v/>
      </c>
      <c r="P76" s="41" t="str">
        <f t="shared" si="18"/>
        <v/>
      </c>
      <c r="Q76" s="40" t="str">
        <f t="shared" si="19"/>
        <v/>
      </c>
    </row>
    <row r="77" spans="1:17" x14ac:dyDescent="0.3">
      <c r="A77" s="44"/>
      <c r="B77" s="44"/>
      <c r="C77" s="10"/>
      <c r="D77" s="11"/>
      <c r="E77" s="12"/>
      <c r="F77" s="3">
        <f t="shared" si="20"/>
        <v>0</v>
      </c>
      <c r="G77" s="26">
        <f t="shared" si="21"/>
        <v>0</v>
      </c>
      <c r="H77" s="31">
        <f t="shared" si="12"/>
        <v>0</v>
      </c>
      <c r="I77" s="32">
        <f t="shared" si="13"/>
        <v>0</v>
      </c>
      <c r="J77" s="32">
        <f t="shared" si="22"/>
        <v>0</v>
      </c>
      <c r="K77" s="26">
        <f t="shared" si="23"/>
        <v>0</v>
      </c>
      <c r="L77" s="37">
        <f t="shared" si="14"/>
        <v>0</v>
      </c>
      <c r="M77" s="40">
        <f t="shared" si="15"/>
        <v>0</v>
      </c>
      <c r="N77" s="41" t="str">
        <f t="shared" si="16"/>
        <v/>
      </c>
      <c r="O77" s="40" t="str">
        <f t="shared" si="17"/>
        <v/>
      </c>
      <c r="P77" s="41" t="str">
        <f t="shared" si="18"/>
        <v/>
      </c>
      <c r="Q77" s="40" t="str">
        <f t="shared" si="19"/>
        <v/>
      </c>
    </row>
    <row r="78" spans="1:17" x14ac:dyDescent="0.3">
      <c r="A78" s="44"/>
      <c r="B78" s="44"/>
      <c r="C78" s="10"/>
      <c r="D78" s="11"/>
      <c r="E78" s="12"/>
      <c r="F78" s="3">
        <f t="shared" si="20"/>
        <v>0</v>
      </c>
      <c r="G78" s="26">
        <f t="shared" si="21"/>
        <v>0</v>
      </c>
      <c r="H78" s="31">
        <f t="shared" si="12"/>
        <v>0</v>
      </c>
      <c r="I78" s="32">
        <f t="shared" si="13"/>
        <v>0</v>
      </c>
      <c r="J78" s="32">
        <f t="shared" si="22"/>
        <v>0</v>
      </c>
      <c r="K78" s="26">
        <f t="shared" si="23"/>
        <v>0</v>
      </c>
      <c r="L78" s="37">
        <f t="shared" si="14"/>
        <v>0</v>
      </c>
      <c r="M78" s="40">
        <f t="shared" si="15"/>
        <v>0</v>
      </c>
      <c r="N78" s="41" t="str">
        <f t="shared" si="16"/>
        <v/>
      </c>
      <c r="O78" s="40" t="str">
        <f t="shared" si="17"/>
        <v/>
      </c>
      <c r="P78" s="41" t="str">
        <f t="shared" si="18"/>
        <v/>
      </c>
      <c r="Q78" s="40" t="str">
        <f t="shared" si="19"/>
        <v/>
      </c>
    </row>
    <row r="79" spans="1:17" x14ac:dyDescent="0.3">
      <c r="A79" s="44"/>
      <c r="B79" s="44"/>
      <c r="C79" s="10"/>
      <c r="D79" s="11"/>
      <c r="E79" s="12"/>
      <c r="F79" s="3">
        <f t="shared" si="20"/>
        <v>0</v>
      </c>
      <c r="G79" s="26">
        <f t="shared" si="21"/>
        <v>0</v>
      </c>
      <c r="H79" s="31">
        <f t="shared" si="12"/>
        <v>0</v>
      </c>
      <c r="I79" s="32">
        <f t="shared" si="13"/>
        <v>0</v>
      </c>
      <c r="J79" s="32">
        <f t="shared" si="22"/>
        <v>0</v>
      </c>
      <c r="K79" s="26">
        <f t="shared" si="23"/>
        <v>0</v>
      </c>
      <c r="L79" s="37">
        <f t="shared" si="14"/>
        <v>0</v>
      </c>
      <c r="M79" s="40">
        <f t="shared" si="15"/>
        <v>0</v>
      </c>
      <c r="N79" s="41" t="str">
        <f t="shared" si="16"/>
        <v/>
      </c>
      <c r="O79" s="40" t="str">
        <f t="shared" si="17"/>
        <v/>
      </c>
      <c r="P79" s="41" t="str">
        <f t="shared" si="18"/>
        <v/>
      </c>
      <c r="Q79" s="40" t="str">
        <f t="shared" si="19"/>
        <v/>
      </c>
    </row>
    <row r="80" spans="1:17" x14ac:dyDescent="0.3">
      <c r="A80" s="44"/>
      <c r="B80" s="44"/>
      <c r="C80" s="10"/>
      <c r="D80" s="11"/>
      <c r="E80" s="12"/>
      <c r="F80" s="3">
        <f t="shared" si="20"/>
        <v>0</v>
      </c>
      <c r="G80" s="26">
        <f t="shared" si="21"/>
        <v>0</v>
      </c>
      <c r="H80" s="31">
        <f t="shared" si="12"/>
        <v>0</v>
      </c>
      <c r="I80" s="32">
        <f t="shared" si="13"/>
        <v>0</v>
      </c>
      <c r="J80" s="32">
        <f t="shared" si="22"/>
        <v>0</v>
      </c>
      <c r="K80" s="26">
        <f t="shared" si="23"/>
        <v>0</v>
      </c>
      <c r="L80" s="37">
        <f t="shared" si="14"/>
        <v>0</v>
      </c>
      <c r="M80" s="40">
        <f t="shared" si="15"/>
        <v>0</v>
      </c>
      <c r="N80" s="41" t="str">
        <f t="shared" si="16"/>
        <v/>
      </c>
      <c r="O80" s="40" t="str">
        <f t="shared" si="17"/>
        <v/>
      </c>
      <c r="P80" s="41" t="str">
        <f t="shared" si="18"/>
        <v/>
      </c>
      <c r="Q80" s="40" t="str">
        <f t="shared" si="19"/>
        <v/>
      </c>
    </row>
    <row r="81" spans="1:17" x14ac:dyDescent="0.3">
      <c r="A81" s="44"/>
      <c r="B81" s="44"/>
      <c r="C81" s="10"/>
      <c r="D81" s="11"/>
      <c r="E81" s="12"/>
      <c r="F81" s="3">
        <f t="shared" si="20"/>
        <v>0</v>
      </c>
      <c r="G81" s="26">
        <f t="shared" si="21"/>
        <v>0</v>
      </c>
      <c r="H81" s="31">
        <f t="shared" si="12"/>
        <v>0</v>
      </c>
      <c r="I81" s="32">
        <f t="shared" si="13"/>
        <v>0</v>
      </c>
      <c r="J81" s="32">
        <f t="shared" si="22"/>
        <v>0</v>
      </c>
      <c r="K81" s="26">
        <f t="shared" si="23"/>
        <v>0</v>
      </c>
      <c r="L81" s="37">
        <f t="shared" si="14"/>
        <v>0</v>
      </c>
      <c r="M81" s="40">
        <f t="shared" si="15"/>
        <v>0</v>
      </c>
      <c r="N81" s="41" t="str">
        <f t="shared" si="16"/>
        <v/>
      </c>
      <c r="O81" s="40" t="str">
        <f t="shared" si="17"/>
        <v/>
      </c>
      <c r="P81" s="41" t="str">
        <f t="shared" si="18"/>
        <v/>
      </c>
      <c r="Q81" s="40" t="str">
        <f t="shared" si="19"/>
        <v/>
      </c>
    </row>
    <row r="82" spans="1:17" x14ac:dyDescent="0.3">
      <c r="A82" s="44"/>
      <c r="B82" s="44"/>
      <c r="C82" s="10"/>
      <c r="D82" s="11"/>
      <c r="E82" s="12"/>
      <c r="F82" s="3">
        <f t="shared" si="20"/>
        <v>0</v>
      </c>
      <c r="G82" s="26">
        <f t="shared" si="21"/>
        <v>0</v>
      </c>
      <c r="H82" s="31">
        <f t="shared" si="12"/>
        <v>0</v>
      </c>
      <c r="I82" s="32">
        <f t="shared" si="13"/>
        <v>0</v>
      </c>
      <c r="J82" s="32">
        <f t="shared" si="22"/>
        <v>0</v>
      </c>
      <c r="K82" s="26">
        <f t="shared" si="23"/>
        <v>0</v>
      </c>
      <c r="L82" s="37">
        <f t="shared" si="14"/>
        <v>0</v>
      </c>
      <c r="M82" s="40">
        <f t="shared" si="15"/>
        <v>0</v>
      </c>
      <c r="N82" s="41" t="str">
        <f t="shared" si="16"/>
        <v/>
      </c>
      <c r="O82" s="40" t="str">
        <f t="shared" si="17"/>
        <v/>
      </c>
      <c r="P82" s="41" t="str">
        <f t="shared" si="18"/>
        <v/>
      </c>
      <c r="Q82" s="40" t="str">
        <f t="shared" si="19"/>
        <v/>
      </c>
    </row>
    <row r="83" spans="1:17" x14ac:dyDescent="0.3">
      <c r="A83" s="44"/>
      <c r="B83" s="44"/>
      <c r="C83" s="10"/>
      <c r="D83" s="11"/>
      <c r="E83" s="12"/>
      <c r="F83" s="3">
        <f t="shared" si="20"/>
        <v>0</v>
      </c>
      <c r="G83" s="26">
        <f t="shared" si="21"/>
        <v>0</v>
      </c>
      <c r="H83" s="31">
        <f t="shared" si="12"/>
        <v>0</v>
      </c>
      <c r="I83" s="32">
        <f t="shared" si="13"/>
        <v>0</v>
      </c>
      <c r="J83" s="32">
        <f t="shared" si="22"/>
        <v>0</v>
      </c>
      <c r="K83" s="26">
        <f t="shared" si="23"/>
        <v>0</v>
      </c>
      <c r="L83" s="37">
        <f t="shared" si="14"/>
        <v>0</v>
      </c>
      <c r="M83" s="40">
        <f t="shared" si="15"/>
        <v>0</v>
      </c>
      <c r="N83" s="41" t="str">
        <f t="shared" si="16"/>
        <v/>
      </c>
      <c r="O83" s="40" t="str">
        <f t="shared" si="17"/>
        <v/>
      </c>
      <c r="P83" s="41" t="str">
        <f t="shared" si="18"/>
        <v/>
      </c>
      <c r="Q83" s="40" t="str">
        <f t="shared" si="19"/>
        <v/>
      </c>
    </row>
    <row r="84" spans="1:17" x14ac:dyDescent="0.3">
      <c r="A84" s="44"/>
      <c r="B84" s="44"/>
      <c r="C84" s="10"/>
      <c r="D84" s="11"/>
      <c r="E84" s="12"/>
      <c r="F84" s="3">
        <f t="shared" si="20"/>
        <v>0</v>
      </c>
      <c r="G84" s="26">
        <f t="shared" si="21"/>
        <v>0</v>
      </c>
      <c r="H84" s="31">
        <f t="shared" si="12"/>
        <v>0</v>
      </c>
      <c r="I84" s="32">
        <f t="shared" si="13"/>
        <v>0</v>
      </c>
      <c r="J84" s="32">
        <f t="shared" si="22"/>
        <v>0</v>
      </c>
      <c r="K84" s="26">
        <f t="shared" si="23"/>
        <v>0</v>
      </c>
      <c r="L84" s="37">
        <f t="shared" si="14"/>
        <v>0</v>
      </c>
      <c r="M84" s="40">
        <f t="shared" si="15"/>
        <v>0</v>
      </c>
      <c r="N84" s="41" t="str">
        <f t="shared" si="16"/>
        <v/>
      </c>
      <c r="O84" s="40" t="str">
        <f t="shared" si="17"/>
        <v/>
      </c>
      <c r="P84" s="41" t="str">
        <f t="shared" si="18"/>
        <v/>
      </c>
      <c r="Q84" s="40" t="str">
        <f t="shared" si="19"/>
        <v/>
      </c>
    </row>
    <row r="85" spans="1:17" x14ac:dyDescent="0.3">
      <c r="A85" s="44"/>
      <c r="B85" s="44"/>
      <c r="C85" s="10"/>
      <c r="D85" s="11"/>
      <c r="E85" s="12"/>
      <c r="F85" s="3">
        <f t="shared" si="20"/>
        <v>0</v>
      </c>
      <c r="G85" s="26">
        <f t="shared" si="21"/>
        <v>0</v>
      </c>
      <c r="H85" s="31">
        <f t="shared" si="12"/>
        <v>0</v>
      </c>
      <c r="I85" s="32">
        <f t="shared" si="13"/>
        <v>0</v>
      </c>
      <c r="J85" s="32">
        <f t="shared" si="22"/>
        <v>0</v>
      </c>
      <c r="K85" s="26">
        <f t="shared" si="23"/>
        <v>0</v>
      </c>
      <c r="L85" s="37">
        <f t="shared" si="14"/>
        <v>0</v>
      </c>
      <c r="M85" s="40">
        <f t="shared" si="15"/>
        <v>0</v>
      </c>
      <c r="N85" s="41" t="str">
        <f t="shared" si="16"/>
        <v/>
      </c>
      <c r="O85" s="40" t="str">
        <f t="shared" si="17"/>
        <v/>
      </c>
      <c r="P85" s="41" t="str">
        <f t="shared" si="18"/>
        <v/>
      </c>
      <c r="Q85" s="40" t="str">
        <f t="shared" si="19"/>
        <v/>
      </c>
    </row>
    <row r="86" spans="1:17" x14ac:dyDescent="0.3">
      <c r="A86" s="44"/>
      <c r="B86" s="44"/>
      <c r="C86" s="10"/>
      <c r="D86" s="11"/>
      <c r="E86" s="12"/>
      <c r="F86" s="3">
        <f t="shared" si="20"/>
        <v>0</v>
      </c>
      <c r="G86" s="26">
        <f t="shared" si="21"/>
        <v>0</v>
      </c>
      <c r="H86" s="31">
        <f t="shared" si="12"/>
        <v>0</v>
      </c>
      <c r="I86" s="32">
        <f t="shared" si="13"/>
        <v>0</v>
      </c>
      <c r="J86" s="32">
        <f t="shared" si="22"/>
        <v>0</v>
      </c>
      <c r="K86" s="26">
        <f t="shared" si="23"/>
        <v>0</v>
      </c>
      <c r="L86" s="37">
        <f t="shared" si="14"/>
        <v>0</v>
      </c>
      <c r="M86" s="40">
        <f t="shared" si="15"/>
        <v>0</v>
      </c>
      <c r="N86" s="41" t="str">
        <f t="shared" si="16"/>
        <v/>
      </c>
      <c r="O86" s="40" t="str">
        <f t="shared" si="17"/>
        <v/>
      </c>
      <c r="P86" s="41" t="str">
        <f t="shared" si="18"/>
        <v/>
      </c>
      <c r="Q86" s="40" t="str">
        <f t="shared" si="19"/>
        <v/>
      </c>
    </row>
    <row r="87" spans="1:17" x14ac:dyDescent="0.3">
      <c r="A87" s="44"/>
      <c r="B87" s="44"/>
      <c r="C87" s="10"/>
      <c r="D87" s="11"/>
      <c r="E87" s="12"/>
      <c r="F87" s="3">
        <f t="shared" si="20"/>
        <v>0</v>
      </c>
      <c r="G87" s="26">
        <f t="shared" si="21"/>
        <v>0</v>
      </c>
      <c r="H87" s="31">
        <f t="shared" si="12"/>
        <v>0</v>
      </c>
      <c r="I87" s="32">
        <f t="shared" si="13"/>
        <v>0</v>
      </c>
      <c r="J87" s="32">
        <f t="shared" si="22"/>
        <v>0</v>
      </c>
      <c r="K87" s="26">
        <f t="shared" si="23"/>
        <v>0</v>
      </c>
      <c r="L87" s="37">
        <f t="shared" si="14"/>
        <v>0</v>
      </c>
      <c r="M87" s="40">
        <f t="shared" si="15"/>
        <v>0</v>
      </c>
      <c r="N87" s="41" t="str">
        <f t="shared" si="16"/>
        <v/>
      </c>
      <c r="O87" s="40" t="str">
        <f t="shared" si="17"/>
        <v/>
      </c>
      <c r="P87" s="41" t="str">
        <f t="shared" si="18"/>
        <v/>
      </c>
      <c r="Q87" s="40" t="str">
        <f t="shared" si="19"/>
        <v/>
      </c>
    </row>
    <row r="88" spans="1:17" x14ac:dyDescent="0.3">
      <c r="A88" s="44"/>
      <c r="B88" s="44"/>
      <c r="C88" s="10"/>
      <c r="D88" s="11"/>
      <c r="E88" s="12"/>
      <c r="F88" s="3">
        <f t="shared" si="20"/>
        <v>0</v>
      </c>
      <c r="G88" s="26">
        <f t="shared" si="21"/>
        <v>0</v>
      </c>
      <c r="H88" s="31">
        <f t="shared" si="12"/>
        <v>0</v>
      </c>
      <c r="I88" s="32">
        <f t="shared" si="13"/>
        <v>0</v>
      </c>
      <c r="J88" s="32">
        <f t="shared" si="22"/>
        <v>0</v>
      </c>
      <c r="K88" s="26">
        <f t="shared" si="23"/>
        <v>0</v>
      </c>
      <c r="L88" s="37">
        <f t="shared" si="14"/>
        <v>0</v>
      </c>
      <c r="M88" s="40">
        <f t="shared" si="15"/>
        <v>0</v>
      </c>
      <c r="N88" s="41" t="str">
        <f t="shared" si="16"/>
        <v/>
      </c>
      <c r="O88" s="40" t="str">
        <f t="shared" si="17"/>
        <v/>
      </c>
      <c r="P88" s="41" t="str">
        <f t="shared" si="18"/>
        <v/>
      </c>
      <c r="Q88" s="40" t="str">
        <f t="shared" si="19"/>
        <v/>
      </c>
    </row>
    <row r="89" spans="1:17" x14ac:dyDescent="0.3">
      <c r="A89" s="44"/>
      <c r="B89" s="44"/>
      <c r="C89" s="10"/>
      <c r="D89" s="11"/>
      <c r="E89" s="12"/>
      <c r="F89" s="3">
        <f t="shared" si="20"/>
        <v>0</v>
      </c>
      <c r="G89" s="26">
        <f t="shared" si="21"/>
        <v>0</v>
      </c>
      <c r="H89" s="31">
        <f t="shared" si="12"/>
        <v>0</v>
      </c>
      <c r="I89" s="32">
        <f t="shared" si="13"/>
        <v>0</v>
      </c>
      <c r="J89" s="32">
        <f t="shared" si="22"/>
        <v>0</v>
      </c>
      <c r="K89" s="26">
        <f t="shared" si="23"/>
        <v>0</v>
      </c>
      <c r="L89" s="37">
        <f t="shared" si="14"/>
        <v>0</v>
      </c>
      <c r="M89" s="40">
        <f t="shared" si="15"/>
        <v>0</v>
      </c>
      <c r="N89" s="41" t="str">
        <f t="shared" si="16"/>
        <v/>
      </c>
      <c r="O89" s="40" t="str">
        <f t="shared" si="17"/>
        <v/>
      </c>
      <c r="P89" s="41" t="str">
        <f t="shared" si="18"/>
        <v/>
      </c>
      <c r="Q89" s="40" t="str">
        <f t="shared" si="19"/>
        <v/>
      </c>
    </row>
    <row r="90" spans="1:17" x14ac:dyDescent="0.3">
      <c r="A90" s="44"/>
      <c r="B90" s="44"/>
      <c r="C90" s="10"/>
      <c r="D90" s="11"/>
      <c r="E90" s="12"/>
      <c r="F90" s="3">
        <f t="shared" si="20"/>
        <v>0</v>
      </c>
      <c r="G90" s="26">
        <f t="shared" si="21"/>
        <v>0</v>
      </c>
      <c r="H90" s="31">
        <f t="shared" si="12"/>
        <v>0</v>
      </c>
      <c r="I90" s="32">
        <f t="shared" si="13"/>
        <v>0</v>
      </c>
      <c r="J90" s="32">
        <f t="shared" si="22"/>
        <v>0</v>
      </c>
      <c r="K90" s="26">
        <f t="shared" si="23"/>
        <v>0</v>
      </c>
      <c r="L90" s="37">
        <f t="shared" si="14"/>
        <v>0</v>
      </c>
      <c r="M90" s="40">
        <f t="shared" si="15"/>
        <v>0</v>
      </c>
      <c r="N90" s="41" t="str">
        <f t="shared" si="16"/>
        <v/>
      </c>
      <c r="O90" s="40" t="str">
        <f t="shared" si="17"/>
        <v/>
      </c>
      <c r="P90" s="41" t="str">
        <f t="shared" si="18"/>
        <v/>
      </c>
      <c r="Q90" s="40" t="str">
        <f t="shared" si="19"/>
        <v/>
      </c>
    </row>
    <row r="91" spans="1:17" x14ac:dyDescent="0.3">
      <c r="A91" s="44"/>
      <c r="B91" s="44"/>
      <c r="C91" s="10"/>
      <c r="D91" s="11"/>
      <c r="E91" s="12"/>
      <c r="F91" s="3">
        <f t="shared" si="20"/>
        <v>0</v>
      </c>
      <c r="G91" s="26">
        <f t="shared" si="21"/>
        <v>0</v>
      </c>
      <c r="H91" s="31">
        <f t="shared" si="12"/>
        <v>0</v>
      </c>
      <c r="I91" s="32">
        <f t="shared" si="13"/>
        <v>0</v>
      </c>
      <c r="J91" s="32">
        <f t="shared" si="22"/>
        <v>0</v>
      </c>
      <c r="K91" s="26">
        <f t="shared" si="23"/>
        <v>0</v>
      </c>
      <c r="L91" s="37">
        <f t="shared" si="14"/>
        <v>0</v>
      </c>
      <c r="M91" s="40">
        <f t="shared" si="15"/>
        <v>0</v>
      </c>
      <c r="N91" s="41" t="str">
        <f t="shared" si="16"/>
        <v/>
      </c>
      <c r="O91" s="40" t="str">
        <f t="shared" si="17"/>
        <v/>
      </c>
      <c r="P91" s="41" t="str">
        <f t="shared" si="18"/>
        <v/>
      </c>
      <c r="Q91" s="40" t="str">
        <f t="shared" si="19"/>
        <v/>
      </c>
    </row>
    <row r="92" spans="1:17" x14ac:dyDescent="0.3">
      <c r="A92" s="44"/>
      <c r="B92" s="44"/>
      <c r="C92" s="10"/>
      <c r="D92" s="11"/>
      <c r="E92" s="12"/>
      <c r="F92" s="3">
        <f t="shared" si="20"/>
        <v>0</v>
      </c>
      <c r="G92" s="26">
        <f t="shared" si="21"/>
        <v>0</v>
      </c>
      <c r="H92" s="31">
        <f t="shared" si="12"/>
        <v>0</v>
      </c>
      <c r="I92" s="32">
        <f t="shared" si="13"/>
        <v>0</v>
      </c>
      <c r="J92" s="32">
        <f t="shared" si="22"/>
        <v>0</v>
      </c>
      <c r="K92" s="26">
        <f t="shared" si="23"/>
        <v>0</v>
      </c>
      <c r="L92" s="37">
        <f t="shared" si="14"/>
        <v>0</v>
      </c>
      <c r="M92" s="40">
        <f t="shared" si="15"/>
        <v>0</v>
      </c>
      <c r="N92" s="41" t="str">
        <f t="shared" si="16"/>
        <v/>
      </c>
      <c r="O92" s="40" t="str">
        <f t="shared" si="17"/>
        <v/>
      </c>
      <c r="P92" s="41" t="str">
        <f t="shared" si="18"/>
        <v/>
      </c>
      <c r="Q92" s="40" t="str">
        <f t="shared" si="19"/>
        <v/>
      </c>
    </row>
    <row r="93" spans="1:17" x14ac:dyDescent="0.3">
      <c r="A93" s="44"/>
      <c r="B93" s="44"/>
      <c r="C93" s="10"/>
      <c r="D93" s="11"/>
      <c r="E93" s="12"/>
      <c r="F93" s="3">
        <f t="shared" si="20"/>
        <v>0</v>
      </c>
      <c r="G93" s="26">
        <f t="shared" si="21"/>
        <v>0</v>
      </c>
      <c r="H93" s="31">
        <f t="shared" si="12"/>
        <v>0</v>
      </c>
      <c r="I93" s="32">
        <f t="shared" si="13"/>
        <v>0</v>
      </c>
      <c r="J93" s="32">
        <f t="shared" si="22"/>
        <v>0</v>
      </c>
      <c r="K93" s="26">
        <f t="shared" si="23"/>
        <v>0</v>
      </c>
      <c r="L93" s="37">
        <f t="shared" si="14"/>
        <v>0</v>
      </c>
      <c r="M93" s="40">
        <f t="shared" si="15"/>
        <v>0</v>
      </c>
      <c r="N93" s="41" t="str">
        <f t="shared" si="16"/>
        <v/>
      </c>
      <c r="O93" s="40" t="str">
        <f t="shared" si="17"/>
        <v/>
      </c>
      <c r="P93" s="41" t="str">
        <f t="shared" si="18"/>
        <v/>
      </c>
      <c r="Q93" s="40" t="str">
        <f t="shared" si="19"/>
        <v/>
      </c>
    </row>
    <row r="94" spans="1:17" x14ac:dyDescent="0.3">
      <c r="A94" s="44"/>
      <c r="B94" s="44"/>
      <c r="C94" s="10"/>
      <c r="D94" s="11"/>
      <c r="E94" s="12"/>
      <c r="F94" s="3">
        <f t="shared" si="20"/>
        <v>0</v>
      </c>
      <c r="G94" s="26">
        <f t="shared" si="21"/>
        <v>0</v>
      </c>
      <c r="H94" s="31">
        <f t="shared" si="12"/>
        <v>0</v>
      </c>
      <c r="I94" s="32">
        <f t="shared" si="13"/>
        <v>0</v>
      </c>
      <c r="J94" s="32">
        <f t="shared" si="22"/>
        <v>0</v>
      </c>
      <c r="K94" s="26">
        <f t="shared" si="23"/>
        <v>0</v>
      </c>
      <c r="L94" s="37">
        <f t="shared" si="14"/>
        <v>0</v>
      </c>
      <c r="M94" s="40">
        <f t="shared" si="15"/>
        <v>0</v>
      </c>
      <c r="N94" s="41" t="str">
        <f t="shared" si="16"/>
        <v/>
      </c>
      <c r="O94" s="40" t="str">
        <f t="shared" si="17"/>
        <v/>
      </c>
      <c r="P94" s="41" t="str">
        <f t="shared" si="18"/>
        <v/>
      </c>
      <c r="Q94" s="40" t="str">
        <f t="shared" si="19"/>
        <v/>
      </c>
    </row>
    <row r="95" spans="1:17" x14ac:dyDescent="0.3">
      <c r="A95" s="44"/>
      <c r="B95" s="44"/>
      <c r="C95" s="10"/>
      <c r="D95" s="11"/>
      <c r="E95" s="12"/>
      <c r="F95" s="3">
        <f t="shared" si="20"/>
        <v>0</v>
      </c>
      <c r="G95" s="26">
        <f t="shared" si="21"/>
        <v>0</v>
      </c>
      <c r="H95" s="31">
        <f t="shared" si="12"/>
        <v>0</v>
      </c>
      <c r="I95" s="32">
        <f t="shared" si="13"/>
        <v>0</v>
      </c>
      <c r="J95" s="32">
        <f t="shared" si="22"/>
        <v>0</v>
      </c>
      <c r="K95" s="26">
        <f t="shared" si="23"/>
        <v>0</v>
      </c>
      <c r="L95" s="37">
        <f t="shared" si="14"/>
        <v>0</v>
      </c>
      <c r="M95" s="40">
        <f t="shared" si="15"/>
        <v>0</v>
      </c>
      <c r="N95" s="41" t="str">
        <f t="shared" si="16"/>
        <v/>
      </c>
      <c r="O95" s="40" t="str">
        <f t="shared" si="17"/>
        <v/>
      </c>
      <c r="P95" s="41" t="str">
        <f t="shared" si="18"/>
        <v/>
      </c>
      <c r="Q95" s="40" t="str">
        <f t="shared" si="19"/>
        <v/>
      </c>
    </row>
    <row r="96" spans="1:17" x14ac:dyDescent="0.3">
      <c r="A96" s="44"/>
      <c r="B96" s="44"/>
      <c r="C96" s="10"/>
      <c r="D96" s="11"/>
      <c r="E96" s="12"/>
      <c r="F96" s="3">
        <f t="shared" si="20"/>
        <v>0</v>
      </c>
      <c r="G96" s="26">
        <f t="shared" si="21"/>
        <v>0</v>
      </c>
      <c r="H96" s="31">
        <f t="shared" si="12"/>
        <v>0</v>
      </c>
      <c r="I96" s="32">
        <f t="shared" si="13"/>
        <v>0</v>
      </c>
      <c r="J96" s="32">
        <f t="shared" si="22"/>
        <v>0</v>
      </c>
      <c r="K96" s="26">
        <f t="shared" si="23"/>
        <v>0</v>
      </c>
      <c r="L96" s="37">
        <f t="shared" si="14"/>
        <v>0</v>
      </c>
      <c r="M96" s="40">
        <f t="shared" si="15"/>
        <v>0</v>
      </c>
      <c r="N96" s="41" t="str">
        <f t="shared" si="16"/>
        <v/>
      </c>
      <c r="O96" s="40" t="str">
        <f t="shared" si="17"/>
        <v/>
      </c>
      <c r="P96" s="41" t="str">
        <f t="shared" si="18"/>
        <v/>
      </c>
      <c r="Q96" s="40" t="str">
        <f t="shared" si="19"/>
        <v/>
      </c>
    </row>
    <row r="97" spans="1:17" x14ac:dyDescent="0.3">
      <c r="A97" s="44"/>
      <c r="B97" s="44"/>
      <c r="C97" s="10"/>
      <c r="D97" s="11"/>
      <c r="E97" s="12"/>
      <c r="F97" s="3">
        <f t="shared" si="20"/>
        <v>0</v>
      </c>
      <c r="G97" s="26">
        <f t="shared" si="21"/>
        <v>0</v>
      </c>
      <c r="H97" s="31">
        <f t="shared" si="12"/>
        <v>0</v>
      </c>
      <c r="I97" s="32">
        <f t="shared" si="13"/>
        <v>0</v>
      </c>
      <c r="J97" s="32">
        <f t="shared" si="22"/>
        <v>0</v>
      </c>
      <c r="K97" s="26">
        <f t="shared" si="23"/>
        <v>0</v>
      </c>
      <c r="L97" s="37">
        <f t="shared" si="14"/>
        <v>0</v>
      </c>
      <c r="M97" s="40">
        <f t="shared" si="15"/>
        <v>0</v>
      </c>
      <c r="N97" s="41" t="str">
        <f t="shared" si="16"/>
        <v/>
      </c>
      <c r="O97" s="40" t="str">
        <f t="shared" si="17"/>
        <v/>
      </c>
      <c r="P97" s="41" t="str">
        <f t="shared" si="18"/>
        <v/>
      </c>
      <c r="Q97" s="40" t="str">
        <f t="shared" si="19"/>
        <v/>
      </c>
    </row>
    <row r="98" spans="1:17" x14ac:dyDescent="0.3">
      <c r="A98" s="44"/>
      <c r="B98" s="44"/>
      <c r="C98" s="10"/>
      <c r="D98" s="11"/>
      <c r="E98" s="12"/>
      <c r="F98" s="3">
        <f t="shared" si="20"/>
        <v>0</v>
      </c>
      <c r="G98" s="26">
        <f t="shared" si="21"/>
        <v>0</v>
      </c>
      <c r="H98" s="31">
        <f t="shared" si="12"/>
        <v>0</v>
      </c>
      <c r="I98" s="32">
        <f t="shared" si="13"/>
        <v>0</v>
      </c>
      <c r="J98" s="32">
        <f t="shared" si="22"/>
        <v>0</v>
      </c>
      <c r="K98" s="26">
        <f t="shared" si="23"/>
        <v>0</v>
      </c>
      <c r="L98" s="37">
        <f t="shared" si="14"/>
        <v>0</v>
      </c>
      <c r="M98" s="40">
        <f t="shared" si="15"/>
        <v>0</v>
      </c>
      <c r="N98" s="41" t="str">
        <f t="shared" si="16"/>
        <v/>
      </c>
      <c r="O98" s="40" t="str">
        <f t="shared" si="17"/>
        <v/>
      </c>
      <c r="P98" s="41" t="str">
        <f t="shared" si="18"/>
        <v/>
      </c>
      <c r="Q98" s="40" t="str">
        <f t="shared" si="19"/>
        <v/>
      </c>
    </row>
    <row r="99" spans="1:17" x14ac:dyDescent="0.3">
      <c r="A99" s="44"/>
      <c r="B99" s="44"/>
      <c r="C99" s="10"/>
      <c r="D99" s="11"/>
      <c r="E99" s="12"/>
      <c r="F99" s="3">
        <f t="shared" si="20"/>
        <v>0</v>
      </c>
      <c r="G99" s="26">
        <f t="shared" si="21"/>
        <v>0</v>
      </c>
      <c r="H99" s="31">
        <f t="shared" si="12"/>
        <v>0</v>
      </c>
      <c r="I99" s="32">
        <f t="shared" si="13"/>
        <v>0</v>
      </c>
      <c r="J99" s="32">
        <f t="shared" si="22"/>
        <v>0</v>
      </c>
      <c r="K99" s="26">
        <f t="shared" si="23"/>
        <v>0</v>
      </c>
      <c r="L99" s="37">
        <f t="shared" si="14"/>
        <v>0</v>
      </c>
      <c r="M99" s="40">
        <f t="shared" si="15"/>
        <v>0</v>
      </c>
      <c r="N99" s="41" t="str">
        <f t="shared" si="16"/>
        <v/>
      </c>
      <c r="O99" s="40" t="str">
        <f t="shared" si="17"/>
        <v/>
      </c>
      <c r="P99" s="41" t="str">
        <f t="shared" si="18"/>
        <v/>
      </c>
      <c r="Q99" s="40" t="str">
        <f t="shared" si="19"/>
        <v/>
      </c>
    </row>
    <row r="100" spans="1:17" x14ac:dyDescent="0.3">
      <c r="A100" s="44"/>
      <c r="B100" s="44"/>
      <c r="C100" s="10"/>
      <c r="D100" s="11"/>
      <c r="E100" s="12"/>
      <c r="F100" s="3">
        <f t="shared" si="20"/>
        <v>0</v>
      </c>
      <c r="G100" s="26">
        <f t="shared" si="21"/>
        <v>0</v>
      </c>
      <c r="H100" s="31">
        <f t="shared" si="12"/>
        <v>0</v>
      </c>
      <c r="I100" s="32">
        <f t="shared" si="13"/>
        <v>0</v>
      </c>
      <c r="J100" s="32">
        <f t="shared" si="22"/>
        <v>0</v>
      </c>
      <c r="K100" s="26">
        <f t="shared" si="23"/>
        <v>0</v>
      </c>
      <c r="L100" s="37">
        <f t="shared" si="14"/>
        <v>0</v>
      </c>
      <c r="M100" s="40">
        <f t="shared" si="15"/>
        <v>0</v>
      </c>
      <c r="N100" s="41" t="str">
        <f t="shared" si="16"/>
        <v/>
      </c>
      <c r="O100" s="40" t="str">
        <f t="shared" si="17"/>
        <v/>
      </c>
      <c r="P100" s="41" t="str">
        <f t="shared" si="18"/>
        <v/>
      </c>
      <c r="Q100" s="40" t="str">
        <f t="shared" si="19"/>
        <v/>
      </c>
    </row>
    <row r="101" spans="1:17" x14ac:dyDescent="0.3">
      <c r="A101" s="44"/>
      <c r="B101" s="44"/>
      <c r="C101" s="10"/>
      <c r="D101" s="11"/>
      <c r="E101" s="12"/>
      <c r="F101" s="3">
        <f t="shared" si="20"/>
        <v>0</v>
      </c>
      <c r="G101" s="26">
        <f t="shared" si="21"/>
        <v>0</v>
      </c>
      <c r="H101" s="31">
        <f t="shared" si="12"/>
        <v>0</v>
      </c>
      <c r="I101" s="32">
        <f t="shared" si="13"/>
        <v>0</v>
      </c>
      <c r="J101" s="32">
        <f t="shared" si="22"/>
        <v>0</v>
      </c>
      <c r="K101" s="26">
        <f t="shared" si="23"/>
        <v>0</v>
      </c>
      <c r="L101" s="37">
        <f t="shared" si="14"/>
        <v>0</v>
      </c>
      <c r="M101" s="40">
        <f t="shared" si="15"/>
        <v>0</v>
      </c>
      <c r="N101" s="41" t="str">
        <f t="shared" si="16"/>
        <v/>
      </c>
      <c r="O101" s="40" t="str">
        <f t="shared" si="17"/>
        <v/>
      </c>
      <c r="P101" s="41" t="str">
        <f t="shared" si="18"/>
        <v/>
      </c>
      <c r="Q101" s="40" t="str">
        <f t="shared" si="19"/>
        <v/>
      </c>
    </row>
    <row r="102" spans="1:17" x14ac:dyDescent="0.3">
      <c r="A102" s="44"/>
      <c r="B102" s="44"/>
      <c r="C102" s="10"/>
      <c r="D102" s="11"/>
      <c r="E102" s="12"/>
      <c r="F102" s="3">
        <f t="shared" si="20"/>
        <v>0</v>
      </c>
      <c r="G102" s="26">
        <f t="shared" si="21"/>
        <v>0</v>
      </c>
      <c r="H102" s="31">
        <f t="shared" si="12"/>
        <v>0</v>
      </c>
      <c r="I102" s="32">
        <f t="shared" si="13"/>
        <v>0</v>
      </c>
      <c r="J102" s="32">
        <f t="shared" si="22"/>
        <v>0</v>
      </c>
      <c r="K102" s="26">
        <f t="shared" si="23"/>
        <v>0</v>
      </c>
      <c r="L102" s="37">
        <f t="shared" si="14"/>
        <v>0</v>
      </c>
      <c r="M102" s="40">
        <f t="shared" si="15"/>
        <v>0</v>
      </c>
      <c r="N102" s="41" t="str">
        <f t="shared" si="16"/>
        <v/>
      </c>
      <c r="O102" s="40" t="str">
        <f t="shared" si="17"/>
        <v/>
      </c>
      <c r="P102" s="41" t="str">
        <f t="shared" si="18"/>
        <v/>
      </c>
      <c r="Q102" s="40" t="str">
        <f t="shared" si="19"/>
        <v/>
      </c>
    </row>
    <row r="103" spans="1:17" x14ac:dyDescent="0.3">
      <c r="A103" s="44"/>
      <c r="B103" s="44"/>
      <c r="C103" s="10"/>
      <c r="D103" s="11"/>
      <c r="E103" s="12"/>
      <c r="F103" s="3">
        <f t="shared" si="20"/>
        <v>0</v>
      </c>
      <c r="G103" s="26">
        <f t="shared" si="21"/>
        <v>0</v>
      </c>
      <c r="H103" s="31">
        <f t="shared" si="12"/>
        <v>0</v>
      </c>
      <c r="I103" s="32">
        <f t="shared" si="13"/>
        <v>0</v>
      </c>
      <c r="J103" s="32">
        <f t="shared" si="22"/>
        <v>0</v>
      </c>
      <c r="K103" s="26">
        <f t="shared" si="23"/>
        <v>0</v>
      </c>
      <c r="L103" s="37">
        <f t="shared" si="14"/>
        <v>0</v>
      </c>
      <c r="M103" s="40">
        <f t="shared" si="15"/>
        <v>0</v>
      </c>
      <c r="N103" s="41" t="str">
        <f t="shared" si="16"/>
        <v/>
      </c>
      <c r="O103" s="40" t="str">
        <f t="shared" si="17"/>
        <v/>
      </c>
      <c r="P103" s="41" t="str">
        <f t="shared" si="18"/>
        <v/>
      </c>
      <c r="Q103" s="40" t="str">
        <f t="shared" si="19"/>
        <v/>
      </c>
    </row>
    <row r="104" spans="1:17" x14ac:dyDescent="0.3">
      <c r="A104" s="44"/>
      <c r="B104" s="44"/>
      <c r="C104" s="10"/>
      <c r="D104" s="11"/>
      <c r="E104" s="12"/>
      <c r="F104" s="3">
        <f t="shared" si="20"/>
        <v>0</v>
      </c>
      <c r="G104" s="26">
        <f t="shared" si="21"/>
        <v>0</v>
      </c>
      <c r="H104" s="31">
        <f t="shared" si="12"/>
        <v>0</v>
      </c>
      <c r="I104" s="32">
        <f t="shared" si="13"/>
        <v>0</v>
      </c>
      <c r="J104" s="32">
        <f t="shared" si="22"/>
        <v>0</v>
      </c>
      <c r="K104" s="26">
        <f t="shared" si="23"/>
        <v>0</v>
      </c>
      <c r="L104" s="37">
        <f t="shared" si="14"/>
        <v>0</v>
      </c>
      <c r="M104" s="40">
        <f t="shared" si="15"/>
        <v>0</v>
      </c>
      <c r="N104" s="41" t="str">
        <f t="shared" si="16"/>
        <v/>
      </c>
      <c r="O104" s="40" t="str">
        <f t="shared" si="17"/>
        <v/>
      </c>
      <c r="P104" s="41" t="str">
        <f t="shared" si="18"/>
        <v/>
      </c>
      <c r="Q104" s="40" t="str">
        <f t="shared" si="19"/>
        <v/>
      </c>
    </row>
    <row r="105" spans="1:17" x14ac:dyDescent="0.3">
      <c r="A105" s="44"/>
      <c r="B105" s="44"/>
      <c r="C105" s="10"/>
      <c r="D105" s="11"/>
      <c r="E105" s="12"/>
      <c r="F105" s="3">
        <f t="shared" si="20"/>
        <v>0</v>
      </c>
      <c r="G105" s="26">
        <f t="shared" si="21"/>
        <v>0</v>
      </c>
      <c r="H105" s="31">
        <f t="shared" si="12"/>
        <v>0</v>
      </c>
      <c r="I105" s="32">
        <f t="shared" si="13"/>
        <v>0</v>
      </c>
      <c r="J105" s="32">
        <f t="shared" si="22"/>
        <v>0</v>
      </c>
      <c r="K105" s="26">
        <f t="shared" si="23"/>
        <v>0</v>
      </c>
      <c r="L105" s="37">
        <f t="shared" si="14"/>
        <v>0</v>
      </c>
      <c r="M105" s="40">
        <f t="shared" si="15"/>
        <v>0</v>
      </c>
      <c r="N105" s="41" t="str">
        <f t="shared" si="16"/>
        <v/>
      </c>
      <c r="O105" s="40" t="str">
        <f t="shared" si="17"/>
        <v/>
      </c>
      <c r="P105" s="41" t="str">
        <f t="shared" si="18"/>
        <v/>
      </c>
      <c r="Q105" s="40" t="str">
        <f t="shared" si="19"/>
        <v/>
      </c>
    </row>
    <row r="106" spans="1:17" x14ac:dyDescent="0.3">
      <c r="A106" s="44"/>
      <c r="B106" s="44"/>
      <c r="C106" s="10"/>
      <c r="D106" s="11"/>
      <c r="E106" s="12"/>
      <c r="F106" s="3">
        <f t="shared" si="20"/>
        <v>0</v>
      </c>
      <c r="G106" s="26">
        <f t="shared" si="21"/>
        <v>0</v>
      </c>
      <c r="H106" s="31">
        <f t="shared" si="12"/>
        <v>0</v>
      </c>
      <c r="I106" s="32">
        <f t="shared" si="13"/>
        <v>0</v>
      </c>
      <c r="J106" s="32">
        <f t="shared" si="22"/>
        <v>0</v>
      </c>
      <c r="K106" s="26">
        <f t="shared" si="23"/>
        <v>0</v>
      </c>
      <c r="L106" s="37">
        <f t="shared" si="14"/>
        <v>0</v>
      </c>
      <c r="M106" s="40">
        <f t="shared" si="15"/>
        <v>0</v>
      </c>
      <c r="N106" s="41" t="str">
        <f t="shared" si="16"/>
        <v/>
      </c>
      <c r="O106" s="40" t="str">
        <f t="shared" si="17"/>
        <v/>
      </c>
      <c r="P106" s="41" t="str">
        <f t="shared" si="18"/>
        <v/>
      </c>
      <c r="Q106" s="40" t="str">
        <f t="shared" si="19"/>
        <v/>
      </c>
    </row>
    <row r="107" spans="1:17" x14ac:dyDescent="0.3">
      <c r="A107" s="44"/>
      <c r="B107" s="44"/>
      <c r="C107" s="10"/>
      <c r="D107" s="11"/>
      <c r="E107" s="12"/>
      <c r="F107" s="3">
        <f t="shared" si="20"/>
        <v>0</v>
      </c>
      <c r="G107" s="26">
        <f t="shared" si="21"/>
        <v>0</v>
      </c>
      <c r="H107" s="31">
        <f t="shared" si="12"/>
        <v>0</v>
      </c>
      <c r="I107" s="32">
        <f t="shared" si="13"/>
        <v>0</v>
      </c>
      <c r="J107" s="32">
        <f t="shared" si="22"/>
        <v>0</v>
      </c>
      <c r="K107" s="26">
        <f t="shared" si="23"/>
        <v>0</v>
      </c>
      <c r="L107" s="37">
        <f t="shared" si="14"/>
        <v>0</v>
      </c>
      <c r="M107" s="40">
        <f t="shared" si="15"/>
        <v>0</v>
      </c>
      <c r="N107" s="41" t="str">
        <f t="shared" si="16"/>
        <v/>
      </c>
      <c r="O107" s="40" t="str">
        <f t="shared" si="17"/>
        <v/>
      </c>
      <c r="P107" s="41" t="str">
        <f t="shared" si="18"/>
        <v/>
      </c>
      <c r="Q107" s="40" t="str">
        <f t="shared" si="19"/>
        <v/>
      </c>
    </row>
    <row r="108" spans="1:17" x14ac:dyDescent="0.3">
      <c r="A108" s="44"/>
      <c r="B108" s="44"/>
      <c r="C108" s="10"/>
      <c r="D108" s="11"/>
      <c r="E108" s="12"/>
      <c r="F108" s="3">
        <f t="shared" si="20"/>
        <v>0</v>
      </c>
      <c r="G108" s="26">
        <f t="shared" si="21"/>
        <v>0</v>
      </c>
      <c r="H108" s="31">
        <f t="shared" si="12"/>
        <v>0</v>
      </c>
      <c r="I108" s="32">
        <f t="shared" si="13"/>
        <v>0</v>
      </c>
      <c r="J108" s="32">
        <f t="shared" si="22"/>
        <v>0</v>
      </c>
      <c r="K108" s="26">
        <f t="shared" si="23"/>
        <v>0</v>
      </c>
      <c r="L108" s="37">
        <f t="shared" si="14"/>
        <v>0</v>
      </c>
      <c r="M108" s="40">
        <f t="shared" si="15"/>
        <v>0</v>
      </c>
      <c r="N108" s="41" t="str">
        <f t="shared" si="16"/>
        <v/>
      </c>
      <c r="O108" s="40" t="str">
        <f t="shared" si="17"/>
        <v/>
      </c>
      <c r="P108" s="41" t="str">
        <f t="shared" si="18"/>
        <v/>
      </c>
      <c r="Q108" s="40" t="str">
        <f t="shared" si="19"/>
        <v/>
      </c>
    </row>
    <row r="109" spans="1:17" x14ac:dyDescent="0.3">
      <c r="A109" s="44"/>
      <c r="B109" s="44"/>
      <c r="C109" s="10"/>
      <c r="D109" s="11"/>
      <c r="E109" s="12"/>
      <c r="F109" s="3">
        <f t="shared" si="20"/>
        <v>0</v>
      </c>
      <c r="G109" s="26">
        <f t="shared" si="21"/>
        <v>0</v>
      </c>
      <c r="H109" s="31">
        <f t="shared" si="12"/>
        <v>0</v>
      </c>
      <c r="I109" s="32">
        <f t="shared" si="13"/>
        <v>0</v>
      </c>
      <c r="J109" s="32">
        <f t="shared" si="22"/>
        <v>0</v>
      </c>
      <c r="K109" s="26">
        <f t="shared" si="23"/>
        <v>0</v>
      </c>
      <c r="L109" s="37">
        <f t="shared" si="14"/>
        <v>0</v>
      </c>
      <c r="M109" s="40">
        <f t="shared" si="15"/>
        <v>0</v>
      </c>
      <c r="N109" s="41" t="str">
        <f t="shared" si="16"/>
        <v/>
      </c>
      <c r="O109" s="40" t="str">
        <f t="shared" si="17"/>
        <v/>
      </c>
      <c r="P109" s="41" t="str">
        <f t="shared" si="18"/>
        <v/>
      </c>
      <c r="Q109" s="40" t="str">
        <f t="shared" si="19"/>
        <v/>
      </c>
    </row>
    <row r="110" spans="1:17" x14ac:dyDescent="0.3">
      <c r="A110" s="44"/>
      <c r="B110" s="44"/>
      <c r="C110" s="10"/>
      <c r="D110" s="11"/>
      <c r="E110" s="12"/>
      <c r="F110" s="3">
        <f t="shared" si="20"/>
        <v>0</v>
      </c>
      <c r="G110" s="26">
        <f t="shared" si="21"/>
        <v>0</v>
      </c>
      <c r="H110" s="31">
        <f t="shared" si="12"/>
        <v>0</v>
      </c>
      <c r="I110" s="32">
        <f t="shared" si="13"/>
        <v>0</v>
      </c>
      <c r="J110" s="32">
        <f t="shared" si="22"/>
        <v>0</v>
      </c>
      <c r="K110" s="26">
        <f t="shared" si="23"/>
        <v>0</v>
      </c>
      <c r="L110" s="37">
        <f t="shared" si="14"/>
        <v>0</v>
      </c>
      <c r="M110" s="40">
        <f t="shared" si="15"/>
        <v>0</v>
      </c>
      <c r="N110" s="41" t="str">
        <f t="shared" si="16"/>
        <v/>
      </c>
      <c r="O110" s="40" t="str">
        <f t="shared" si="17"/>
        <v/>
      </c>
      <c r="P110" s="41" t="str">
        <f t="shared" si="18"/>
        <v/>
      </c>
      <c r="Q110" s="40" t="str">
        <f t="shared" si="19"/>
        <v/>
      </c>
    </row>
    <row r="111" spans="1:17" x14ac:dyDescent="0.3">
      <c r="A111" s="44"/>
      <c r="B111" s="44"/>
      <c r="C111" s="10"/>
      <c r="D111" s="11"/>
      <c r="E111" s="12"/>
      <c r="F111" s="3">
        <f t="shared" si="20"/>
        <v>0</v>
      </c>
      <c r="G111" s="26">
        <f t="shared" si="21"/>
        <v>0</v>
      </c>
      <c r="H111" s="31">
        <f t="shared" si="12"/>
        <v>0</v>
      </c>
      <c r="I111" s="32">
        <f t="shared" si="13"/>
        <v>0</v>
      </c>
      <c r="J111" s="32">
        <f t="shared" si="22"/>
        <v>0</v>
      </c>
      <c r="K111" s="26">
        <f t="shared" si="23"/>
        <v>0</v>
      </c>
      <c r="L111" s="37">
        <f t="shared" si="14"/>
        <v>0</v>
      </c>
      <c r="M111" s="40">
        <f t="shared" si="15"/>
        <v>0</v>
      </c>
      <c r="N111" s="41" t="str">
        <f t="shared" si="16"/>
        <v/>
      </c>
      <c r="O111" s="40" t="str">
        <f t="shared" si="17"/>
        <v/>
      </c>
      <c r="P111" s="41" t="str">
        <f t="shared" si="18"/>
        <v/>
      </c>
      <c r="Q111" s="40" t="str">
        <f t="shared" si="19"/>
        <v/>
      </c>
    </row>
    <row r="112" spans="1:17" x14ac:dyDescent="0.3">
      <c r="A112" s="44"/>
      <c r="B112" s="44"/>
      <c r="C112" s="10"/>
      <c r="D112" s="11"/>
      <c r="E112" s="12"/>
      <c r="F112" s="3">
        <f t="shared" si="20"/>
        <v>0</v>
      </c>
      <c r="G112" s="26">
        <f t="shared" si="21"/>
        <v>0</v>
      </c>
      <c r="H112" s="31">
        <f t="shared" si="12"/>
        <v>0</v>
      </c>
      <c r="I112" s="32">
        <f t="shared" si="13"/>
        <v>0</v>
      </c>
      <c r="J112" s="32">
        <f t="shared" si="22"/>
        <v>0</v>
      </c>
      <c r="K112" s="26">
        <f t="shared" si="23"/>
        <v>0</v>
      </c>
      <c r="L112" s="37">
        <f t="shared" si="14"/>
        <v>0</v>
      </c>
      <c r="M112" s="40">
        <f t="shared" si="15"/>
        <v>0</v>
      </c>
      <c r="N112" s="41" t="str">
        <f t="shared" si="16"/>
        <v/>
      </c>
      <c r="O112" s="40" t="str">
        <f t="shared" si="17"/>
        <v/>
      </c>
      <c r="P112" s="41" t="str">
        <f t="shared" si="18"/>
        <v/>
      </c>
      <c r="Q112" s="40" t="str">
        <f t="shared" si="19"/>
        <v/>
      </c>
    </row>
    <row r="113" spans="1:17" x14ac:dyDescent="0.3">
      <c r="A113" s="44"/>
      <c r="B113" s="44"/>
      <c r="C113" s="10"/>
      <c r="D113" s="11"/>
      <c r="E113" s="12"/>
      <c r="F113" s="3">
        <f t="shared" si="20"/>
        <v>0</v>
      </c>
      <c r="G113" s="26">
        <f t="shared" si="21"/>
        <v>0</v>
      </c>
      <c r="H113" s="31">
        <f t="shared" si="12"/>
        <v>0</v>
      </c>
      <c r="I113" s="32">
        <f t="shared" si="13"/>
        <v>0</v>
      </c>
      <c r="J113" s="32">
        <f t="shared" si="22"/>
        <v>0</v>
      </c>
      <c r="K113" s="26">
        <f t="shared" si="23"/>
        <v>0</v>
      </c>
      <c r="L113" s="37">
        <f t="shared" si="14"/>
        <v>0</v>
      </c>
      <c r="M113" s="40">
        <f t="shared" si="15"/>
        <v>0</v>
      </c>
      <c r="N113" s="41" t="str">
        <f t="shared" si="16"/>
        <v/>
      </c>
      <c r="O113" s="40" t="str">
        <f t="shared" si="17"/>
        <v/>
      </c>
      <c r="P113" s="41" t="str">
        <f t="shared" si="18"/>
        <v/>
      </c>
      <c r="Q113" s="40" t="str">
        <f t="shared" si="19"/>
        <v/>
      </c>
    </row>
    <row r="114" spans="1:17" x14ac:dyDescent="0.3">
      <c r="A114" s="44"/>
      <c r="B114" s="44"/>
      <c r="C114" s="10"/>
      <c r="D114" s="11"/>
      <c r="E114" s="12"/>
      <c r="F114" s="3">
        <f t="shared" si="20"/>
        <v>0</v>
      </c>
      <c r="G114" s="26">
        <f t="shared" si="21"/>
        <v>0</v>
      </c>
      <c r="H114" s="31">
        <f t="shared" si="12"/>
        <v>0</v>
      </c>
      <c r="I114" s="32">
        <f t="shared" si="13"/>
        <v>0</v>
      </c>
      <c r="J114" s="32">
        <f t="shared" si="22"/>
        <v>0</v>
      </c>
      <c r="K114" s="26">
        <f t="shared" si="23"/>
        <v>0</v>
      </c>
      <c r="L114" s="37">
        <f t="shared" si="14"/>
        <v>0</v>
      </c>
      <c r="M114" s="40">
        <f t="shared" si="15"/>
        <v>0</v>
      </c>
      <c r="N114" s="41" t="str">
        <f t="shared" si="16"/>
        <v/>
      </c>
      <c r="O114" s="40" t="str">
        <f t="shared" si="17"/>
        <v/>
      </c>
      <c r="P114" s="41" t="str">
        <f t="shared" si="18"/>
        <v/>
      </c>
      <c r="Q114" s="40" t="str">
        <f t="shared" si="19"/>
        <v/>
      </c>
    </row>
    <row r="115" spans="1:17" x14ac:dyDescent="0.3">
      <c r="A115" s="44"/>
      <c r="B115" s="44"/>
      <c r="C115" s="10"/>
      <c r="D115" s="11"/>
      <c r="E115" s="12"/>
      <c r="F115" s="3">
        <f t="shared" si="20"/>
        <v>0</v>
      </c>
      <c r="G115" s="26">
        <f t="shared" si="21"/>
        <v>0</v>
      </c>
      <c r="H115" s="31">
        <f t="shared" si="12"/>
        <v>0</v>
      </c>
      <c r="I115" s="32">
        <f t="shared" si="13"/>
        <v>0</v>
      </c>
      <c r="J115" s="32">
        <f t="shared" si="22"/>
        <v>0</v>
      </c>
      <c r="K115" s="26">
        <f t="shared" si="23"/>
        <v>0</v>
      </c>
      <c r="L115" s="37">
        <f t="shared" si="14"/>
        <v>0</v>
      </c>
      <c r="M115" s="40">
        <f t="shared" si="15"/>
        <v>0</v>
      </c>
      <c r="N115" s="41" t="str">
        <f t="shared" si="16"/>
        <v/>
      </c>
      <c r="O115" s="40" t="str">
        <f t="shared" si="17"/>
        <v/>
      </c>
      <c r="P115" s="41" t="str">
        <f t="shared" si="18"/>
        <v/>
      </c>
      <c r="Q115" s="40" t="str">
        <f t="shared" si="19"/>
        <v/>
      </c>
    </row>
    <row r="116" spans="1:17" x14ac:dyDescent="0.3">
      <c r="A116" s="44"/>
      <c r="B116" s="44"/>
      <c r="C116" s="10"/>
      <c r="D116" s="11"/>
      <c r="E116" s="12"/>
      <c r="F116" s="3">
        <f t="shared" si="20"/>
        <v>0</v>
      </c>
      <c r="G116" s="26">
        <f t="shared" si="21"/>
        <v>0</v>
      </c>
      <c r="H116" s="31">
        <f t="shared" si="12"/>
        <v>0</v>
      </c>
      <c r="I116" s="32">
        <f t="shared" si="13"/>
        <v>0</v>
      </c>
      <c r="J116" s="32">
        <f t="shared" si="22"/>
        <v>0</v>
      </c>
      <c r="K116" s="26">
        <f t="shared" si="23"/>
        <v>0</v>
      </c>
      <c r="L116" s="37">
        <f t="shared" si="14"/>
        <v>0</v>
      </c>
      <c r="M116" s="40">
        <f t="shared" si="15"/>
        <v>0</v>
      </c>
      <c r="N116" s="41" t="str">
        <f t="shared" si="16"/>
        <v/>
      </c>
      <c r="O116" s="40" t="str">
        <f t="shared" si="17"/>
        <v/>
      </c>
      <c r="P116" s="41" t="str">
        <f t="shared" si="18"/>
        <v/>
      </c>
      <c r="Q116" s="40" t="str">
        <f t="shared" si="19"/>
        <v/>
      </c>
    </row>
    <row r="117" spans="1:17" x14ac:dyDescent="0.3">
      <c r="A117" s="44"/>
      <c r="B117" s="44"/>
      <c r="C117" s="10"/>
      <c r="D117" s="11"/>
      <c r="E117" s="12"/>
      <c r="F117" s="3">
        <f t="shared" si="20"/>
        <v>0</v>
      </c>
      <c r="G117" s="26">
        <f t="shared" si="21"/>
        <v>0</v>
      </c>
      <c r="H117" s="31">
        <f t="shared" si="12"/>
        <v>0</v>
      </c>
      <c r="I117" s="32">
        <f t="shared" si="13"/>
        <v>0</v>
      </c>
      <c r="J117" s="32">
        <f t="shared" si="22"/>
        <v>0</v>
      </c>
      <c r="K117" s="26">
        <f t="shared" si="23"/>
        <v>0</v>
      </c>
      <c r="L117" s="37">
        <f t="shared" si="14"/>
        <v>0</v>
      </c>
      <c r="M117" s="40">
        <f t="shared" si="15"/>
        <v>0</v>
      </c>
      <c r="N117" s="41" t="str">
        <f t="shared" si="16"/>
        <v/>
      </c>
      <c r="O117" s="40" t="str">
        <f t="shared" si="17"/>
        <v/>
      </c>
      <c r="P117" s="41" t="str">
        <f t="shared" si="18"/>
        <v/>
      </c>
      <c r="Q117" s="40" t="str">
        <f t="shared" si="19"/>
        <v/>
      </c>
    </row>
    <row r="118" spans="1:17" x14ac:dyDescent="0.3">
      <c r="A118" s="44"/>
      <c r="B118" s="44"/>
      <c r="C118" s="10"/>
      <c r="D118" s="11"/>
      <c r="E118" s="12"/>
      <c r="F118" s="3">
        <f t="shared" si="20"/>
        <v>0</v>
      </c>
      <c r="G118" s="26">
        <f t="shared" si="21"/>
        <v>0</v>
      </c>
      <c r="H118" s="31">
        <f t="shared" si="12"/>
        <v>0</v>
      </c>
      <c r="I118" s="32">
        <f t="shared" si="13"/>
        <v>0</v>
      </c>
      <c r="J118" s="32">
        <f t="shared" si="22"/>
        <v>0</v>
      </c>
      <c r="K118" s="26">
        <f t="shared" si="23"/>
        <v>0</v>
      </c>
      <c r="L118" s="37">
        <f t="shared" si="14"/>
        <v>0</v>
      </c>
      <c r="M118" s="40">
        <f t="shared" si="15"/>
        <v>0</v>
      </c>
      <c r="N118" s="41" t="str">
        <f t="shared" si="16"/>
        <v/>
      </c>
      <c r="O118" s="40" t="str">
        <f t="shared" si="17"/>
        <v/>
      </c>
      <c r="P118" s="41" t="str">
        <f t="shared" si="18"/>
        <v/>
      </c>
      <c r="Q118" s="40" t="str">
        <f t="shared" si="19"/>
        <v/>
      </c>
    </row>
    <row r="119" spans="1:17" x14ac:dyDescent="0.3">
      <c r="A119" s="44"/>
      <c r="B119" s="44"/>
      <c r="C119" s="10"/>
      <c r="D119" s="11"/>
      <c r="E119" s="12"/>
      <c r="F119" s="3">
        <f t="shared" si="20"/>
        <v>0</v>
      </c>
      <c r="G119" s="26">
        <f t="shared" si="21"/>
        <v>0</v>
      </c>
      <c r="H119" s="31">
        <f t="shared" si="12"/>
        <v>0</v>
      </c>
      <c r="I119" s="32">
        <f t="shared" si="13"/>
        <v>0</v>
      </c>
      <c r="J119" s="32">
        <f t="shared" si="22"/>
        <v>0</v>
      </c>
      <c r="K119" s="26">
        <f t="shared" si="23"/>
        <v>0</v>
      </c>
      <c r="L119" s="37">
        <f t="shared" si="14"/>
        <v>0</v>
      </c>
      <c r="M119" s="40">
        <f t="shared" si="15"/>
        <v>0</v>
      </c>
      <c r="N119" s="41" t="str">
        <f t="shared" si="16"/>
        <v/>
      </c>
      <c r="O119" s="40" t="str">
        <f t="shared" si="17"/>
        <v/>
      </c>
      <c r="P119" s="41" t="str">
        <f t="shared" si="18"/>
        <v/>
      </c>
      <c r="Q119" s="40" t="str">
        <f t="shared" si="19"/>
        <v/>
      </c>
    </row>
    <row r="120" spans="1:17" x14ac:dyDescent="0.3">
      <c r="A120" s="44"/>
      <c r="B120" s="44"/>
      <c r="C120" s="10"/>
      <c r="D120" s="11"/>
      <c r="E120" s="12"/>
      <c r="F120" s="3">
        <f t="shared" si="20"/>
        <v>0</v>
      </c>
      <c r="G120" s="26">
        <f t="shared" si="21"/>
        <v>0</v>
      </c>
      <c r="H120" s="31">
        <f t="shared" si="12"/>
        <v>0</v>
      </c>
      <c r="I120" s="32">
        <f t="shared" si="13"/>
        <v>0</v>
      </c>
      <c r="J120" s="32">
        <f t="shared" si="22"/>
        <v>0</v>
      </c>
      <c r="K120" s="26">
        <f t="shared" si="23"/>
        <v>0</v>
      </c>
      <c r="L120" s="37">
        <f t="shared" si="14"/>
        <v>0</v>
      </c>
      <c r="M120" s="40">
        <f t="shared" si="15"/>
        <v>0</v>
      </c>
      <c r="N120" s="41" t="str">
        <f t="shared" si="16"/>
        <v/>
      </c>
      <c r="O120" s="40" t="str">
        <f t="shared" si="17"/>
        <v/>
      </c>
      <c r="P120" s="41" t="str">
        <f t="shared" si="18"/>
        <v/>
      </c>
      <c r="Q120" s="40" t="str">
        <f t="shared" si="19"/>
        <v/>
      </c>
    </row>
    <row r="121" spans="1:17" x14ac:dyDescent="0.3">
      <c r="A121" s="44"/>
      <c r="B121" s="44"/>
      <c r="C121" s="10"/>
      <c r="D121" s="11"/>
      <c r="E121" s="12"/>
      <c r="F121" s="3">
        <f t="shared" si="20"/>
        <v>0</v>
      </c>
      <c r="G121" s="26">
        <f t="shared" si="21"/>
        <v>0</v>
      </c>
      <c r="H121" s="31">
        <f t="shared" si="12"/>
        <v>0</v>
      </c>
      <c r="I121" s="32">
        <f t="shared" si="13"/>
        <v>0</v>
      </c>
      <c r="J121" s="32">
        <f t="shared" si="22"/>
        <v>0</v>
      </c>
      <c r="K121" s="26">
        <f t="shared" si="23"/>
        <v>0</v>
      </c>
      <c r="L121" s="37">
        <f t="shared" si="14"/>
        <v>0</v>
      </c>
      <c r="M121" s="40">
        <f t="shared" si="15"/>
        <v>0</v>
      </c>
      <c r="N121" s="41" t="str">
        <f t="shared" si="16"/>
        <v/>
      </c>
      <c r="O121" s="40" t="str">
        <f t="shared" si="17"/>
        <v/>
      </c>
      <c r="P121" s="41" t="str">
        <f t="shared" si="18"/>
        <v/>
      </c>
      <c r="Q121" s="40" t="str">
        <f t="shared" si="19"/>
        <v/>
      </c>
    </row>
    <row r="122" spans="1:17" x14ac:dyDescent="0.3">
      <c r="A122" s="44"/>
      <c r="B122" s="44"/>
      <c r="C122" s="10"/>
      <c r="D122" s="11"/>
      <c r="E122" s="12"/>
      <c r="F122" s="3">
        <f t="shared" si="20"/>
        <v>0</v>
      </c>
      <c r="G122" s="26">
        <f t="shared" si="21"/>
        <v>0</v>
      </c>
      <c r="H122" s="31">
        <f t="shared" si="12"/>
        <v>0</v>
      </c>
      <c r="I122" s="32">
        <f t="shared" si="13"/>
        <v>0</v>
      </c>
      <c r="J122" s="32">
        <f t="shared" si="22"/>
        <v>0</v>
      </c>
      <c r="K122" s="26">
        <f t="shared" si="23"/>
        <v>0</v>
      </c>
      <c r="L122" s="37">
        <f t="shared" si="14"/>
        <v>0</v>
      </c>
      <c r="M122" s="40">
        <f t="shared" si="15"/>
        <v>0</v>
      </c>
      <c r="N122" s="41" t="str">
        <f t="shared" si="16"/>
        <v/>
      </c>
      <c r="O122" s="40" t="str">
        <f t="shared" si="17"/>
        <v/>
      </c>
      <c r="P122" s="41" t="str">
        <f t="shared" si="18"/>
        <v/>
      </c>
      <c r="Q122" s="40" t="str">
        <f t="shared" si="19"/>
        <v/>
      </c>
    </row>
    <row r="123" spans="1:17" x14ac:dyDescent="0.3">
      <c r="A123" s="44"/>
      <c r="B123" s="44"/>
      <c r="C123" s="10"/>
      <c r="D123" s="11"/>
      <c r="E123" s="12"/>
      <c r="F123" s="3">
        <f t="shared" si="20"/>
        <v>0</v>
      </c>
      <c r="G123" s="26">
        <f t="shared" si="21"/>
        <v>0</v>
      </c>
      <c r="H123" s="31">
        <f t="shared" si="12"/>
        <v>0</v>
      </c>
      <c r="I123" s="32">
        <f t="shared" si="13"/>
        <v>0</v>
      </c>
      <c r="J123" s="32">
        <f t="shared" si="22"/>
        <v>0</v>
      </c>
      <c r="K123" s="26">
        <f t="shared" si="23"/>
        <v>0</v>
      </c>
      <c r="L123" s="37">
        <f t="shared" si="14"/>
        <v>0</v>
      </c>
      <c r="M123" s="40">
        <f t="shared" si="15"/>
        <v>0</v>
      </c>
      <c r="N123" s="41" t="str">
        <f t="shared" si="16"/>
        <v/>
      </c>
      <c r="O123" s="40" t="str">
        <f t="shared" si="17"/>
        <v/>
      </c>
      <c r="P123" s="41" t="str">
        <f t="shared" si="18"/>
        <v/>
      </c>
      <c r="Q123" s="40" t="str">
        <f t="shared" si="19"/>
        <v/>
      </c>
    </row>
    <row r="124" spans="1:17" x14ac:dyDescent="0.3">
      <c r="A124" s="44"/>
      <c r="B124" s="44"/>
      <c r="C124" s="10"/>
      <c r="D124" s="11"/>
      <c r="E124" s="12"/>
      <c r="F124" s="3">
        <f t="shared" si="20"/>
        <v>0</v>
      </c>
      <c r="G124" s="26">
        <f t="shared" si="21"/>
        <v>0</v>
      </c>
      <c r="H124" s="31">
        <f t="shared" si="12"/>
        <v>0</v>
      </c>
      <c r="I124" s="32">
        <f t="shared" si="13"/>
        <v>0</v>
      </c>
      <c r="J124" s="32">
        <f t="shared" si="22"/>
        <v>0</v>
      </c>
      <c r="K124" s="26">
        <f t="shared" si="23"/>
        <v>0</v>
      </c>
      <c r="L124" s="37">
        <f t="shared" si="14"/>
        <v>0</v>
      </c>
      <c r="M124" s="40">
        <f t="shared" si="15"/>
        <v>0</v>
      </c>
      <c r="N124" s="41" t="str">
        <f t="shared" si="16"/>
        <v/>
      </c>
      <c r="O124" s="40" t="str">
        <f t="shared" si="17"/>
        <v/>
      </c>
      <c r="P124" s="41" t="str">
        <f t="shared" si="18"/>
        <v/>
      </c>
      <c r="Q124" s="40" t="str">
        <f t="shared" si="19"/>
        <v/>
      </c>
    </row>
    <row r="125" spans="1:17" x14ac:dyDescent="0.3">
      <c r="A125" s="44"/>
      <c r="B125" s="44"/>
      <c r="C125" s="10"/>
      <c r="D125" s="11"/>
      <c r="E125" s="12"/>
      <c r="F125" s="3">
        <f t="shared" si="20"/>
        <v>0</v>
      </c>
      <c r="G125" s="26">
        <f t="shared" si="21"/>
        <v>0</v>
      </c>
      <c r="H125" s="31">
        <f t="shared" si="12"/>
        <v>0</v>
      </c>
      <c r="I125" s="32">
        <f t="shared" si="13"/>
        <v>0</v>
      </c>
      <c r="J125" s="32">
        <f t="shared" si="22"/>
        <v>0</v>
      </c>
      <c r="K125" s="26">
        <f t="shared" si="23"/>
        <v>0</v>
      </c>
      <c r="L125" s="37">
        <f t="shared" si="14"/>
        <v>0</v>
      </c>
      <c r="M125" s="40">
        <f t="shared" si="15"/>
        <v>0</v>
      </c>
      <c r="N125" s="41" t="str">
        <f t="shared" si="16"/>
        <v/>
      </c>
      <c r="O125" s="40" t="str">
        <f t="shared" si="17"/>
        <v/>
      </c>
      <c r="P125" s="41" t="str">
        <f t="shared" si="18"/>
        <v/>
      </c>
      <c r="Q125" s="40" t="str">
        <f t="shared" si="19"/>
        <v/>
      </c>
    </row>
    <row r="126" spans="1:17" x14ac:dyDescent="0.3">
      <c r="A126" s="44"/>
      <c r="B126" s="44"/>
      <c r="C126" s="10"/>
      <c r="D126" s="11"/>
      <c r="E126" s="12"/>
      <c r="F126" s="3">
        <f t="shared" si="20"/>
        <v>0</v>
      </c>
      <c r="G126" s="26">
        <f t="shared" si="21"/>
        <v>0</v>
      </c>
      <c r="H126" s="31">
        <f t="shared" si="12"/>
        <v>0</v>
      </c>
      <c r="I126" s="32">
        <f t="shared" si="13"/>
        <v>0</v>
      </c>
      <c r="J126" s="32">
        <f t="shared" si="22"/>
        <v>0</v>
      </c>
      <c r="K126" s="26">
        <f t="shared" si="23"/>
        <v>0</v>
      </c>
      <c r="L126" s="37">
        <f t="shared" si="14"/>
        <v>0</v>
      </c>
      <c r="M126" s="40">
        <f t="shared" si="15"/>
        <v>0</v>
      </c>
      <c r="N126" s="41" t="str">
        <f t="shared" si="16"/>
        <v/>
      </c>
      <c r="O126" s="40" t="str">
        <f t="shared" si="17"/>
        <v/>
      </c>
      <c r="P126" s="41" t="str">
        <f t="shared" si="18"/>
        <v/>
      </c>
      <c r="Q126" s="40" t="str">
        <f t="shared" si="19"/>
        <v/>
      </c>
    </row>
    <row r="127" spans="1:17" x14ac:dyDescent="0.3">
      <c r="A127" s="44"/>
      <c r="B127" s="44"/>
      <c r="C127" s="10"/>
      <c r="D127" s="11"/>
      <c r="E127" s="12"/>
      <c r="F127" s="3">
        <f t="shared" si="20"/>
        <v>0</v>
      </c>
      <c r="G127" s="26">
        <f t="shared" si="21"/>
        <v>0</v>
      </c>
      <c r="H127" s="31">
        <f t="shared" si="12"/>
        <v>0</v>
      </c>
      <c r="I127" s="32">
        <f t="shared" si="13"/>
        <v>0</v>
      </c>
      <c r="J127" s="32">
        <f t="shared" si="22"/>
        <v>0</v>
      </c>
      <c r="K127" s="26">
        <f t="shared" si="23"/>
        <v>0</v>
      </c>
      <c r="L127" s="37">
        <f t="shared" si="14"/>
        <v>0</v>
      </c>
      <c r="M127" s="40">
        <f t="shared" si="15"/>
        <v>0</v>
      </c>
      <c r="N127" s="41" t="str">
        <f t="shared" si="16"/>
        <v/>
      </c>
      <c r="O127" s="40" t="str">
        <f t="shared" si="17"/>
        <v/>
      </c>
      <c r="P127" s="41" t="str">
        <f t="shared" si="18"/>
        <v/>
      </c>
      <c r="Q127" s="40" t="str">
        <f t="shared" si="19"/>
        <v/>
      </c>
    </row>
    <row r="128" spans="1:17" x14ac:dyDescent="0.3">
      <c r="A128" s="44"/>
      <c r="B128" s="44"/>
      <c r="C128" s="10"/>
      <c r="D128" s="11"/>
      <c r="E128" s="12"/>
      <c r="F128" s="3">
        <f t="shared" si="20"/>
        <v>0</v>
      </c>
      <c r="G128" s="26">
        <f t="shared" si="21"/>
        <v>0</v>
      </c>
      <c r="H128" s="31">
        <f t="shared" si="12"/>
        <v>0</v>
      </c>
      <c r="I128" s="32">
        <f t="shared" si="13"/>
        <v>0</v>
      </c>
      <c r="J128" s="32">
        <f t="shared" si="22"/>
        <v>0</v>
      </c>
      <c r="K128" s="26">
        <f t="shared" si="23"/>
        <v>0</v>
      </c>
      <c r="L128" s="37">
        <f t="shared" si="14"/>
        <v>0</v>
      </c>
      <c r="M128" s="40">
        <f t="shared" si="15"/>
        <v>0</v>
      </c>
      <c r="N128" s="41" t="str">
        <f t="shared" si="16"/>
        <v/>
      </c>
      <c r="O128" s="40" t="str">
        <f t="shared" si="17"/>
        <v/>
      </c>
      <c r="P128" s="41" t="str">
        <f t="shared" si="18"/>
        <v/>
      </c>
      <c r="Q128" s="40" t="str">
        <f t="shared" si="19"/>
        <v/>
      </c>
    </row>
    <row r="129" spans="1:17" x14ac:dyDescent="0.3">
      <c r="A129" s="44"/>
      <c r="B129" s="44"/>
      <c r="C129" s="10"/>
      <c r="D129" s="11"/>
      <c r="E129" s="12"/>
      <c r="F129" s="3">
        <f t="shared" si="20"/>
        <v>0</v>
      </c>
      <c r="G129" s="26">
        <f t="shared" si="21"/>
        <v>0</v>
      </c>
      <c r="H129" s="31">
        <f t="shared" si="12"/>
        <v>0</v>
      </c>
      <c r="I129" s="32">
        <f t="shared" si="13"/>
        <v>0</v>
      </c>
      <c r="J129" s="32">
        <f t="shared" si="22"/>
        <v>0</v>
      </c>
      <c r="K129" s="26">
        <f t="shared" si="23"/>
        <v>0</v>
      </c>
      <c r="L129" s="37">
        <f t="shared" si="14"/>
        <v>0</v>
      </c>
      <c r="M129" s="40">
        <f t="shared" si="15"/>
        <v>0</v>
      </c>
      <c r="N129" s="41" t="str">
        <f t="shared" si="16"/>
        <v/>
      </c>
      <c r="O129" s="40" t="str">
        <f t="shared" si="17"/>
        <v/>
      </c>
      <c r="P129" s="41" t="str">
        <f t="shared" si="18"/>
        <v/>
      </c>
      <c r="Q129" s="40" t="str">
        <f t="shared" si="19"/>
        <v/>
      </c>
    </row>
    <row r="130" spans="1:17" x14ac:dyDescent="0.3">
      <c r="A130" s="44"/>
      <c r="B130" s="44"/>
      <c r="C130" s="10"/>
      <c r="D130" s="11"/>
      <c r="E130" s="12"/>
      <c r="F130" s="3">
        <f t="shared" si="20"/>
        <v>0</v>
      </c>
      <c r="G130" s="26">
        <f t="shared" si="21"/>
        <v>0</v>
      </c>
      <c r="H130" s="31">
        <f t="shared" ref="H130:H193" si="24">IF(E130&gt;AnfangNacht,IF(D130&lt;AnfangNacht,E130-AnfangNacht,E130-D130),0)</f>
        <v>0</v>
      </c>
      <c r="I130" s="32">
        <f t="shared" ref="I130:I193" si="25">IF(D130&lt;EndeNacht,IF(E130&gt;EndeNacht,EndeNacht-D130,E130-D130),0)</f>
        <v>0</v>
      </c>
      <c r="J130" s="32">
        <f t="shared" si="22"/>
        <v>0</v>
      </c>
      <c r="K130" s="26">
        <f t="shared" si="23"/>
        <v>0</v>
      </c>
      <c r="L130" s="37">
        <f t="shared" ref="L130:L193" si="26">IF(AND(COUNTIF(gesetzlicheFT,$C130)=0,WEEKDAY($C130)=7),F130,"")</f>
        <v>0</v>
      </c>
      <c r="M130" s="40">
        <f t="shared" ref="M130:M193" si="27">IF(AND(COUNTIF(gesetzlicheFT,$D130)=0,WEEKDAY($C130)=7),G130,"")</f>
        <v>0</v>
      </c>
      <c r="N130" s="41" t="str">
        <f t="shared" ref="N130:N193" si="28">IF(AND(COUNTIF(gesetzlicheFT,$C130)=0,WEEKDAY($C130)=1),F130,"")</f>
        <v/>
      </c>
      <c r="O130" s="40" t="str">
        <f t="shared" ref="O130:O193" si="29">IF(AND(COUNTIF(gesetzlicheFT,$C130)=0,WEEKDAY($C130)=1),G130,"")</f>
        <v/>
      </c>
      <c r="P130" s="41" t="str">
        <f t="shared" ref="P130:P193" si="30">IF(COUNTIF(gesetzlicheFT,$C130)&gt;0,$F130,"")</f>
        <v/>
      </c>
      <c r="Q130" s="40" t="str">
        <f t="shared" ref="Q130:Q193" si="31">IF(COUNTIF(gesetzlicheFT,$C130)&gt;0,$G130,"")</f>
        <v/>
      </c>
    </row>
    <row r="131" spans="1:17" x14ac:dyDescent="0.3">
      <c r="A131" s="44"/>
      <c r="B131" s="44"/>
      <c r="C131" s="10"/>
      <c r="D131" s="11"/>
      <c r="E131" s="12"/>
      <c r="F131" s="3">
        <f t="shared" ref="F131:F194" si="32">E131-D131</f>
        <v>0</v>
      </c>
      <c r="G131" s="26">
        <f t="shared" ref="G131:G194" si="33">F131*24</f>
        <v>0</v>
      </c>
      <c r="H131" s="31">
        <f t="shared" si="24"/>
        <v>0</v>
      </c>
      <c r="I131" s="32">
        <f t="shared" si="25"/>
        <v>0</v>
      </c>
      <c r="J131" s="32">
        <f t="shared" ref="J131:J194" si="34">H131+I131</f>
        <v>0</v>
      </c>
      <c r="K131" s="26">
        <f t="shared" ref="K131:K194" si="35">J131*24</f>
        <v>0</v>
      </c>
      <c r="L131" s="37">
        <f t="shared" si="26"/>
        <v>0</v>
      </c>
      <c r="M131" s="40">
        <f t="shared" si="27"/>
        <v>0</v>
      </c>
      <c r="N131" s="41" t="str">
        <f t="shared" si="28"/>
        <v/>
      </c>
      <c r="O131" s="40" t="str">
        <f t="shared" si="29"/>
        <v/>
      </c>
      <c r="P131" s="41" t="str">
        <f t="shared" si="30"/>
        <v/>
      </c>
      <c r="Q131" s="40" t="str">
        <f t="shared" si="31"/>
        <v/>
      </c>
    </row>
    <row r="132" spans="1:17" x14ac:dyDescent="0.3">
      <c r="A132" s="44"/>
      <c r="B132" s="44"/>
      <c r="C132" s="10"/>
      <c r="D132" s="11"/>
      <c r="E132" s="12"/>
      <c r="F132" s="3">
        <f t="shared" si="32"/>
        <v>0</v>
      </c>
      <c r="G132" s="26">
        <f t="shared" si="33"/>
        <v>0</v>
      </c>
      <c r="H132" s="31">
        <f t="shared" si="24"/>
        <v>0</v>
      </c>
      <c r="I132" s="32">
        <f t="shared" si="25"/>
        <v>0</v>
      </c>
      <c r="J132" s="32">
        <f t="shared" si="34"/>
        <v>0</v>
      </c>
      <c r="K132" s="26">
        <f t="shared" si="35"/>
        <v>0</v>
      </c>
      <c r="L132" s="37">
        <f t="shared" si="26"/>
        <v>0</v>
      </c>
      <c r="M132" s="40">
        <f t="shared" si="27"/>
        <v>0</v>
      </c>
      <c r="N132" s="41" t="str">
        <f t="shared" si="28"/>
        <v/>
      </c>
      <c r="O132" s="40" t="str">
        <f t="shared" si="29"/>
        <v/>
      </c>
      <c r="P132" s="41" t="str">
        <f t="shared" si="30"/>
        <v/>
      </c>
      <c r="Q132" s="40" t="str">
        <f t="shared" si="31"/>
        <v/>
      </c>
    </row>
    <row r="133" spans="1:17" x14ac:dyDescent="0.3">
      <c r="A133" s="44"/>
      <c r="B133" s="44"/>
      <c r="C133" s="10"/>
      <c r="D133" s="11"/>
      <c r="E133" s="12"/>
      <c r="F133" s="3">
        <f t="shared" si="32"/>
        <v>0</v>
      </c>
      <c r="G133" s="26">
        <f t="shared" si="33"/>
        <v>0</v>
      </c>
      <c r="H133" s="31">
        <f t="shared" si="24"/>
        <v>0</v>
      </c>
      <c r="I133" s="32">
        <f t="shared" si="25"/>
        <v>0</v>
      </c>
      <c r="J133" s="32">
        <f t="shared" si="34"/>
        <v>0</v>
      </c>
      <c r="K133" s="26">
        <f t="shared" si="35"/>
        <v>0</v>
      </c>
      <c r="L133" s="37">
        <f t="shared" si="26"/>
        <v>0</v>
      </c>
      <c r="M133" s="40">
        <f t="shared" si="27"/>
        <v>0</v>
      </c>
      <c r="N133" s="41" t="str">
        <f t="shared" si="28"/>
        <v/>
      </c>
      <c r="O133" s="40" t="str">
        <f t="shared" si="29"/>
        <v/>
      </c>
      <c r="P133" s="41" t="str">
        <f t="shared" si="30"/>
        <v/>
      </c>
      <c r="Q133" s="40" t="str">
        <f t="shared" si="31"/>
        <v/>
      </c>
    </row>
    <row r="134" spans="1:17" x14ac:dyDescent="0.3">
      <c r="A134" s="44"/>
      <c r="B134" s="44"/>
      <c r="C134" s="10"/>
      <c r="D134" s="11"/>
      <c r="E134" s="12"/>
      <c r="F134" s="3">
        <f t="shared" si="32"/>
        <v>0</v>
      </c>
      <c r="G134" s="26">
        <f t="shared" si="33"/>
        <v>0</v>
      </c>
      <c r="H134" s="31">
        <f t="shared" si="24"/>
        <v>0</v>
      </c>
      <c r="I134" s="32">
        <f t="shared" si="25"/>
        <v>0</v>
      </c>
      <c r="J134" s="32">
        <f t="shared" si="34"/>
        <v>0</v>
      </c>
      <c r="K134" s="26">
        <f t="shared" si="35"/>
        <v>0</v>
      </c>
      <c r="L134" s="37">
        <f t="shared" si="26"/>
        <v>0</v>
      </c>
      <c r="M134" s="40">
        <f t="shared" si="27"/>
        <v>0</v>
      </c>
      <c r="N134" s="41" t="str">
        <f t="shared" si="28"/>
        <v/>
      </c>
      <c r="O134" s="40" t="str">
        <f t="shared" si="29"/>
        <v/>
      </c>
      <c r="P134" s="41" t="str">
        <f t="shared" si="30"/>
        <v/>
      </c>
      <c r="Q134" s="40" t="str">
        <f t="shared" si="31"/>
        <v/>
      </c>
    </row>
    <row r="135" spans="1:17" x14ac:dyDescent="0.3">
      <c r="A135" s="44"/>
      <c r="B135" s="44"/>
      <c r="C135" s="10"/>
      <c r="D135" s="11"/>
      <c r="E135" s="12"/>
      <c r="F135" s="3">
        <f t="shared" si="32"/>
        <v>0</v>
      </c>
      <c r="G135" s="26">
        <f t="shared" si="33"/>
        <v>0</v>
      </c>
      <c r="H135" s="31">
        <f t="shared" si="24"/>
        <v>0</v>
      </c>
      <c r="I135" s="32">
        <f t="shared" si="25"/>
        <v>0</v>
      </c>
      <c r="J135" s="32">
        <f t="shared" si="34"/>
        <v>0</v>
      </c>
      <c r="K135" s="26">
        <f t="shared" si="35"/>
        <v>0</v>
      </c>
      <c r="L135" s="37">
        <f t="shared" si="26"/>
        <v>0</v>
      </c>
      <c r="M135" s="40">
        <f t="shared" si="27"/>
        <v>0</v>
      </c>
      <c r="N135" s="41" t="str">
        <f t="shared" si="28"/>
        <v/>
      </c>
      <c r="O135" s="40" t="str">
        <f t="shared" si="29"/>
        <v/>
      </c>
      <c r="P135" s="41" t="str">
        <f t="shared" si="30"/>
        <v/>
      </c>
      <c r="Q135" s="40" t="str">
        <f t="shared" si="31"/>
        <v/>
      </c>
    </row>
    <row r="136" spans="1:17" x14ac:dyDescent="0.3">
      <c r="A136" s="44"/>
      <c r="B136" s="44"/>
      <c r="C136" s="10"/>
      <c r="D136" s="11"/>
      <c r="E136" s="12"/>
      <c r="F136" s="3">
        <f t="shared" si="32"/>
        <v>0</v>
      </c>
      <c r="G136" s="26">
        <f t="shared" si="33"/>
        <v>0</v>
      </c>
      <c r="H136" s="31">
        <f t="shared" si="24"/>
        <v>0</v>
      </c>
      <c r="I136" s="32">
        <f t="shared" si="25"/>
        <v>0</v>
      </c>
      <c r="J136" s="32">
        <f t="shared" si="34"/>
        <v>0</v>
      </c>
      <c r="K136" s="26">
        <f t="shared" si="35"/>
        <v>0</v>
      </c>
      <c r="L136" s="37">
        <f t="shared" si="26"/>
        <v>0</v>
      </c>
      <c r="M136" s="40">
        <f t="shared" si="27"/>
        <v>0</v>
      </c>
      <c r="N136" s="41" t="str">
        <f t="shared" si="28"/>
        <v/>
      </c>
      <c r="O136" s="40" t="str">
        <f t="shared" si="29"/>
        <v/>
      </c>
      <c r="P136" s="41" t="str">
        <f t="shared" si="30"/>
        <v/>
      </c>
      <c r="Q136" s="40" t="str">
        <f t="shared" si="31"/>
        <v/>
      </c>
    </row>
    <row r="137" spans="1:17" x14ac:dyDescent="0.3">
      <c r="A137" s="44"/>
      <c r="B137" s="44"/>
      <c r="C137" s="10"/>
      <c r="D137" s="11"/>
      <c r="E137" s="12"/>
      <c r="F137" s="3">
        <f t="shared" si="32"/>
        <v>0</v>
      </c>
      <c r="G137" s="26">
        <f t="shared" si="33"/>
        <v>0</v>
      </c>
      <c r="H137" s="31">
        <f t="shared" si="24"/>
        <v>0</v>
      </c>
      <c r="I137" s="32">
        <f t="shared" si="25"/>
        <v>0</v>
      </c>
      <c r="J137" s="32">
        <f t="shared" si="34"/>
        <v>0</v>
      </c>
      <c r="K137" s="26">
        <f t="shared" si="35"/>
        <v>0</v>
      </c>
      <c r="L137" s="37">
        <f t="shared" si="26"/>
        <v>0</v>
      </c>
      <c r="M137" s="40">
        <f t="shared" si="27"/>
        <v>0</v>
      </c>
      <c r="N137" s="41" t="str">
        <f t="shared" si="28"/>
        <v/>
      </c>
      <c r="O137" s="40" t="str">
        <f t="shared" si="29"/>
        <v/>
      </c>
      <c r="P137" s="41" t="str">
        <f t="shared" si="30"/>
        <v/>
      </c>
      <c r="Q137" s="40" t="str">
        <f t="shared" si="31"/>
        <v/>
      </c>
    </row>
    <row r="138" spans="1:17" x14ac:dyDescent="0.3">
      <c r="A138" s="44"/>
      <c r="B138" s="44"/>
      <c r="C138" s="10"/>
      <c r="D138" s="11"/>
      <c r="E138" s="12"/>
      <c r="F138" s="3">
        <f t="shared" si="32"/>
        <v>0</v>
      </c>
      <c r="G138" s="26">
        <f t="shared" si="33"/>
        <v>0</v>
      </c>
      <c r="H138" s="31">
        <f t="shared" si="24"/>
        <v>0</v>
      </c>
      <c r="I138" s="32">
        <f t="shared" si="25"/>
        <v>0</v>
      </c>
      <c r="J138" s="32">
        <f t="shared" si="34"/>
        <v>0</v>
      </c>
      <c r="K138" s="26">
        <f t="shared" si="35"/>
        <v>0</v>
      </c>
      <c r="L138" s="37">
        <f t="shared" si="26"/>
        <v>0</v>
      </c>
      <c r="M138" s="40">
        <f t="shared" si="27"/>
        <v>0</v>
      </c>
      <c r="N138" s="41" t="str">
        <f t="shared" si="28"/>
        <v/>
      </c>
      <c r="O138" s="40" t="str">
        <f t="shared" si="29"/>
        <v/>
      </c>
      <c r="P138" s="41" t="str">
        <f t="shared" si="30"/>
        <v/>
      </c>
      <c r="Q138" s="40" t="str">
        <f t="shared" si="31"/>
        <v/>
      </c>
    </row>
    <row r="139" spans="1:17" x14ac:dyDescent="0.3">
      <c r="A139" s="44"/>
      <c r="B139" s="44"/>
      <c r="C139" s="10"/>
      <c r="D139" s="11"/>
      <c r="E139" s="12"/>
      <c r="F139" s="3">
        <f t="shared" si="32"/>
        <v>0</v>
      </c>
      <c r="G139" s="26">
        <f t="shared" si="33"/>
        <v>0</v>
      </c>
      <c r="H139" s="31">
        <f t="shared" si="24"/>
        <v>0</v>
      </c>
      <c r="I139" s="32">
        <f t="shared" si="25"/>
        <v>0</v>
      </c>
      <c r="J139" s="32">
        <f t="shared" si="34"/>
        <v>0</v>
      </c>
      <c r="K139" s="26">
        <f t="shared" si="35"/>
        <v>0</v>
      </c>
      <c r="L139" s="37">
        <f t="shared" si="26"/>
        <v>0</v>
      </c>
      <c r="M139" s="40">
        <f t="shared" si="27"/>
        <v>0</v>
      </c>
      <c r="N139" s="41" t="str">
        <f t="shared" si="28"/>
        <v/>
      </c>
      <c r="O139" s="40" t="str">
        <f t="shared" si="29"/>
        <v/>
      </c>
      <c r="P139" s="41" t="str">
        <f t="shared" si="30"/>
        <v/>
      </c>
      <c r="Q139" s="40" t="str">
        <f t="shared" si="31"/>
        <v/>
      </c>
    </row>
    <row r="140" spans="1:17" x14ac:dyDescent="0.3">
      <c r="A140" s="44"/>
      <c r="B140" s="44"/>
      <c r="C140" s="10"/>
      <c r="D140" s="11"/>
      <c r="E140" s="12"/>
      <c r="F140" s="3">
        <f t="shared" si="32"/>
        <v>0</v>
      </c>
      <c r="G140" s="26">
        <f t="shared" si="33"/>
        <v>0</v>
      </c>
      <c r="H140" s="31">
        <f t="shared" si="24"/>
        <v>0</v>
      </c>
      <c r="I140" s="32">
        <f t="shared" si="25"/>
        <v>0</v>
      </c>
      <c r="J140" s="32">
        <f t="shared" si="34"/>
        <v>0</v>
      </c>
      <c r="K140" s="26">
        <f t="shared" si="35"/>
        <v>0</v>
      </c>
      <c r="L140" s="37">
        <f t="shared" si="26"/>
        <v>0</v>
      </c>
      <c r="M140" s="40">
        <f t="shared" si="27"/>
        <v>0</v>
      </c>
      <c r="N140" s="41" t="str">
        <f t="shared" si="28"/>
        <v/>
      </c>
      <c r="O140" s="40" t="str">
        <f t="shared" si="29"/>
        <v/>
      </c>
      <c r="P140" s="41" t="str">
        <f t="shared" si="30"/>
        <v/>
      </c>
      <c r="Q140" s="40" t="str">
        <f t="shared" si="31"/>
        <v/>
      </c>
    </row>
    <row r="141" spans="1:17" x14ac:dyDescent="0.3">
      <c r="A141" s="44"/>
      <c r="B141" s="44"/>
      <c r="C141" s="10"/>
      <c r="D141" s="11"/>
      <c r="E141" s="12"/>
      <c r="F141" s="3">
        <f t="shared" si="32"/>
        <v>0</v>
      </c>
      <c r="G141" s="26">
        <f t="shared" si="33"/>
        <v>0</v>
      </c>
      <c r="H141" s="31">
        <f t="shared" si="24"/>
        <v>0</v>
      </c>
      <c r="I141" s="32">
        <f t="shared" si="25"/>
        <v>0</v>
      </c>
      <c r="J141" s="32">
        <f t="shared" si="34"/>
        <v>0</v>
      </c>
      <c r="K141" s="26">
        <f t="shared" si="35"/>
        <v>0</v>
      </c>
      <c r="L141" s="37">
        <f t="shared" si="26"/>
        <v>0</v>
      </c>
      <c r="M141" s="40">
        <f t="shared" si="27"/>
        <v>0</v>
      </c>
      <c r="N141" s="41" t="str">
        <f t="shared" si="28"/>
        <v/>
      </c>
      <c r="O141" s="40" t="str">
        <f t="shared" si="29"/>
        <v/>
      </c>
      <c r="P141" s="41" t="str">
        <f t="shared" si="30"/>
        <v/>
      </c>
      <c r="Q141" s="40" t="str">
        <f t="shared" si="31"/>
        <v/>
      </c>
    </row>
    <row r="142" spans="1:17" x14ac:dyDescent="0.3">
      <c r="A142" s="44"/>
      <c r="B142" s="44"/>
      <c r="C142" s="10"/>
      <c r="D142" s="11"/>
      <c r="E142" s="12"/>
      <c r="F142" s="3">
        <f t="shared" si="32"/>
        <v>0</v>
      </c>
      <c r="G142" s="26">
        <f t="shared" si="33"/>
        <v>0</v>
      </c>
      <c r="H142" s="31">
        <f t="shared" si="24"/>
        <v>0</v>
      </c>
      <c r="I142" s="32">
        <f t="shared" si="25"/>
        <v>0</v>
      </c>
      <c r="J142" s="32">
        <f t="shared" si="34"/>
        <v>0</v>
      </c>
      <c r="K142" s="26">
        <f t="shared" si="35"/>
        <v>0</v>
      </c>
      <c r="L142" s="37">
        <f t="shared" si="26"/>
        <v>0</v>
      </c>
      <c r="M142" s="40">
        <f t="shared" si="27"/>
        <v>0</v>
      </c>
      <c r="N142" s="41" t="str">
        <f t="shared" si="28"/>
        <v/>
      </c>
      <c r="O142" s="40" t="str">
        <f t="shared" si="29"/>
        <v/>
      </c>
      <c r="P142" s="41" t="str">
        <f t="shared" si="30"/>
        <v/>
      </c>
      <c r="Q142" s="40" t="str">
        <f t="shared" si="31"/>
        <v/>
      </c>
    </row>
    <row r="143" spans="1:17" x14ac:dyDescent="0.3">
      <c r="A143" s="44"/>
      <c r="B143" s="44"/>
      <c r="C143" s="10"/>
      <c r="D143" s="11"/>
      <c r="E143" s="12"/>
      <c r="F143" s="3">
        <f t="shared" si="32"/>
        <v>0</v>
      </c>
      <c r="G143" s="26">
        <f t="shared" si="33"/>
        <v>0</v>
      </c>
      <c r="H143" s="31">
        <f t="shared" si="24"/>
        <v>0</v>
      </c>
      <c r="I143" s="32">
        <f t="shared" si="25"/>
        <v>0</v>
      </c>
      <c r="J143" s="32">
        <f t="shared" si="34"/>
        <v>0</v>
      </c>
      <c r="K143" s="26">
        <f t="shared" si="35"/>
        <v>0</v>
      </c>
      <c r="L143" s="37">
        <f t="shared" si="26"/>
        <v>0</v>
      </c>
      <c r="M143" s="40">
        <f t="shared" si="27"/>
        <v>0</v>
      </c>
      <c r="N143" s="41" t="str">
        <f t="shared" si="28"/>
        <v/>
      </c>
      <c r="O143" s="40" t="str">
        <f t="shared" si="29"/>
        <v/>
      </c>
      <c r="P143" s="41" t="str">
        <f t="shared" si="30"/>
        <v/>
      </c>
      <c r="Q143" s="40" t="str">
        <f t="shared" si="31"/>
        <v/>
      </c>
    </row>
    <row r="144" spans="1:17" x14ac:dyDescent="0.3">
      <c r="A144" s="44"/>
      <c r="B144" s="44"/>
      <c r="C144" s="10"/>
      <c r="D144" s="11"/>
      <c r="E144" s="12"/>
      <c r="F144" s="3">
        <f t="shared" si="32"/>
        <v>0</v>
      </c>
      <c r="G144" s="26">
        <f t="shared" si="33"/>
        <v>0</v>
      </c>
      <c r="H144" s="31">
        <f t="shared" si="24"/>
        <v>0</v>
      </c>
      <c r="I144" s="32">
        <f t="shared" si="25"/>
        <v>0</v>
      </c>
      <c r="J144" s="32">
        <f t="shared" si="34"/>
        <v>0</v>
      </c>
      <c r="K144" s="26">
        <f t="shared" si="35"/>
        <v>0</v>
      </c>
      <c r="L144" s="37">
        <f t="shared" si="26"/>
        <v>0</v>
      </c>
      <c r="M144" s="40">
        <f t="shared" si="27"/>
        <v>0</v>
      </c>
      <c r="N144" s="41" t="str">
        <f t="shared" si="28"/>
        <v/>
      </c>
      <c r="O144" s="40" t="str">
        <f t="shared" si="29"/>
        <v/>
      </c>
      <c r="P144" s="41" t="str">
        <f t="shared" si="30"/>
        <v/>
      </c>
      <c r="Q144" s="40" t="str">
        <f t="shared" si="31"/>
        <v/>
      </c>
    </row>
    <row r="145" spans="1:17" x14ac:dyDescent="0.3">
      <c r="A145" s="44"/>
      <c r="B145" s="44"/>
      <c r="C145" s="10"/>
      <c r="D145" s="11"/>
      <c r="E145" s="12"/>
      <c r="F145" s="3">
        <f t="shared" si="32"/>
        <v>0</v>
      </c>
      <c r="G145" s="26">
        <f t="shared" si="33"/>
        <v>0</v>
      </c>
      <c r="H145" s="31">
        <f t="shared" si="24"/>
        <v>0</v>
      </c>
      <c r="I145" s="32">
        <f t="shared" si="25"/>
        <v>0</v>
      </c>
      <c r="J145" s="32">
        <f t="shared" si="34"/>
        <v>0</v>
      </c>
      <c r="K145" s="26">
        <f t="shared" si="35"/>
        <v>0</v>
      </c>
      <c r="L145" s="37">
        <f t="shared" si="26"/>
        <v>0</v>
      </c>
      <c r="M145" s="40">
        <f t="shared" si="27"/>
        <v>0</v>
      </c>
      <c r="N145" s="41" t="str">
        <f t="shared" si="28"/>
        <v/>
      </c>
      <c r="O145" s="40" t="str">
        <f t="shared" si="29"/>
        <v/>
      </c>
      <c r="P145" s="41" t="str">
        <f t="shared" si="30"/>
        <v/>
      </c>
      <c r="Q145" s="40" t="str">
        <f t="shared" si="31"/>
        <v/>
      </c>
    </row>
    <row r="146" spans="1:17" x14ac:dyDescent="0.3">
      <c r="A146" s="44"/>
      <c r="B146" s="44"/>
      <c r="C146" s="10"/>
      <c r="D146" s="11"/>
      <c r="E146" s="12"/>
      <c r="F146" s="3">
        <f t="shared" si="32"/>
        <v>0</v>
      </c>
      <c r="G146" s="26">
        <f t="shared" si="33"/>
        <v>0</v>
      </c>
      <c r="H146" s="31">
        <f t="shared" si="24"/>
        <v>0</v>
      </c>
      <c r="I146" s="32">
        <f t="shared" si="25"/>
        <v>0</v>
      </c>
      <c r="J146" s="32">
        <f t="shared" si="34"/>
        <v>0</v>
      </c>
      <c r="K146" s="26">
        <f t="shared" si="35"/>
        <v>0</v>
      </c>
      <c r="L146" s="37">
        <f t="shared" si="26"/>
        <v>0</v>
      </c>
      <c r="M146" s="40">
        <f t="shared" si="27"/>
        <v>0</v>
      </c>
      <c r="N146" s="41" t="str">
        <f t="shared" si="28"/>
        <v/>
      </c>
      <c r="O146" s="40" t="str">
        <f t="shared" si="29"/>
        <v/>
      </c>
      <c r="P146" s="41" t="str">
        <f t="shared" si="30"/>
        <v/>
      </c>
      <c r="Q146" s="40" t="str">
        <f t="shared" si="31"/>
        <v/>
      </c>
    </row>
    <row r="147" spans="1:17" x14ac:dyDescent="0.3">
      <c r="A147" s="44"/>
      <c r="B147" s="44"/>
      <c r="C147" s="10"/>
      <c r="D147" s="11"/>
      <c r="E147" s="12"/>
      <c r="F147" s="3">
        <f t="shared" si="32"/>
        <v>0</v>
      </c>
      <c r="G147" s="26">
        <f t="shared" si="33"/>
        <v>0</v>
      </c>
      <c r="H147" s="31">
        <f t="shared" si="24"/>
        <v>0</v>
      </c>
      <c r="I147" s="32">
        <f t="shared" si="25"/>
        <v>0</v>
      </c>
      <c r="J147" s="32">
        <f t="shared" si="34"/>
        <v>0</v>
      </c>
      <c r="K147" s="26">
        <f t="shared" si="35"/>
        <v>0</v>
      </c>
      <c r="L147" s="37">
        <f t="shared" si="26"/>
        <v>0</v>
      </c>
      <c r="M147" s="40">
        <f t="shared" si="27"/>
        <v>0</v>
      </c>
      <c r="N147" s="41" t="str">
        <f t="shared" si="28"/>
        <v/>
      </c>
      <c r="O147" s="40" t="str">
        <f t="shared" si="29"/>
        <v/>
      </c>
      <c r="P147" s="41" t="str">
        <f t="shared" si="30"/>
        <v/>
      </c>
      <c r="Q147" s="40" t="str">
        <f t="shared" si="31"/>
        <v/>
      </c>
    </row>
    <row r="148" spans="1:17" x14ac:dyDescent="0.3">
      <c r="A148" s="44"/>
      <c r="B148" s="44"/>
      <c r="C148" s="10"/>
      <c r="D148" s="11"/>
      <c r="E148" s="12"/>
      <c r="F148" s="3">
        <f t="shared" si="32"/>
        <v>0</v>
      </c>
      <c r="G148" s="26">
        <f t="shared" si="33"/>
        <v>0</v>
      </c>
      <c r="H148" s="31">
        <f t="shared" si="24"/>
        <v>0</v>
      </c>
      <c r="I148" s="32">
        <f t="shared" si="25"/>
        <v>0</v>
      </c>
      <c r="J148" s="32">
        <f t="shared" si="34"/>
        <v>0</v>
      </c>
      <c r="K148" s="26">
        <f t="shared" si="35"/>
        <v>0</v>
      </c>
      <c r="L148" s="37">
        <f t="shared" si="26"/>
        <v>0</v>
      </c>
      <c r="M148" s="40">
        <f t="shared" si="27"/>
        <v>0</v>
      </c>
      <c r="N148" s="41" t="str">
        <f t="shared" si="28"/>
        <v/>
      </c>
      <c r="O148" s="40" t="str">
        <f t="shared" si="29"/>
        <v/>
      </c>
      <c r="P148" s="41" t="str">
        <f t="shared" si="30"/>
        <v/>
      </c>
      <c r="Q148" s="40" t="str">
        <f t="shared" si="31"/>
        <v/>
      </c>
    </row>
    <row r="149" spans="1:17" x14ac:dyDescent="0.3">
      <c r="A149" s="44"/>
      <c r="B149" s="44"/>
      <c r="C149" s="10"/>
      <c r="D149" s="11"/>
      <c r="E149" s="12"/>
      <c r="F149" s="3">
        <f t="shared" si="32"/>
        <v>0</v>
      </c>
      <c r="G149" s="26">
        <f t="shared" si="33"/>
        <v>0</v>
      </c>
      <c r="H149" s="31">
        <f t="shared" si="24"/>
        <v>0</v>
      </c>
      <c r="I149" s="32">
        <f t="shared" si="25"/>
        <v>0</v>
      </c>
      <c r="J149" s="32">
        <f t="shared" si="34"/>
        <v>0</v>
      </c>
      <c r="K149" s="26">
        <f t="shared" si="35"/>
        <v>0</v>
      </c>
      <c r="L149" s="37">
        <f t="shared" si="26"/>
        <v>0</v>
      </c>
      <c r="M149" s="40">
        <f t="shared" si="27"/>
        <v>0</v>
      </c>
      <c r="N149" s="41" t="str">
        <f t="shared" si="28"/>
        <v/>
      </c>
      <c r="O149" s="40" t="str">
        <f t="shared" si="29"/>
        <v/>
      </c>
      <c r="P149" s="41" t="str">
        <f t="shared" si="30"/>
        <v/>
      </c>
      <c r="Q149" s="40" t="str">
        <f t="shared" si="31"/>
        <v/>
      </c>
    </row>
    <row r="150" spans="1:17" x14ac:dyDescent="0.3">
      <c r="A150" s="44"/>
      <c r="B150" s="44"/>
      <c r="C150" s="10"/>
      <c r="D150" s="11"/>
      <c r="E150" s="12"/>
      <c r="F150" s="3">
        <f t="shared" si="32"/>
        <v>0</v>
      </c>
      <c r="G150" s="26">
        <f t="shared" si="33"/>
        <v>0</v>
      </c>
      <c r="H150" s="31">
        <f t="shared" si="24"/>
        <v>0</v>
      </c>
      <c r="I150" s="32">
        <f t="shared" si="25"/>
        <v>0</v>
      </c>
      <c r="J150" s="32">
        <f t="shared" si="34"/>
        <v>0</v>
      </c>
      <c r="K150" s="26">
        <f t="shared" si="35"/>
        <v>0</v>
      </c>
      <c r="L150" s="37">
        <f t="shared" si="26"/>
        <v>0</v>
      </c>
      <c r="M150" s="40">
        <f t="shared" si="27"/>
        <v>0</v>
      </c>
      <c r="N150" s="41" t="str">
        <f t="shared" si="28"/>
        <v/>
      </c>
      <c r="O150" s="40" t="str">
        <f t="shared" si="29"/>
        <v/>
      </c>
      <c r="P150" s="41" t="str">
        <f t="shared" si="30"/>
        <v/>
      </c>
      <c r="Q150" s="40" t="str">
        <f t="shared" si="31"/>
        <v/>
      </c>
    </row>
    <row r="151" spans="1:17" x14ac:dyDescent="0.3">
      <c r="A151" s="44"/>
      <c r="B151" s="44"/>
      <c r="C151" s="10"/>
      <c r="D151" s="11"/>
      <c r="E151" s="12"/>
      <c r="F151" s="3">
        <f t="shared" si="32"/>
        <v>0</v>
      </c>
      <c r="G151" s="26">
        <f t="shared" si="33"/>
        <v>0</v>
      </c>
      <c r="H151" s="31">
        <f t="shared" si="24"/>
        <v>0</v>
      </c>
      <c r="I151" s="32">
        <f t="shared" si="25"/>
        <v>0</v>
      </c>
      <c r="J151" s="32">
        <f t="shared" si="34"/>
        <v>0</v>
      </c>
      <c r="K151" s="26">
        <f t="shared" si="35"/>
        <v>0</v>
      </c>
      <c r="L151" s="37">
        <f t="shared" si="26"/>
        <v>0</v>
      </c>
      <c r="M151" s="40">
        <f t="shared" si="27"/>
        <v>0</v>
      </c>
      <c r="N151" s="41" t="str">
        <f t="shared" si="28"/>
        <v/>
      </c>
      <c r="O151" s="40" t="str">
        <f t="shared" si="29"/>
        <v/>
      </c>
      <c r="P151" s="41" t="str">
        <f t="shared" si="30"/>
        <v/>
      </c>
      <c r="Q151" s="40" t="str">
        <f t="shared" si="31"/>
        <v/>
      </c>
    </row>
    <row r="152" spans="1:17" x14ac:dyDescent="0.3">
      <c r="A152" s="44"/>
      <c r="B152" s="44"/>
      <c r="C152" s="10"/>
      <c r="D152" s="11"/>
      <c r="E152" s="12"/>
      <c r="F152" s="3">
        <f t="shared" si="32"/>
        <v>0</v>
      </c>
      <c r="G152" s="26">
        <f t="shared" si="33"/>
        <v>0</v>
      </c>
      <c r="H152" s="31">
        <f t="shared" si="24"/>
        <v>0</v>
      </c>
      <c r="I152" s="32">
        <f t="shared" si="25"/>
        <v>0</v>
      </c>
      <c r="J152" s="32">
        <f t="shared" si="34"/>
        <v>0</v>
      </c>
      <c r="K152" s="26">
        <f t="shared" si="35"/>
        <v>0</v>
      </c>
      <c r="L152" s="37">
        <f t="shared" si="26"/>
        <v>0</v>
      </c>
      <c r="M152" s="40">
        <f t="shared" si="27"/>
        <v>0</v>
      </c>
      <c r="N152" s="41" t="str">
        <f t="shared" si="28"/>
        <v/>
      </c>
      <c r="O152" s="40" t="str">
        <f t="shared" si="29"/>
        <v/>
      </c>
      <c r="P152" s="41" t="str">
        <f t="shared" si="30"/>
        <v/>
      </c>
      <c r="Q152" s="40" t="str">
        <f t="shared" si="31"/>
        <v/>
      </c>
    </row>
    <row r="153" spans="1:17" x14ac:dyDescent="0.3">
      <c r="A153" s="44"/>
      <c r="B153" s="44"/>
      <c r="C153" s="10"/>
      <c r="D153" s="11"/>
      <c r="E153" s="12"/>
      <c r="F153" s="3">
        <f t="shared" si="32"/>
        <v>0</v>
      </c>
      <c r="G153" s="26">
        <f t="shared" si="33"/>
        <v>0</v>
      </c>
      <c r="H153" s="31">
        <f t="shared" si="24"/>
        <v>0</v>
      </c>
      <c r="I153" s="32">
        <f t="shared" si="25"/>
        <v>0</v>
      </c>
      <c r="J153" s="32">
        <f t="shared" si="34"/>
        <v>0</v>
      </c>
      <c r="K153" s="26">
        <f t="shared" si="35"/>
        <v>0</v>
      </c>
      <c r="L153" s="37">
        <f t="shared" si="26"/>
        <v>0</v>
      </c>
      <c r="M153" s="40">
        <f t="shared" si="27"/>
        <v>0</v>
      </c>
      <c r="N153" s="41" t="str">
        <f t="shared" si="28"/>
        <v/>
      </c>
      <c r="O153" s="40" t="str">
        <f t="shared" si="29"/>
        <v/>
      </c>
      <c r="P153" s="41" t="str">
        <f t="shared" si="30"/>
        <v/>
      </c>
      <c r="Q153" s="40" t="str">
        <f t="shared" si="31"/>
        <v/>
      </c>
    </row>
    <row r="154" spans="1:17" x14ac:dyDescent="0.3">
      <c r="A154" s="44"/>
      <c r="B154" s="44"/>
      <c r="C154" s="10"/>
      <c r="D154" s="11"/>
      <c r="E154" s="12"/>
      <c r="F154" s="3">
        <f t="shared" si="32"/>
        <v>0</v>
      </c>
      <c r="G154" s="26">
        <f t="shared" si="33"/>
        <v>0</v>
      </c>
      <c r="H154" s="31">
        <f t="shared" si="24"/>
        <v>0</v>
      </c>
      <c r="I154" s="32">
        <f t="shared" si="25"/>
        <v>0</v>
      </c>
      <c r="J154" s="32">
        <f t="shared" si="34"/>
        <v>0</v>
      </c>
      <c r="K154" s="26">
        <f t="shared" si="35"/>
        <v>0</v>
      </c>
      <c r="L154" s="37">
        <f t="shared" si="26"/>
        <v>0</v>
      </c>
      <c r="M154" s="40">
        <f t="shared" si="27"/>
        <v>0</v>
      </c>
      <c r="N154" s="41" t="str">
        <f t="shared" si="28"/>
        <v/>
      </c>
      <c r="O154" s="40" t="str">
        <f t="shared" si="29"/>
        <v/>
      </c>
      <c r="P154" s="41" t="str">
        <f t="shared" si="30"/>
        <v/>
      </c>
      <c r="Q154" s="40" t="str">
        <f t="shared" si="31"/>
        <v/>
      </c>
    </row>
    <row r="155" spans="1:17" x14ac:dyDescent="0.3">
      <c r="A155" s="44"/>
      <c r="B155" s="44"/>
      <c r="C155" s="10"/>
      <c r="D155" s="11"/>
      <c r="E155" s="12"/>
      <c r="F155" s="3">
        <f t="shared" si="32"/>
        <v>0</v>
      </c>
      <c r="G155" s="26">
        <f t="shared" si="33"/>
        <v>0</v>
      </c>
      <c r="H155" s="31">
        <f t="shared" si="24"/>
        <v>0</v>
      </c>
      <c r="I155" s="32">
        <f t="shared" si="25"/>
        <v>0</v>
      </c>
      <c r="J155" s="32">
        <f t="shared" si="34"/>
        <v>0</v>
      </c>
      <c r="K155" s="26">
        <f t="shared" si="35"/>
        <v>0</v>
      </c>
      <c r="L155" s="37">
        <f t="shared" si="26"/>
        <v>0</v>
      </c>
      <c r="M155" s="40">
        <f t="shared" si="27"/>
        <v>0</v>
      </c>
      <c r="N155" s="41" t="str">
        <f t="shared" si="28"/>
        <v/>
      </c>
      <c r="O155" s="40" t="str">
        <f t="shared" si="29"/>
        <v/>
      </c>
      <c r="P155" s="41" t="str">
        <f t="shared" si="30"/>
        <v/>
      </c>
      <c r="Q155" s="40" t="str">
        <f t="shared" si="31"/>
        <v/>
      </c>
    </row>
    <row r="156" spans="1:17" x14ac:dyDescent="0.3">
      <c r="A156" s="44"/>
      <c r="B156" s="44"/>
      <c r="C156" s="10"/>
      <c r="D156" s="11"/>
      <c r="E156" s="12"/>
      <c r="F156" s="3">
        <f t="shared" si="32"/>
        <v>0</v>
      </c>
      <c r="G156" s="26">
        <f t="shared" si="33"/>
        <v>0</v>
      </c>
      <c r="H156" s="31">
        <f t="shared" si="24"/>
        <v>0</v>
      </c>
      <c r="I156" s="32">
        <f t="shared" si="25"/>
        <v>0</v>
      </c>
      <c r="J156" s="32">
        <f t="shared" si="34"/>
        <v>0</v>
      </c>
      <c r="K156" s="26">
        <f t="shared" si="35"/>
        <v>0</v>
      </c>
      <c r="L156" s="37">
        <f t="shared" si="26"/>
        <v>0</v>
      </c>
      <c r="M156" s="40">
        <f t="shared" si="27"/>
        <v>0</v>
      </c>
      <c r="N156" s="41" t="str">
        <f t="shared" si="28"/>
        <v/>
      </c>
      <c r="O156" s="40" t="str">
        <f t="shared" si="29"/>
        <v/>
      </c>
      <c r="P156" s="41" t="str">
        <f t="shared" si="30"/>
        <v/>
      </c>
      <c r="Q156" s="40" t="str">
        <f t="shared" si="31"/>
        <v/>
      </c>
    </row>
    <row r="157" spans="1:17" x14ac:dyDescent="0.3">
      <c r="A157" s="44"/>
      <c r="B157" s="44"/>
      <c r="C157" s="10"/>
      <c r="D157" s="11"/>
      <c r="E157" s="12"/>
      <c r="F157" s="3">
        <f t="shared" si="32"/>
        <v>0</v>
      </c>
      <c r="G157" s="26">
        <f t="shared" si="33"/>
        <v>0</v>
      </c>
      <c r="H157" s="31">
        <f t="shared" si="24"/>
        <v>0</v>
      </c>
      <c r="I157" s="32">
        <f t="shared" si="25"/>
        <v>0</v>
      </c>
      <c r="J157" s="32">
        <f t="shared" si="34"/>
        <v>0</v>
      </c>
      <c r="K157" s="26">
        <f t="shared" si="35"/>
        <v>0</v>
      </c>
      <c r="L157" s="37">
        <f t="shared" si="26"/>
        <v>0</v>
      </c>
      <c r="M157" s="40">
        <f t="shared" si="27"/>
        <v>0</v>
      </c>
      <c r="N157" s="41" t="str">
        <f t="shared" si="28"/>
        <v/>
      </c>
      <c r="O157" s="40" t="str">
        <f t="shared" si="29"/>
        <v/>
      </c>
      <c r="P157" s="41" t="str">
        <f t="shared" si="30"/>
        <v/>
      </c>
      <c r="Q157" s="40" t="str">
        <f t="shared" si="31"/>
        <v/>
      </c>
    </row>
    <row r="158" spans="1:17" x14ac:dyDescent="0.3">
      <c r="A158" s="44"/>
      <c r="B158" s="44"/>
      <c r="C158" s="10"/>
      <c r="D158" s="11"/>
      <c r="E158" s="12"/>
      <c r="F158" s="3">
        <f t="shared" si="32"/>
        <v>0</v>
      </c>
      <c r="G158" s="26">
        <f t="shared" si="33"/>
        <v>0</v>
      </c>
      <c r="H158" s="31">
        <f t="shared" si="24"/>
        <v>0</v>
      </c>
      <c r="I158" s="32">
        <f t="shared" si="25"/>
        <v>0</v>
      </c>
      <c r="J158" s="32">
        <f t="shared" si="34"/>
        <v>0</v>
      </c>
      <c r="K158" s="26">
        <f t="shared" si="35"/>
        <v>0</v>
      </c>
      <c r="L158" s="37">
        <f t="shared" si="26"/>
        <v>0</v>
      </c>
      <c r="M158" s="40">
        <f t="shared" si="27"/>
        <v>0</v>
      </c>
      <c r="N158" s="41" t="str">
        <f t="shared" si="28"/>
        <v/>
      </c>
      <c r="O158" s="40" t="str">
        <f t="shared" si="29"/>
        <v/>
      </c>
      <c r="P158" s="41" t="str">
        <f t="shared" si="30"/>
        <v/>
      </c>
      <c r="Q158" s="40" t="str">
        <f t="shared" si="31"/>
        <v/>
      </c>
    </row>
    <row r="159" spans="1:17" x14ac:dyDescent="0.3">
      <c r="A159" s="44"/>
      <c r="B159" s="44"/>
      <c r="C159" s="10"/>
      <c r="D159" s="11"/>
      <c r="E159" s="12"/>
      <c r="F159" s="3">
        <f t="shared" si="32"/>
        <v>0</v>
      </c>
      <c r="G159" s="26">
        <f t="shared" si="33"/>
        <v>0</v>
      </c>
      <c r="H159" s="31">
        <f t="shared" si="24"/>
        <v>0</v>
      </c>
      <c r="I159" s="32">
        <f t="shared" si="25"/>
        <v>0</v>
      </c>
      <c r="J159" s="32">
        <f t="shared" si="34"/>
        <v>0</v>
      </c>
      <c r="K159" s="26">
        <f t="shared" si="35"/>
        <v>0</v>
      </c>
      <c r="L159" s="37">
        <f t="shared" si="26"/>
        <v>0</v>
      </c>
      <c r="M159" s="40">
        <f t="shared" si="27"/>
        <v>0</v>
      </c>
      <c r="N159" s="41" t="str">
        <f t="shared" si="28"/>
        <v/>
      </c>
      <c r="O159" s="40" t="str">
        <f t="shared" si="29"/>
        <v/>
      </c>
      <c r="P159" s="41" t="str">
        <f t="shared" si="30"/>
        <v/>
      </c>
      <c r="Q159" s="40" t="str">
        <f t="shared" si="31"/>
        <v/>
      </c>
    </row>
    <row r="160" spans="1:17" x14ac:dyDescent="0.3">
      <c r="A160" s="44"/>
      <c r="B160" s="44"/>
      <c r="C160" s="10"/>
      <c r="D160" s="11"/>
      <c r="E160" s="12"/>
      <c r="F160" s="3">
        <f t="shared" si="32"/>
        <v>0</v>
      </c>
      <c r="G160" s="26">
        <f t="shared" si="33"/>
        <v>0</v>
      </c>
      <c r="H160" s="31">
        <f t="shared" si="24"/>
        <v>0</v>
      </c>
      <c r="I160" s="32">
        <f t="shared" si="25"/>
        <v>0</v>
      </c>
      <c r="J160" s="32">
        <f t="shared" si="34"/>
        <v>0</v>
      </c>
      <c r="K160" s="26">
        <f t="shared" si="35"/>
        <v>0</v>
      </c>
      <c r="L160" s="37">
        <f t="shared" si="26"/>
        <v>0</v>
      </c>
      <c r="M160" s="40">
        <f t="shared" si="27"/>
        <v>0</v>
      </c>
      <c r="N160" s="41" t="str">
        <f t="shared" si="28"/>
        <v/>
      </c>
      <c r="O160" s="40" t="str">
        <f t="shared" si="29"/>
        <v/>
      </c>
      <c r="P160" s="41" t="str">
        <f t="shared" si="30"/>
        <v/>
      </c>
      <c r="Q160" s="40" t="str">
        <f t="shared" si="31"/>
        <v/>
      </c>
    </row>
    <row r="161" spans="1:17" x14ac:dyDescent="0.3">
      <c r="A161" s="44"/>
      <c r="B161" s="44"/>
      <c r="C161" s="10"/>
      <c r="D161" s="11"/>
      <c r="E161" s="12"/>
      <c r="F161" s="3">
        <f t="shared" si="32"/>
        <v>0</v>
      </c>
      <c r="G161" s="26">
        <f t="shared" si="33"/>
        <v>0</v>
      </c>
      <c r="H161" s="31">
        <f t="shared" si="24"/>
        <v>0</v>
      </c>
      <c r="I161" s="32">
        <f t="shared" si="25"/>
        <v>0</v>
      </c>
      <c r="J161" s="32">
        <f t="shared" si="34"/>
        <v>0</v>
      </c>
      <c r="K161" s="26">
        <f t="shared" si="35"/>
        <v>0</v>
      </c>
      <c r="L161" s="37">
        <f t="shared" si="26"/>
        <v>0</v>
      </c>
      <c r="M161" s="40">
        <f t="shared" si="27"/>
        <v>0</v>
      </c>
      <c r="N161" s="41" t="str">
        <f t="shared" si="28"/>
        <v/>
      </c>
      <c r="O161" s="40" t="str">
        <f t="shared" si="29"/>
        <v/>
      </c>
      <c r="P161" s="41" t="str">
        <f t="shared" si="30"/>
        <v/>
      </c>
      <c r="Q161" s="40" t="str">
        <f t="shared" si="31"/>
        <v/>
      </c>
    </row>
    <row r="162" spans="1:17" x14ac:dyDescent="0.3">
      <c r="A162" s="44"/>
      <c r="B162" s="44"/>
      <c r="C162" s="10"/>
      <c r="D162" s="11"/>
      <c r="E162" s="12"/>
      <c r="F162" s="3">
        <f t="shared" si="32"/>
        <v>0</v>
      </c>
      <c r="G162" s="26">
        <f t="shared" si="33"/>
        <v>0</v>
      </c>
      <c r="H162" s="31">
        <f t="shared" si="24"/>
        <v>0</v>
      </c>
      <c r="I162" s="32">
        <f t="shared" si="25"/>
        <v>0</v>
      </c>
      <c r="J162" s="32">
        <f t="shared" si="34"/>
        <v>0</v>
      </c>
      <c r="K162" s="26">
        <f t="shared" si="35"/>
        <v>0</v>
      </c>
      <c r="L162" s="37">
        <f t="shared" si="26"/>
        <v>0</v>
      </c>
      <c r="M162" s="40">
        <f t="shared" si="27"/>
        <v>0</v>
      </c>
      <c r="N162" s="41" t="str">
        <f t="shared" si="28"/>
        <v/>
      </c>
      <c r="O162" s="40" t="str">
        <f t="shared" si="29"/>
        <v/>
      </c>
      <c r="P162" s="41" t="str">
        <f t="shared" si="30"/>
        <v/>
      </c>
      <c r="Q162" s="40" t="str">
        <f t="shared" si="31"/>
        <v/>
      </c>
    </row>
    <row r="163" spans="1:17" x14ac:dyDescent="0.3">
      <c r="A163" s="44"/>
      <c r="B163" s="44"/>
      <c r="C163" s="10"/>
      <c r="D163" s="11"/>
      <c r="E163" s="12"/>
      <c r="F163" s="3">
        <f t="shared" si="32"/>
        <v>0</v>
      </c>
      <c r="G163" s="26">
        <f t="shared" si="33"/>
        <v>0</v>
      </c>
      <c r="H163" s="31">
        <f t="shared" si="24"/>
        <v>0</v>
      </c>
      <c r="I163" s="32">
        <f t="shared" si="25"/>
        <v>0</v>
      </c>
      <c r="J163" s="32">
        <f t="shared" si="34"/>
        <v>0</v>
      </c>
      <c r="K163" s="26">
        <f t="shared" si="35"/>
        <v>0</v>
      </c>
      <c r="L163" s="37">
        <f t="shared" si="26"/>
        <v>0</v>
      </c>
      <c r="M163" s="40">
        <f t="shared" si="27"/>
        <v>0</v>
      </c>
      <c r="N163" s="41" t="str">
        <f t="shared" si="28"/>
        <v/>
      </c>
      <c r="O163" s="40" t="str">
        <f t="shared" si="29"/>
        <v/>
      </c>
      <c r="P163" s="41" t="str">
        <f t="shared" si="30"/>
        <v/>
      </c>
      <c r="Q163" s="40" t="str">
        <f t="shared" si="31"/>
        <v/>
      </c>
    </row>
    <row r="164" spans="1:17" x14ac:dyDescent="0.3">
      <c r="A164" s="44"/>
      <c r="B164" s="44"/>
      <c r="C164" s="10"/>
      <c r="D164" s="11"/>
      <c r="E164" s="12"/>
      <c r="F164" s="3">
        <f t="shared" si="32"/>
        <v>0</v>
      </c>
      <c r="G164" s="26">
        <f t="shared" si="33"/>
        <v>0</v>
      </c>
      <c r="H164" s="31">
        <f t="shared" si="24"/>
        <v>0</v>
      </c>
      <c r="I164" s="32">
        <f t="shared" si="25"/>
        <v>0</v>
      </c>
      <c r="J164" s="32">
        <f t="shared" si="34"/>
        <v>0</v>
      </c>
      <c r="K164" s="26">
        <f t="shared" si="35"/>
        <v>0</v>
      </c>
      <c r="L164" s="37">
        <f t="shared" si="26"/>
        <v>0</v>
      </c>
      <c r="M164" s="40">
        <f t="shared" si="27"/>
        <v>0</v>
      </c>
      <c r="N164" s="41" t="str">
        <f t="shared" si="28"/>
        <v/>
      </c>
      <c r="O164" s="40" t="str">
        <f t="shared" si="29"/>
        <v/>
      </c>
      <c r="P164" s="41" t="str">
        <f t="shared" si="30"/>
        <v/>
      </c>
      <c r="Q164" s="40" t="str">
        <f t="shared" si="31"/>
        <v/>
      </c>
    </row>
    <row r="165" spans="1:17" x14ac:dyDescent="0.3">
      <c r="A165" s="44"/>
      <c r="B165" s="44"/>
      <c r="C165" s="10"/>
      <c r="D165" s="11"/>
      <c r="E165" s="12"/>
      <c r="F165" s="3">
        <f t="shared" si="32"/>
        <v>0</v>
      </c>
      <c r="G165" s="26">
        <f t="shared" si="33"/>
        <v>0</v>
      </c>
      <c r="H165" s="31">
        <f t="shared" si="24"/>
        <v>0</v>
      </c>
      <c r="I165" s="32">
        <f t="shared" si="25"/>
        <v>0</v>
      </c>
      <c r="J165" s="32">
        <f t="shared" si="34"/>
        <v>0</v>
      </c>
      <c r="K165" s="26">
        <f t="shared" si="35"/>
        <v>0</v>
      </c>
      <c r="L165" s="37">
        <f t="shared" si="26"/>
        <v>0</v>
      </c>
      <c r="M165" s="40">
        <f t="shared" si="27"/>
        <v>0</v>
      </c>
      <c r="N165" s="41" t="str">
        <f t="shared" si="28"/>
        <v/>
      </c>
      <c r="O165" s="40" t="str">
        <f t="shared" si="29"/>
        <v/>
      </c>
      <c r="P165" s="41" t="str">
        <f t="shared" si="30"/>
        <v/>
      </c>
      <c r="Q165" s="40" t="str">
        <f t="shared" si="31"/>
        <v/>
      </c>
    </row>
    <row r="166" spans="1:17" x14ac:dyDescent="0.3">
      <c r="A166" s="44"/>
      <c r="B166" s="44"/>
      <c r="C166" s="10"/>
      <c r="D166" s="11"/>
      <c r="E166" s="12"/>
      <c r="F166" s="3">
        <f t="shared" si="32"/>
        <v>0</v>
      </c>
      <c r="G166" s="26">
        <f t="shared" si="33"/>
        <v>0</v>
      </c>
      <c r="H166" s="31">
        <f t="shared" si="24"/>
        <v>0</v>
      </c>
      <c r="I166" s="32">
        <f t="shared" si="25"/>
        <v>0</v>
      </c>
      <c r="J166" s="32">
        <f t="shared" si="34"/>
        <v>0</v>
      </c>
      <c r="K166" s="26">
        <f t="shared" si="35"/>
        <v>0</v>
      </c>
      <c r="L166" s="37">
        <f t="shared" si="26"/>
        <v>0</v>
      </c>
      <c r="M166" s="40">
        <f t="shared" si="27"/>
        <v>0</v>
      </c>
      <c r="N166" s="41" t="str">
        <f t="shared" si="28"/>
        <v/>
      </c>
      <c r="O166" s="40" t="str">
        <f t="shared" si="29"/>
        <v/>
      </c>
      <c r="P166" s="41" t="str">
        <f t="shared" si="30"/>
        <v/>
      </c>
      <c r="Q166" s="40" t="str">
        <f t="shared" si="31"/>
        <v/>
      </c>
    </row>
    <row r="167" spans="1:17" x14ac:dyDescent="0.3">
      <c r="A167" s="44"/>
      <c r="B167" s="44"/>
      <c r="C167" s="10"/>
      <c r="D167" s="11"/>
      <c r="E167" s="12"/>
      <c r="F167" s="3">
        <f t="shared" si="32"/>
        <v>0</v>
      </c>
      <c r="G167" s="26">
        <f t="shared" si="33"/>
        <v>0</v>
      </c>
      <c r="H167" s="31">
        <f t="shared" si="24"/>
        <v>0</v>
      </c>
      <c r="I167" s="32">
        <f t="shared" si="25"/>
        <v>0</v>
      </c>
      <c r="J167" s="32">
        <f t="shared" si="34"/>
        <v>0</v>
      </c>
      <c r="K167" s="26">
        <f t="shared" si="35"/>
        <v>0</v>
      </c>
      <c r="L167" s="37">
        <f t="shared" si="26"/>
        <v>0</v>
      </c>
      <c r="M167" s="40">
        <f t="shared" si="27"/>
        <v>0</v>
      </c>
      <c r="N167" s="41" t="str">
        <f t="shared" si="28"/>
        <v/>
      </c>
      <c r="O167" s="40" t="str">
        <f t="shared" si="29"/>
        <v/>
      </c>
      <c r="P167" s="41" t="str">
        <f t="shared" si="30"/>
        <v/>
      </c>
      <c r="Q167" s="40" t="str">
        <f t="shared" si="31"/>
        <v/>
      </c>
    </row>
    <row r="168" spans="1:17" x14ac:dyDescent="0.3">
      <c r="A168" s="44"/>
      <c r="B168" s="44"/>
      <c r="C168" s="10"/>
      <c r="D168" s="11"/>
      <c r="E168" s="12"/>
      <c r="F168" s="3">
        <f t="shared" si="32"/>
        <v>0</v>
      </c>
      <c r="G168" s="26">
        <f t="shared" si="33"/>
        <v>0</v>
      </c>
      <c r="H168" s="31">
        <f t="shared" si="24"/>
        <v>0</v>
      </c>
      <c r="I168" s="32">
        <f t="shared" si="25"/>
        <v>0</v>
      </c>
      <c r="J168" s="32">
        <f t="shared" si="34"/>
        <v>0</v>
      </c>
      <c r="K168" s="26">
        <f t="shared" si="35"/>
        <v>0</v>
      </c>
      <c r="L168" s="37">
        <f t="shared" si="26"/>
        <v>0</v>
      </c>
      <c r="M168" s="40">
        <f t="shared" si="27"/>
        <v>0</v>
      </c>
      <c r="N168" s="41" t="str">
        <f t="shared" si="28"/>
        <v/>
      </c>
      <c r="O168" s="40" t="str">
        <f t="shared" si="29"/>
        <v/>
      </c>
      <c r="P168" s="41" t="str">
        <f t="shared" si="30"/>
        <v/>
      </c>
      <c r="Q168" s="40" t="str">
        <f t="shared" si="31"/>
        <v/>
      </c>
    </row>
    <row r="169" spans="1:17" x14ac:dyDescent="0.3">
      <c r="A169" s="44"/>
      <c r="B169" s="44"/>
      <c r="C169" s="10"/>
      <c r="D169" s="11"/>
      <c r="E169" s="12"/>
      <c r="F169" s="3">
        <f t="shared" si="32"/>
        <v>0</v>
      </c>
      <c r="G169" s="26">
        <f t="shared" si="33"/>
        <v>0</v>
      </c>
      <c r="H169" s="31">
        <f t="shared" si="24"/>
        <v>0</v>
      </c>
      <c r="I169" s="32">
        <f t="shared" si="25"/>
        <v>0</v>
      </c>
      <c r="J169" s="32">
        <f t="shared" si="34"/>
        <v>0</v>
      </c>
      <c r="K169" s="26">
        <f t="shared" si="35"/>
        <v>0</v>
      </c>
      <c r="L169" s="37">
        <f t="shared" si="26"/>
        <v>0</v>
      </c>
      <c r="M169" s="40">
        <f t="shared" si="27"/>
        <v>0</v>
      </c>
      <c r="N169" s="41" t="str">
        <f t="shared" si="28"/>
        <v/>
      </c>
      <c r="O169" s="40" t="str">
        <f t="shared" si="29"/>
        <v/>
      </c>
      <c r="P169" s="41" t="str">
        <f t="shared" si="30"/>
        <v/>
      </c>
      <c r="Q169" s="40" t="str">
        <f t="shared" si="31"/>
        <v/>
      </c>
    </row>
    <row r="170" spans="1:17" x14ac:dyDescent="0.3">
      <c r="A170" s="44"/>
      <c r="B170" s="44"/>
      <c r="C170" s="10"/>
      <c r="D170" s="11"/>
      <c r="E170" s="12"/>
      <c r="F170" s="3">
        <f t="shared" si="32"/>
        <v>0</v>
      </c>
      <c r="G170" s="26">
        <f t="shared" si="33"/>
        <v>0</v>
      </c>
      <c r="H170" s="31">
        <f t="shared" si="24"/>
        <v>0</v>
      </c>
      <c r="I170" s="32">
        <f t="shared" si="25"/>
        <v>0</v>
      </c>
      <c r="J170" s="32">
        <f t="shared" si="34"/>
        <v>0</v>
      </c>
      <c r="K170" s="26">
        <f t="shared" si="35"/>
        <v>0</v>
      </c>
      <c r="L170" s="37">
        <f t="shared" si="26"/>
        <v>0</v>
      </c>
      <c r="M170" s="40">
        <f t="shared" si="27"/>
        <v>0</v>
      </c>
      <c r="N170" s="41" t="str">
        <f t="shared" si="28"/>
        <v/>
      </c>
      <c r="O170" s="40" t="str">
        <f t="shared" si="29"/>
        <v/>
      </c>
      <c r="P170" s="41" t="str">
        <f t="shared" si="30"/>
        <v/>
      </c>
      <c r="Q170" s="40" t="str">
        <f t="shared" si="31"/>
        <v/>
      </c>
    </row>
    <row r="171" spans="1:17" x14ac:dyDescent="0.3">
      <c r="A171" s="44"/>
      <c r="B171" s="44"/>
      <c r="C171" s="10"/>
      <c r="D171" s="11"/>
      <c r="E171" s="12"/>
      <c r="F171" s="3">
        <f t="shared" si="32"/>
        <v>0</v>
      </c>
      <c r="G171" s="26">
        <f t="shared" si="33"/>
        <v>0</v>
      </c>
      <c r="H171" s="31">
        <f t="shared" si="24"/>
        <v>0</v>
      </c>
      <c r="I171" s="32">
        <f t="shared" si="25"/>
        <v>0</v>
      </c>
      <c r="J171" s="32">
        <f t="shared" si="34"/>
        <v>0</v>
      </c>
      <c r="K171" s="26">
        <f t="shared" si="35"/>
        <v>0</v>
      </c>
      <c r="L171" s="37">
        <f t="shared" si="26"/>
        <v>0</v>
      </c>
      <c r="M171" s="40">
        <f t="shared" si="27"/>
        <v>0</v>
      </c>
      <c r="N171" s="41" t="str">
        <f t="shared" si="28"/>
        <v/>
      </c>
      <c r="O171" s="40" t="str">
        <f t="shared" si="29"/>
        <v/>
      </c>
      <c r="P171" s="41" t="str">
        <f t="shared" si="30"/>
        <v/>
      </c>
      <c r="Q171" s="40" t="str">
        <f t="shared" si="31"/>
        <v/>
      </c>
    </row>
    <row r="172" spans="1:17" x14ac:dyDescent="0.3">
      <c r="A172" s="44"/>
      <c r="B172" s="44"/>
      <c r="C172" s="10"/>
      <c r="D172" s="11"/>
      <c r="E172" s="12"/>
      <c r="F172" s="3">
        <f t="shared" si="32"/>
        <v>0</v>
      </c>
      <c r="G172" s="26">
        <f t="shared" si="33"/>
        <v>0</v>
      </c>
      <c r="H172" s="31">
        <f t="shared" si="24"/>
        <v>0</v>
      </c>
      <c r="I172" s="32">
        <f t="shared" si="25"/>
        <v>0</v>
      </c>
      <c r="J172" s="32">
        <f t="shared" si="34"/>
        <v>0</v>
      </c>
      <c r="K172" s="26">
        <f t="shared" si="35"/>
        <v>0</v>
      </c>
      <c r="L172" s="37">
        <f t="shared" si="26"/>
        <v>0</v>
      </c>
      <c r="M172" s="40">
        <f t="shared" si="27"/>
        <v>0</v>
      </c>
      <c r="N172" s="41" t="str">
        <f t="shared" si="28"/>
        <v/>
      </c>
      <c r="O172" s="40" t="str">
        <f t="shared" si="29"/>
        <v/>
      </c>
      <c r="P172" s="41" t="str">
        <f t="shared" si="30"/>
        <v/>
      </c>
      <c r="Q172" s="40" t="str">
        <f t="shared" si="31"/>
        <v/>
      </c>
    </row>
    <row r="173" spans="1:17" x14ac:dyDescent="0.3">
      <c r="A173" s="44"/>
      <c r="B173" s="44"/>
      <c r="C173" s="10"/>
      <c r="D173" s="11"/>
      <c r="E173" s="12"/>
      <c r="F173" s="3">
        <f t="shared" si="32"/>
        <v>0</v>
      </c>
      <c r="G173" s="26">
        <f t="shared" si="33"/>
        <v>0</v>
      </c>
      <c r="H173" s="31">
        <f t="shared" si="24"/>
        <v>0</v>
      </c>
      <c r="I173" s="32">
        <f t="shared" si="25"/>
        <v>0</v>
      </c>
      <c r="J173" s="32">
        <f t="shared" si="34"/>
        <v>0</v>
      </c>
      <c r="K173" s="26">
        <f t="shared" si="35"/>
        <v>0</v>
      </c>
      <c r="L173" s="37">
        <f t="shared" si="26"/>
        <v>0</v>
      </c>
      <c r="M173" s="40">
        <f t="shared" si="27"/>
        <v>0</v>
      </c>
      <c r="N173" s="41" t="str">
        <f t="shared" si="28"/>
        <v/>
      </c>
      <c r="O173" s="40" t="str">
        <f t="shared" si="29"/>
        <v/>
      </c>
      <c r="P173" s="41" t="str">
        <f t="shared" si="30"/>
        <v/>
      </c>
      <c r="Q173" s="40" t="str">
        <f t="shared" si="31"/>
        <v/>
      </c>
    </row>
    <row r="174" spans="1:17" x14ac:dyDescent="0.3">
      <c r="A174" s="44"/>
      <c r="B174" s="44"/>
      <c r="C174" s="10"/>
      <c r="D174" s="11"/>
      <c r="E174" s="12"/>
      <c r="F174" s="3">
        <f t="shared" si="32"/>
        <v>0</v>
      </c>
      <c r="G174" s="26">
        <f t="shared" si="33"/>
        <v>0</v>
      </c>
      <c r="H174" s="31">
        <f t="shared" si="24"/>
        <v>0</v>
      </c>
      <c r="I174" s="32">
        <f t="shared" si="25"/>
        <v>0</v>
      </c>
      <c r="J174" s="32">
        <f t="shared" si="34"/>
        <v>0</v>
      </c>
      <c r="K174" s="26">
        <f t="shared" si="35"/>
        <v>0</v>
      </c>
      <c r="L174" s="37">
        <f t="shared" si="26"/>
        <v>0</v>
      </c>
      <c r="M174" s="40">
        <f t="shared" si="27"/>
        <v>0</v>
      </c>
      <c r="N174" s="41" t="str">
        <f t="shared" si="28"/>
        <v/>
      </c>
      <c r="O174" s="40" t="str">
        <f t="shared" si="29"/>
        <v/>
      </c>
      <c r="P174" s="41" t="str">
        <f t="shared" si="30"/>
        <v/>
      </c>
      <c r="Q174" s="40" t="str">
        <f t="shared" si="31"/>
        <v/>
      </c>
    </row>
    <row r="175" spans="1:17" x14ac:dyDescent="0.3">
      <c r="A175" s="44"/>
      <c r="B175" s="44"/>
      <c r="C175" s="10"/>
      <c r="D175" s="11"/>
      <c r="E175" s="12"/>
      <c r="F175" s="3">
        <f t="shared" si="32"/>
        <v>0</v>
      </c>
      <c r="G175" s="26">
        <f t="shared" si="33"/>
        <v>0</v>
      </c>
      <c r="H175" s="31">
        <f t="shared" si="24"/>
        <v>0</v>
      </c>
      <c r="I175" s="32">
        <f t="shared" si="25"/>
        <v>0</v>
      </c>
      <c r="J175" s="32">
        <f t="shared" si="34"/>
        <v>0</v>
      </c>
      <c r="K175" s="26">
        <f t="shared" si="35"/>
        <v>0</v>
      </c>
      <c r="L175" s="37">
        <f t="shared" si="26"/>
        <v>0</v>
      </c>
      <c r="M175" s="40">
        <f t="shared" si="27"/>
        <v>0</v>
      </c>
      <c r="N175" s="41" t="str">
        <f t="shared" si="28"/>
        <v/>
      </c>
      <c r="O175" s="40" t="str">
        <f t="shared" si="29"/>
        <v/>
      </c>
      <c r="P175" s="41" t="str">
        <f t="shared" si="30"/>
        <v/>
      </c>
      <c r="Q175" s="40" t="str">
        <f t="shared" si="31"/>
        <v/>
      </c>
    </row>
    <row r="176" spans="1:17" x14ac:dyDescent="0.3">
      <c r="A176" s="44"/>
      <c r="B176" s="44"/>
      <c r="C176" s="10"/>
      <c r="D176" s="11"/>
      <c r="E176" s="12"/>
      <c r="F176" s="3">
        <f t="shared" si="32"/>
        <v>0</v>
      </c>
      <c r="G176" s="26">
        <f t="shared" si="33"/>
        <v>0</v>
      </c>
      <c r="H176" s="31">
        <f t="shared" si="24"/>
        <v>0</v>
      </c>
      <c r="I176" s="32">
        <f t="shared" si="25"/>
        <v>0</v>
      </c>
      <c r="J176" s="32">
        <f t="shared" si="34"/>
        <v>0</v>
      </c>
      <c r="K176" s="26">
        <f t="shared" si="35"/>
        <v>0</v>
      </c>
      <c r="L176" s="37">
        <f t="shared" si="26"/>
        <v>0</v>
      </c>
      <c r="M176" s="40">
        <f t="shared" si="27"/>
        <v>0</v>
      </c>
      <c r="N176" s="41" t="str">
        <f t="shared" si="28"/>
        <v/>
      </c>
      <c r="O176" s="40" t="str">
        <f t="shared" si="29"/>
        <v/>
      </c>
      <c r="P176" s="41" t="str">
        <f t="shared" si="30"/>
        <v/>
      </c>
      <c r="Q176" s="40" t="str">
        <f t="shared" si="31"/>
        <v/>
      </c>
    </row>
    <row r="177" spans="1:17" x14ac:dyDescent="0.3">
      <c r="A177" s="44"/>
      <c r="B177" s="44"/>
      <c r="C177" s="10"/>
      <c r="D177" s="11"/>
      <c r="E177" s="12"/>
      <c r="F177" s="3">
        <f t="shared" si="32"/>
        <v>0</v>
      </c>
      <c r="G177" s="26">
        <f t="shared" si="33"/>
        <v>0</v>
      </c>
      <c r="H177" s="31">
        <f t="shared" si="24"/>
        <v>0</v>
      </c>
      <c r="I177" s="32">
        <f t="shared" si="25"/>
        <v>0</v>
      </c>
      <c r="J177" s="32">
        <f t="shared" si="34"/>
        <v>0</v>
      </c>
      <c r="K177" s="26">
        <f t="shared" si="35"/>
        <v>0</v>
      </c>
      <c r="L177" s="37">
        <f t="shared" si="26"/>
        <v>0</v>
      </c>
      <c r="M177" s="40">
        <f t="shared" si="27"/>
        <v>0</v>
      </c>
      <c r="N177" s="41" t="str">
        <f t="shared" si="28"/>
        <v/>
      </c>
      <c r="O177" s="40" t="str">
        <f t="shared" si="29"/>
        <v/>
      </c>
      <c r="P177" s="41" t="str">
        <f t="shared" si="30"/>
        <v/>
      </c>
      <c r="Q177" s="40" t="str">
        <f t="shared" si="31"/>
        <v/>
      </c>
    </row>
    <row r="178" spans="1:17" x14ac:dyDescent="0.3">
      <c r="A178" s="44"/>
      <c r="B178" s="44"/>
      <c r="C178" s="10"/>
      <c r="D178" s="11"/>
      <c r="E178" s="12"/>
      <c r="F178" s="3">
        <f t="shared" si="32"/>
        <v>0</v>
      </c>
      <c r="G178" s="26">
        <f t="shared" si="33"/>
        <v>0</v>
      </c>
      <c r="H178" s="31">
        <f t="shared" si="24"/>
        <v>0</v>
      </c>
      <c r="I178" s="32">
        <f t="shared" si="25"/>
        <v>0</v>
      </c>
      <c r="J178" s="32">
        <f t="shared" si="34"/>
        <v>0</v>
      </c>
      <c r="K178" s="26">
        <f t="shared" si="35"/>
        <v>0</v>
      </c>
      <c r="L178" s="37">
        <f t="shared" si="26"/>
        <v>0</v>
      </c>
      <c r="M178" s="40">
        <f t="shared" si="27"/>
        <v>0</v>
      </c>
      <c r="N178" s="41" t="str">
        <f t="shared" si="28"/>
        <v/>
      </c>
      <c r="O178" s="40" t="str">
        <f t="shared" si="29"/>
        <v/>
      </c>
      <c r="P178" s="41" t="str">
        <f t="shared" si="30"/>
        <v/>
      </c>
      <c r="Q178" s="40" t="str">
        <f t="shared" si="31"/>
        <v/>
      </c>
    </row>
    <row r="179" spans="1:17" x14ac:dyDescent="0.3">
      <c r="A179" s="44"/>
      <c r="B179" s="44"/>
      <c r="C179" s="10"/>
      <c r="D179" s="11"/>
      <c r="E179" s="12"/>
      <c r="F179" s="3">
        <f t="shared" si="32"/>
        <v>0</v>
      </c>
      <c r="G179" s="26">
        <f t="shared" si="33"/>
        <v>0</v>
      </c>
      <c r="H179" s="31">
        <f t="shared" si="24"/>
        <v>0</v>
      </c>
      <c r="I179" s="32">
        <f t="shared" si="25"/>
        <v>0</v>
      </c>
      <c r="J179" s="32">
        <f t="shared" si="34"/>
        <v>0</v>
      </c>
      <c r="K179" s="26">
        <f t="shared" si="35"/>
        <v>0</v>
      </c>
      <c r="L179" s="37">
        <f t="shared" si="26"/>
        <v>0</v>
      </c>
      <c r="M179" s="40">
        <f t="shared" si="27"/>
        <v>0</v>
      </c>
      <c r="N179" s="41" t="str">
        <f t="shared" si="28"/>
        <v/>
      </c>
      <c r="O179" s="40" t="str">
        <f t="shared" si="29"/>
        <v/>
      </c>
      <c r="P179" s="41" t="str">
        <f t="shared" si="30"/>
        <v/>
      </c>
      <c r="Q179" s="40" t="str">
        <f t="shared" si="31"/>
        <v/>
      </c>
    </row>
    <row r="180" spans="1:17" x14ac:dyDescent="0.3">
      <c r="A180" s="44"/>
      <c r="B180" s="44"/>
      <c r="C180" s="10"/>
      <c r="D180" s="11"/>
      <c r="E180" s="12"/>
      <c r="F180" s="3">
        <f t="shared" si="32"/>
        <v>0</v>
      </c>
      <c r="G180" s="26">
        <f t="shared" si="33"/>
        <v>0</v>
      </c>
      <c r="H180" s="31">
        <f t="shared" si="24"/>
        <v>0</v>
      </c>
      <c r="I180" s="32">
        <f t="shared" si="25"/>
        <v>0</v>
      </c>
      <c r="J180" s="32">
        <f t="shared" si="34"/>
        <v>0</v>
      </c>
      <c r="K180" s="26">
        <f t="shared" si="35"/>
        <v>0</v>
      </c>
      <c r="L180" s="37">
        <f t="shared" si="26"/>
        <v>0</v>
      </c>
      <c r="M180" s="40">
        <f t="shared" si="27"/>
        <v>0</v>
      </c>
      <c r="N180" s="41" t="str">
        <f t="shared" si="28"/>
        <v/>
      </c>
      <c r="O180" s="40" t="str">
        <f t="shared" si="29"/>
        <v/>
      </c>
      <c r="P180" s="41" t="str">
        <f t="shared" si="30"/>
        <v/>
      </c>
      <c r="Q180" s="40" t="str">
        <f t="shared" si="31"/>
        <v/>
      </c>
    </row>
    <row r="181" spans="1:17" x14ac:dyDescent="0.3">
      <c r="A181" s="44"/>
      <c r="B181" s="44"/>
      <c r="C181" s="10"/>
      <c r="D181" s="11"/>
      <c r="E181" s="12"/>
      <c r="F181" s="3">
        <f t="shared" si="32"/>
        <v>0</v>
      </c>
      <c r="G181" s="26">
        <f t="shared" si="33"/>
        <v>0</v>
      </c>
      <c r="H181" s="31">
        <f t="shared" si="24"/>
        <v>0</v>
      </c>
      <c r="I181" s="32">
        <f t="shared" si="25"/>
        <v>0</v>
      </c>
      <c r="J181" s="32">
        <f t="shared" si="34"/>
        <v>0</v>
      </c>
      <c r="K181" s="26">
        <f t="shared" si="35"/>
        <v>0</v>
      </c>
      <c r="L181" s="37">
        <f t="shared" si="26"/>
        <v>0</v>
      </c>
      <c r="M181" s="40">
        <f t="shared" si="27"/>
        <v>0</v>
      </c>
      <c r="N181" s="41" t="str">
        <f t="shared" si="28"/>
        <v/>
      </c>
      <c r="O181" s="40" t="str">
        <f t="shared" si="29"/>
        <v/>
      </c>
      <c r="P181" s="41" t="str">
        <f t="shared" si="30"/>
        <v/>
      </c>
      <c r="Q181" s="40" t="str">
        <f t="shared" si="31"/>
        <v/>
      </c>
    </row>
    <row r="182" spans="1:17" x14ac:dyDescent="0.3">
      <c r="A182" s="44"/>
      <c r="B182" s="44"/>
      <c r="C182" s="10"/>
      <c r="D182" s="11"/>
      <c r="E182" s="12"/>
      <c r="F182" s="3">
        <f t="shared" si="32"/>
        <v>0</v>
      </c>
      <c r="G182" s="26">
        <f t="shared" si="33"/>
        <v>0</v>
      </c>
      <c r="H182" s="31">
        <f t="shared" si="24"/>
        <v>0</v>
      </c>
      <c r="I182" s="32">
        <f t="shared" si="25"/>
        <v>0</v>
      </c>
      <c r="J182" s="32">
        <f t="shared" si="34"/>
        <v>0</v>
      </c>
      <c r="K182" s="26">
        <f t="shared" si="35"/>
        <v>0</v>
      </c>
      <c r="L182" s="37">
        <f t="shared" si="26"/>
        <v>0</v>
      </c>
      <c r="M182" s="40">
        <f t="shared" si="27"/>
        <v>0</v>
      </c>
      <c r="N182" s="41" t="str">
        <f t="shared" si="28"/>
        <v/>
      </c>
      <c r="O182" s="40" t="str">
        <f t="shared" si="29"/>
        <v/>
      </c>
      <c r="P182" s="41" t="str">
        <f t="shared" si="30"/>
        <v/>
      </c>
      <c r="Q182" s="40" t="str">
        <f t="shared" si="31"/>
        <v/>
      </c>
    </row>
    <row r="183" spans="1:17" x14ac:dyDescent="0.3">
      <c r="A183" s="44"/>
      <c r="B183" s="44"/>
      <c r="C183" s="10"/>
      <c r="D183" s="11"/>
      <c r="E183" s="12"/>
      <c r="F183" s="3">
        <f t="shared" si="32"/>
        <v>0</v>
      </c>
      <c r="G183" s="26">
        <f t="shared" si="33"/>
        <v>0</v>
      </c>
      <c r="H183" s="31">
        <f t="shared" si="24"/>
        <v>0</v>
      </c>
      <c r="I183" s="32">
        <f t="shared" si="25"/>
        <v>0</v>
      </c>
      <c r="J183" s="32">
        <f t="shared" si="34"/>
        <v>0</v>
      </c>
      <c r="K183" s="26">
        <f t="shared" si="35"/>
        <v>0</v>
      </c>
      <c r="L183" s="37">
        <f t="shared" si="26"/>
        <v>0</v>
      </c>
      <c r="M183" s="40">
        <f t="shared" si="27"/>
        <v>0</v>
      </c>
      <c r="N183" s="41" t="str">
        <f t="shared" si="28"/>
        <v/>
      </c>
      <c r="O183" s="40" t="str">
        <f t="shared" si="29"/>
        <v/>
      </c>
      <c r="P183" s="41" t="str">
        <f t="shared" si="30"/>
        <v/>
      </c>
      <c r="Q183" s="40" t="str">
        <f t="shared" si="31"/>
        <v/>
      </c>
    </row>
    <row r="184" spans="1:17" x14ac:dyDescent="0.3">
      <c r="A184" s="44"/>
      <c r="B184" s="44"/>
      <c r="C184" s="10"/>
      <c r="D184" s="11"/>
      <c r="E184" s="12"/>
      <c r="F184" s="3">
        <f t="shared" si="32"/>
        <v>0</v>
      </c>
      <c r="G184" s="26">
        <f t="shared" si="33"/>
        <v>0</v>
      </c>
      <c r="H184" s="31">
        <f t="shared" si="24"/>
        <v>0</v>
      </c>
      <c r="I184" s="32">
        <f t="shared" si="25"/>
        <v>0</v>
      </c>
      <c r="J184" s="32">
        <f t="shared" si="34"/>
        <v>0</v>
      </c>
      <c r="K184" s="26">
        <f t="shared" si="35"/>
        <v>0</v>
      </c>
      <c r="L184" s="37">
        <f t="shared" si="26"/>
        <v>0</v>
      </c>
      <c r="M184" s="40">
        <f t="shared" si="27"/>
        <v>0</v>
      </c>
      <c r="N184" s="41" t="str">
        <f t="shared" si="28"/>
        <v/>
      </c>
      <c r="O184" s="40" t="str">
        <f t="shared" si="29"/>
        <v/>
      </c>
      <c r="P184" s="41" t="str">
        <f t="shared" si="30"/>
        <v/>
      </c>
      <c r="Q184" s="40" t="str">
        <f t="shared" si="31"/>
        <v/>
      </c>
    </row>
    <row r="185" spans="1:17" x14ac:dyDescent="0.3">
      <c r="A185" s="44"/>
      <c r="B185" s="44"/>
      <c r="C185" s="10"/>
      <c r="D185" s="11"/>
      <c r="E185" s="12"/>
      <c r="F185" s="3">
        <f t="shared" si="32"/>
        <v>0</v>
      </c>
      <c r="G185" s="26">
        <f t="shared" si="33"/>
        <v>0</v>
      </c>
      <c r="H185" s="31">
        <f t="shared" si="24"/>
        <v>0</v>
      </c>
      <c r="I185" s="32">
        <f t="shared" si="25"/>
        <v>0</v>
      </c>
      <c r="J185" s="32">
        <f t="shared" si="34"/>
        <v>0</v>
      </c>
      <c r="K185" s="26">
        <f t="shared" si="35"/>
        <v>0</v>
      </c>
      <c r="L185" s="37">
        <f t="shared" si="26"/>
        <v>0</v>
      </c>
      <c r="M185" s="40">
        <f t="shared" si="27"/>
        <v>0</v>
      </c>
      <c r="N185" s="41" t="str">
        <f t="shared" si="28"/>
        <v/>
      </c>
      <c r="O185" s="40" t="str">
        <f t="shared" si="29"/>
        <v/>
      </c>
      <c r="P185" s="41" t="str">
        <f t="shared" si="30"/>
        <v/>
      </c>
      <c r="Q185" s="40" t="str">
        <f t="shared" si="31"/>
        <v/>
      </c>
    </row>
    <row r="186" spans="1:17" x14ac:dyDescent="0.3">
      <c r="A186" s="44"/>
      <c r="B186" s="44"/>
      <c r="C186" s="10"/>
      <c r="D186" s="11"/>
      <c r="E186" s="12"/>
      <c r="F186" s="3">
        <f t="shared" si="32"/>
        <v>0</v>
      </c>
      <c r="G186" s="26">
        <f t="shared" si="33"/>
        <v>0</v>
      </c>
      <c r="H186" s="31">
        <f t="shared" si="24"/>
        <v>0</v>
      </c>
      <c r="I186" s="32">
        <f t="shared" si="25"/>
        <v>0</v>
      </c>
      <c r="J186" s="32">
        <f t="shared" si="34"/>
        <v>0</v>
      </c>
      <c r="K186" s="26">
        <f t="shared" si="35"/>
        <v>0</v>
      </c>
      <c r="L186" s="37">
        <f t="shared" si="26"/>
        <v>0</v>
      </c>
      <c r="M186" s="40">
        <f t="shared" si="27"/>
        <v>0</v>
      </c>
      <c r="N186" s="41" t="str">
        <f t="shared" si="28"/>
        <v/>
      </c>
      <c r="O186" s="40" t="str">
        <f t="shared" si="29"/>
        <v/>
      </c>
      <c r="P186" s="41" t="str">
        <f t="shared" si="30"/>
        <v/>
      </c>
      <c r="Q186" s="40" t="str">
        <f t="shared" si="31"/>
        <v/>
      </c>
    </row>
    <row r="187" spans="1:17" x14ac:dyDescent="0.3">
      <c r="A187" s="44"/>
      <c r="B187" s="44"/>
      <c r="C187" s="10"/>
      <c r="D187" s="11"/>
      <c r="E187" s="12"/>
      <c r="F187" s="3">
        <f t="shared" si="32"/>
        <v>0</v>
      </c>
      <c r="G187" s="26">
        <f t="shared" si="33"/>
        <v>0</v>
      </c>
      <c r="H187" s="31">
        <f t="shared" si="24"/>
        <v>0</v>
      </c>
      <c r="I187" s="32">
        <f t="shared" si="25"/>
        <v>0</v>
      </c>
      <c r="J187" s="32">
        <f t="shared" si="34"/>
        <v>0</v>
      </c>
      <c r="K187" s="26">
        <f t="shared" si="35"/>
        <v>0</v>
      </c>
      <c r="L187" s="37">
        <f t="shared" si="26"/>
        <v>0</v>
      </c>
      <c r="M187" s="40">
        <f t="shared" si="27"/>
        <v>0</v>
      </c>
      <c r="N187" s="41" t="str">
        <f t="shared" si="28"/>
        <v/>
      </c>
      <c r="O187" s="40" t="str">
        <f t="shared" si="29"/>
        <v/>
      </c>
      <c r="P187" s="41" t="str">
        <f t="shared" si="30"/>
        <v/>
      </c>
      <c r="Q187" s="40" t="str">
        <f t="shared" si="31"/>
        <v/>
      </c>
    </row>
    <row r="188" spans="1:17" x14ac:dyDescent="0.3">
      <c r="A188" s="44"/>
      <c r="B188" s="44"/>
      <c r="C188" s="10"/>
      <c r="D188" s="11"/>
      <c r="E188" s="12"/>
      <c r="F188" s="3">
        <f t="shared" si="32"/>
        <v>0</v>
      </c>
      <c r="G188" s="26">
        <f t="shared" si="33"/>
        <v>0</v>
      </c>
      <c r="H188" s="31">
        <f t="shared" si="24"/>
        <v>0</v>
      </c>
      <c r="I188" s="32">
        <f t="shared" si="25"/>
        <v>0</v>
      </c>
      <c r="J188" s="32">
        <f t="shared" si="34"/>
        <v>0</v>
      </c>
      <c r="K188" s="26">
        <f t="shared" si="35"/>
        <v>0</v>
      </c>
      <c r="L188" s="37">
        <f t="shared" si="26"/>
        <v>0</v>
      </c>
      <c r="M188" s="40">
        <f t="shared" si="27"/>
        <v>0</v>
      </c>
      <c r="N188" s="41" t="str">
        <f t="shared" si="28"/>
        <v/>
      </c>
      <c r="O188" s="40" t="str">
        <f t="shared" si="29"/>
        <v/>
      </c>
      <c r="P188" s="41" t="str">
        <f t="shared" si="30"/>
        <v/>
      </c>
      <c r="Q188" s="40" t="str">
        <f t="shared" si="31"/>
        <v/>
      </c>
    </row>
    <row r="189" spans="1:17" x14ac:dyDescent="0.3">
      <c r="A189" s="44"/>
      <c r="B189" s="44"/>
      <c r="C189" s="10"/>
      <c r="D189" s="11"/>
      <c r="E189" s="12"/>
      <c r="F189" s="3">
        <f t="shared" si="32"/>
        <v>0</v>
      </c>
      <c r="G189" s="26">
        <f t="shared" si="33"/>
        <v>0</v>
      </c>
      <c r="H189" s="31">
        <f t="shared" si="24"/>
        <v>0</v>
      </c>
      <c r="I189" s="32">
        <f t="shared" si="25"/>
        <v>0</v>
      </c>
      <c r="J189" s="32">
        <f t="shared" si="34"/>
        <v>0</v>
      </c>
      <c r="K189" s="26">
        <f t="shared" si="35"/>
        <v>0</v>
      </c>
      <c r="L189" s="37">
        <f t="shared" si="26"/>
        <v>0</v>
      </c>
      <c r="M189" s="40">
        <f t="shared" si="27"/>
        <v>0</v>
      </c>
      <c r="N189" s="41" t="str">
        <f t="shared" si="28"/>
        <v/>
      </c>
      <c r="O189" s="40" t="str">
        <f t="shared" si="29"/>
        <v/>
      </c>
      <c r="P189" s="41" t="str">
        <f t="shared" si="30"/>
        <v/>
      </c>
      <c r="Q189" s="40" t="str">
        <f t="shared" si="31"/>
        <v/>
      </c>
    </row>
    <row r="190" spans="1:17" x14ac:dyDescent="0.3">
      <c r="A190" s="44"/>
      <c r="B190" s="44"/>
      <c r="C190" s="10"/>
      <c r="D190" s="11"/>
      <c r="E190" s="12"/>
      <c r="F190" s="3">
        <f t="shared" si="32"/>
        <v>0</v>
      </c>
      <c r="G190" s="26">
        <f t="shared" si="33"/>
        <v>0</v>
      </c>
      <c r="H190" s="31">
        <f t="shared" si="24"/>
        <v>0</v>
      </c>
      <c r="I190" s="32">
        <f t="shared" si="25"/>
        <v>0</v>
      </c>
      <c r="J190" s="32">
        <f t="shared" si="34"/>
        <v>0</v>
      </c>
      <c r="K190" s="26">
        <f t="shared" si="35"/>
        <v>0</v>
      </c>
      <c r="L190" s="37">
        <f t="shared" si="26"/>
        <v>0</v>
      </c>
      <c r="M190" s="40">
        <f t="shared" si="27"/>
        <v>0</v>
      </c>
      <c r="N190" s="41" t="str">
        <f t="shared" si="28"/>
        <v/>
      </c>
      <c r="O190" s="40" t="str">
        <f t="shared" si="29"/>
        <v/>
      </c>
      <c r="P190" s="41" t="str">
        <f t="shared" si="30"/>
        <v/>
      </c>
      <c r="Q190" s="40" t="str">
        <f t="shared" si="31"/>
        <v/>
      </c>
    </row>
    <row r="191" spans="1:17" x14ac:dyDescent="0.3">
      <c r="A191" s="44"/>
      <c r="B191" s="44"/>
      <c r="C191" s="10"/>
      <c r="D191" s="11"/>
      <c r="E191" s="12"/>
      <c r="F191" s="3">
        <f t="shared" si="32"/>
        <v>0</v>
      </c>
      <c r="G191" s="26">
        <f t="shared" si="33"/>
        <v>0</v>
      </c>
      <c r="H191" s="31">
        <f t="shared" si="24"/>
        <v>0</v>
      </c>
      <c r="I191" s="32">
        <f t="shared" si="25"/>
        <v>0</v>
      </c>
      <c r="J191" s="32">
        <f t="shared" si="34"/>
        <v>0</v>
      </c>
      <c r="K191" s="26">
        <f t="shared" si="35"/>
        <v>0</v>
      </c>
      <c r="L191" s="37">
        <f t="shared" si="26"/>
        <v>0</v>
      </c>
      <c r="M191" s="40">
        <f t="shared" si="27"/>
        <v>0</v>
      </c>
      <c r="N191" s="41" t="str">
        <f t="shared" si="28"/>
        <v/>
      </c>
      <c r="O191" s="40" t="str">
        <f t="shared" si="29"/>
        <v/>
      </c>
      <c r="P191" s="41" t="str">
        <f t="shared" si="30"/>
        <v/>
      </c>
      <c r="Q191" s="40" t="str">
        <f t="shared" si="31"/>
        <v/>
      </c>
    </row>
    <row r="192" spans="1:17" x14ac:dyDescent="0.3">
      <c r="A192" s="44"/>
      <c r="B192" s="44"/>
      <c r="C192" s="10"/>
      <c r="D192" s="11"/>
      <c r="E192" s="12"/>
      <c r="F192" s="3">
        <f t="shared" si="32"/>
        <v>0</v>
      </c>
      <c r="G192" s="26">
        <f t="shared" si="33"/>
        <v>0</v>
      </c>
      <c r="H192" s="31">
        <f t="shared" si="24"/>
        <v>0</v>
      </c>
      <c r="I192" s="32">
        <f t="shared" si="25"/>
        <v>0</v>
      </c>
      <c r="J192" s="32">
        <f t="shared" si="34"/>
        <v>0</v>
      </c>
      <c r="K192" s="26">
        <f t="shared" si="35"/>
        <v>0</v>
      </c>
      <c r="L192" s="37">
        <f t="shared" si="26"/>
        <v>0</v>
      </c>
      <c r="M192" s="40">
        <f t="shared" si="27"/>
        <v>0</v>
      </c>
      <c r="N192" s="41" t="str">
        <f t="shared" si="28"/>
        <v/>
      </c>
      <c r="O192" s="40" t="str">
        <f t="shared" si="29"/>
        <v/>
      </c>
      <c r="P192" s="41" t="str">
        <f t="shared" si="30"/>
        <v/>
      </c>
      <c r="Q192" s="40" t="str">
        <f t="shared" si="31"/>
        <v/>
      </c>
    </row>
    <row r="193" spans="1:17" x14ac:dyDescent="0.3">
      <c r="A193" s="44"/>
      <c r="B193" s="44"/>
      <c r="C193" s="10"/>
      <c r="D193" s="11"/>
      <c r="E193" s="12"/>
      <c r="F193" s="3">
        <f t="shared" si="32"/>
        <v>0</v>
      </c>
      <c r="G193" s="26">
        <f t="shared" si="33"/>
        <v>0</v>
      </c>
      <c r="H193" s="31">
        <f t="shared" si="24"/>
        <v>0</v>
      </c>
      <c r="I193" s="32">
        <f t="shared" si="25"/>
        <v>0</v>
      </c>
      <c r="J193" s="32">
        <f t="shared" si="34"/>
        <v>0</v>
      </c>
      <c r="K193" s="26">
        <f t="shared" si="35"/>
        <v>0</v>
      </c>
      <c r="L193" s="37">
        <f t="shared" si="26"/>
        <v>0</v>
      </c>
      <c r="M193" s="40">
        <f t="shared" si="27"/>
        <v>0</v>
      </c>
      <c r="N193" s="41" t="str">
        <f t="shared" si="28"/>
        <v/>
      </c>
      <c r="O193" s="40" t="str">
        <f t="shared" si="29"/>
        <v/>
      </c>
      <c r="P193" s="41" t="str">
        <f t="shared" si="30"/>
        <v/>
      </c>
      <c r="Q193" s="40" t="str">
        <f t="shared" si="31"/>
        <v/>
      </c>
    </row>
    <row r="194" spans="1:17" x14ac:dyDescent="0.3">
      <c r="A194" s="44"/>
      <c r="B194" s="44"/>
      <c r="C194" s="10"/>
      <c r="D194" s="11"/>
      <c r="E194" s="12"/>
      <c r="F194" s="3">
        <f t="shared" si="32"/>
        <v>0</v>
      </c>
      <c r="G194" s="26">
        <f t="shared" si="33"/>
        <v>0</v>
      </c>
      <c r="H194" s="31">
        <f t="shared" ref="H194:H250" si="36">IF(E194&gt;AnfangNacht,IF(D194&lt;AnfangNacht,E194-AnfangNacht,E194-D194),0)</f>
        <v>0</v>
      </c>
      <c r="I194" s="32">
        <f t="shared" ref="I194:I250" si="37">IF(D194&lt;EndeNacht,IF(E194&gt;EndeNacht,EndeNacht-D194,E194-D194),0)</f>
        <v>0</v>
      </c>
      <c r="J194" s="32">
        <f t="shared" si="34"/>
        <v>0</v>
      </c>
      <c r="K194" s="26">
        <f t="shared" si="35"/>
        <v>0</v>
      </c>
      <c r="L194" s="37">
        <f t="shared" ref="L194:L250" si="38">IF(AND(COUNTIF(gesetzlicheFT,$C194)=0,WEEKDAY($C194)=7),F194,"")</f>
        <v>0</v>
      </c>
      <c r="M194" s="40">
        <f t="shared" ref="M194:M250" si="39">IF(AND(COUNTIF(gesetzlicheFT,$D194)=0,WEEKDAY($C194)=7),G194,"")</f>
        <v>0</v>
      </c>
      <c r="N194" s="41" t="str">
        <f t="shared" ref="N194:N250" si="40">IF(AND(COUNTIF(gesetzlicheFT,$C194)=0,WEEKDAY($C194)=1),F194,"")</f>
        <v/>
      </c>
      <c r="O194" s="40" t="str">
        <f t="shared" ref="O194:O250" si="41">IF(AND(COUNTIF(gesetzlicheFT,$C194)=0,WEEKDAY($C194)=1),G194,"")</f>
        <v/>
      </c>
      <c r="P194" s="41" t="str">
        <f t="shared" ref="P194:P250" si="42">IF(COUNTIF(gesetzlicheFT,$C194)&gt;0,$F194,"")</f>
        <v/>
      </c>
      <c r="Q194" s="40" t="str">
        <f t="shared" ref="Q194:Q250" si="43">IF(COUNTIF(gesetzlicheFT,$C194)&gt;0,$G194,"")</f>
        <v/>
      </c>
    </row>
    <row r="195" spans="1:17" x14ac:dyDescent="0.3">
      <c r="A195" s="44"/>
      <c r="B195" s="44"/>
      <c r="C195" s="10"/>
      <c r="D195" s="11"/>
      <c r="E195" s="12"/>
      <c r="F195" s="3">
        <f t="shared" ref="F195:F250" si="44">E195-D195</f>
        <v>0</v>
      </c>
      <c r="G195" s="26">
        <f t="shared" ref="G195:G250" si="45">F195*24</f>
        <v>0</v>
      </c>
      <c r="H195" s="31">
        <f t="shared" si="36"/>
        <v>0</v>
      </c>
      <c r="I195" s="32">
        <f t="shared" si="37"/>
        <v>0</v>
      </c>
      <c r="J195" s="32">
        <f t="shared" ref="J195:J250" si="46">H195+I195</f>
        <v>0</v>
      </c>
      <c r="K195" s="26">
        <f t="shared" ref="K195:K250" si="47">J195*24</f>
        <v>0</v>
      </c>
      <c r="L195" s="37">
        <f t="shared" si="38"/>
        <v>0</v>
      </c>
      <c r="M195" s="40">
        <f t="shared" si="39"/>
        <v>0</v>
      </c>
      <c r="N195" s="41" t="str">
        <f t="shared" si="40"/>
        <v/>
      </c>
      <c r="O195" s="40" t="str">
        <f t="shared" si="41"/>
        <v/>
      </c>
      <c r="P195" s="41" t="str">
        <f t="shared" si="42"/>
        <v/>
      </c>
      <c r="Q195" s="40" t="str">
        <f t="shared" si="43"/>
        <v/>
      </c>
    </row>
    <row r="196" spans="1:17" x14ac:dyDescent="0.3">
      <c r="A196" s="44"/>
      <c r="B196" s="44"/>
      <c r="C196" s="10"/>
      <c r="D196" s="11"/>
      <c r="E196" s="12"/>
      <c r="F196" s="3">
        <f t="shared" si="44"/>
        <v>0</v>
      </c>
      <c r="G196" s="26">
        <f t="shared" si="45"/>
        <v>0</v>
      </c>
      <c r="H196" s="31">
        <f t="shared" si="36"/>
        <v>0</v>
      </c>
      <c r="I196" s="32">
        <f t="shared" si="37"/>
        <v>0</v>
      </c>
      <c r="J196" s="32">
        <f t="shared" si="46"/>
        <v>0</v>
      </c>
      <c r="K196" s="26">
        <f t="shared" si="47"/>
        <v>0</v>
      </c>
      <c r="L196" s="37">
        <f t="shared" si="38"/>
        <v>0</v>
      </c>
      <c r="M196" s="40">
        <f t="shared" si="39"/>
        <v>0</v>
      </c>
      <c r="N196" s="41" t="str">
        <f t="shared" si="40"/>
        <v/>
      </c>
      <c r="O196" s="40" t="str">
        <f t="shared" si="41"/>
        <v/>
      </c>
      <c r="P196" s="41" t="str">
        <f t="shared" si="42"/>
        <v/>
      </c>
      <c r="Q196" s="40" t="str">
        <f t="shared" si="43"/>
        <v/>
      </c>
    </row>
    <row r="197" spans="1:17" x14ac:dyDescent="0.3">
      <c r="A197" s="44"/>
      <c r="B197" s="44"/>
      <c r="C197" s="10"/>
      <c r="D197" s="11"/>
      <c r="E197" s="12"/>
      <c r="F197" s="3">
        <f t="shared" si="44"/>
        <v>0</v>
      </c>
      <c r="G197" s="26">
        <f t="shared" si="45"/>
        <v>0</v>
      </c>
      <c r="H197" s="31">
        <f t="shared" si="36"/>
        <v>0</v>
      </c>
      <c r="I197" s="32">
        <f t="shared" si="37"/>
        <v>0</v>
      </c>
      <c r="J197" s="32">
        <f t="shared" si="46"/>
        <v>0</v>
      </c>
      <c r="K197" s="26">
        <f t="shared" si="47"/>
        <v>0</v>
      </c>
      <c r="L197" s="37">
        <f t="shared" si="38"/>
        <v>0</v>
      </c>
      <c r="M197" s="40">
        <f t="shared" si="39"/>
        <v>0</v>
      </c>
      <c r="N197" s="41" t="str">
        <f t="shared" si="40"/>
        <v/>
      </c>
      <c r="O197" s="40" t="str">
        <f t="shared" si="41"/>
        <v/>
      </c>
      <c r="P197" s="41" t="str">
        <f t="shared" si="42"/>
        <v/>
      </c>
      <c r="Q197" s="40" t="str">
        <f t="shared" si="43"/>
        <v/>
      </c>
    </row>
    <row r="198" spans="1:17" x14ac:dyDescent="0.3">
      <c r="A198" s="44"/>
      <c r="B198" s="44"/>
      <c r="C198" s="10"/>
      <c r="D198" s="11"/>
      <c r="E198" s="12"/>
      <c r="F198" s="3">
        <f t="shared" si="44"/>
        <v>0</v>
      </c>
      <c r="G198" s="26">
        <f t="shared" si="45"/>
        <v>0</v>
      </c>
      <c r="H198" s="31">
        <f t="shared" si="36"/>
        <v>0</v>
      </c>
      <c r="I198" s="32">
        <f t="shared" si="37"/>
        <v>0</v>
      </c>
      <c r="J198" s="32">
        <f t="shared" si="46"/>
        <v>0</v>
      </c>
      <c r="K198" s="26">
        <f t="shared" si="47"/>
        <v>0</v>
      </c>
      <c r="L198" s="37">
        <f t="shared" si="38"/>
        <v>0</v>
      </c>
      <c r="M198" s="40">
        <f t="shared" si="39"/>
        <v>0</v>
      </c>
      <c r="N198" s="41" t="str">
        <f t="shared" si="40"/>
        <v/>
      </c>
      <c r="O198" s="40" t="str">
        <f t="shared" si="41"/>
        <v/>
      </c>
      <c r="P198" s="41" t="str">
        <f t="shared" si="42"/>
        <v/>
      </c>
      <c r="Q198" s="40" t="str">
        <f t="shared" si="43"/>
        <v/>
      </c>
    </row>
    <row r="199" spans="1:17" x14ac:dyDescent="0.3">
      <c r="A199" s="44"/>
      <c r="B199" s="44"/>
      <c r="C199" s="10"/>
      <c r="D199" s="11"/>
      <c r="E199" s="12"/>
      <c r="F199" s="3">
        <f t="shared" si="44"/>
        <v>0</v>
      </c>
      <c r="G199" s="26">
        <f t="shared" si="45"/>
        <v>0</v>
      </c>
      <c r="H199" s="31">
        <f t="shared" si="36"/>
        <v>0</v>
      </c>
      <c r="I199" s="32">
        <f t="shared" si="37"/>
        <v>0</v>
      </c>
      <c r="J199" s="32">
        <f t="shared" si="46"/>
        <v>0</v>
      </c>
      <c r="K199" s="26">
        <f t="shared" si="47"/>
        <v>0</v>
      </c>
      <c r="L199" s="37">
        <f t="shared" si="38"/>
        <v>0</v>
      </c>
      <c r="M199" s="40">
        <f t="shared" si="39"/>
        <v>0</v>
      </c>
      <c r="N199" s="41" t="str">
        <f t="shared" si="40"/>
        <v/>
      </c>
      <c r="O199" s="40" t="str">
        <f t="shared" si="41"/>
        <v/>
      </c>
      <c r="P199" s="41" t="str">
        <f t="shared" si="42"/>
        <v/>
      </c>
      <c r="Q199" s="40" t="str">
        <f t="shared" si="43"/>
        <v/>
      </c>
    </row>
    <row r="200" spans="1:17" x14ac:dyDescent="0.3">
      <c r="A200" s="44"/>
      <c r="B200" s="44"/>
      <c r="C200" s="10"/>
      <c r="D200" s="11"/>
      <c r="E200" s="12"/>
      <c r="F200" s="3">
        <f t="shared" si="44"/>
        <v>0</v>
      </c>
      <c r="G200" s="26">
        <f t="shared" si="45"/>
        <v>0</v>
      </c>
      <c r="H200" s="31">
        <f t="shared" si="36"/>
        <v>0</v>
      </c>
      <c r="I200" s="32">
        <f t="shared" si="37"/>
        <v>0</v>
      </c>
      <c r="J200" s="32">
        <f t="shared" si="46"/>
        <v>0</v>
      </c>
      <c r="K200" s="26">
        <f t="shared" si="47"/>
        <v>0</v>
      </c>
      <c r="L200" s="37">
        <f t="shared" si="38"/>
        <v>0</v>
      </c>
      <c r="M200" s="40">
        <f t="shared" si="39"/>
        <v>0</v>
      </c>
      <c r="N200" s="41" t="str">
        <f t="shared" si="40"/>
        <v/>
      </c>
      <c r="O200" s="40" t="str">
        <f t="shared" si="41"/>
        <v/>
      </c>
      <c r="P200" s="41" t="str">
        <f t="shared" si="42"/>
        <v/>
      </c>
      <c r="Q200" s="40" t="str">
        <f t="shared" si="43"/>
        <v/>
      </c>
    </row>
    <row r="201" spans="1:17" x14ac:dyDescent="0.3">
      <c r="A201" s="44"/>
      <c r="B201" s="44"/>
      <c r="C201" s="10"/>
      <c r="D201" s="11"/>
      <c r="E201" s="12"/>
      <c r="F201" s="3">
        <f t="shared" si="44"/>
        <v>0</v>
      </c>
      <c r="G201" s="26">
        <f t="shared" si="45"/>
        <v>0</v>
      </c>
      <c r="H201" s="31">
        <f t="shared" si="36"/>
        <v>0</v>
      </c>
      <c r="I201" s="32">
        <f t="shared" si="37"/>
        <v>0</v>
      </c>
      <c r="J201" s="32">
        <f t="shared" si="46"/>
        <v>0</v>
      </c>
      <c r="K201" s="26">
        <f t="shared" si="47"/>
        <v>0</v>
      </c>
      <c r="L201" s="37">
        <f t="shared" si="38"/>
        <v>0</v>
      </c>
      <c r="M201" s="40">
        <f t="shared" si="39"/>
        <v>0</v>
      </c>
      <c r="N201" s="41" t="str">
        <f t="shared" si="40"/>
        <v/>
      </c>
      <c r="O201" s="40" t="str">
        <f t="shared" si="41"/>
        <v/>
      </c>
      <c r="P201" s="41" t="str">
        <f t="shared" si="42"/>
        <v/>
      </c>
      <c r="Q201" s="40" t="str">
        <f t="shared" si="43"/>
        <v/>
      </c>
    </row>
    <row r="202" spans="1:17" x14ac:dyDescent="0.3">
      <c r="A202" s="44"/>
      <c r="B202" s="44"/>
      <c r="C202" s="10"/>
      <c r="D202" s="11"/>
      <c r="E202" s="12"/>
      <c r="F202" s="3">
        <f t="shared" si="44"/>
        <v>0</v>
      </c>
      <c r="G202" s="26">
        <f t="shared" si="45"/>
        <v>0</v>
      </c>
      <c r="H202" s="31">
        <f t="shared" si="36"/>
        <v>0</v>
      </c>
      <c r="I202" s="32">
        <f t="shared" si="37"/>
        <v>0</v>
      </c>
      <c r="J202" s="32">
        <f t="shared" si="46"/>
        <v>0</v>
      </c>
      <c r="K202" s="26">
        <f t="shared" si="47"/>
        <v>0</v>
      </c>
      <c r="L202" s="37">
        <f t="shared" si="38"/>
        <v>0</v>
      </c>
      <c r="M202" s="40">
        <f t="shared" si="39"/>
        <v>0</v>
      </c>
      <c r="N202" s="41" t="str">
        <f t="shared" si="40"/>
        <v/>
      </c>
      <c r="O202" s="40" t="str">
        <f t="shared" si="41"/>
        <v/>
      </c>
      <c r="P202" s="41" t="str">
        <f t="shared" si="42"/>
        <v/>
      </c>
      <c r="Q202" s="40" t="str">
        <f t="shared" si="43"/>
        <v/>
      </c>
    </row>
    <row r="203" spans="1:17" x14ac:dyDescent="0.3">
      <c r="A203" s="44"/>
      <c r="B203" s="44"/>
      <c r="C203" s="10"/>
      <c r="D203" s="11"/>
      <c r="E203" s="12"/>
      <c r="F203" s="3">
        <f t="shared" si="44"/>
        <v>0</v>
      </c>
      <c r="G203" s="26">
        <f t="shared" si="45"/>
        <v>0</v>
      </c>
      <c r="H203" s="31">
        <f t="shared" si="36"/>
        <v>0</v>
      </c>
      <c r="I203" s="32">
        <f t="shared" si="37"/>
        <v>0</v>
      </c>
      <c r="J203" s="32">
        <f t="shared" si="46"/>
        <v>0</v>
      </c>
      <c r="K203" s="26">
        <f t="shared" si="47"/>
        <v>0</v>
      </c>
      <c r="L203" s="37">
        <f t="shared" si="38"/>
        <v>0</v>
      </c>
      <c r="M203" s="40">
        <f t="shared" si="39"/>
        <v>0</v>
      </c>
      <c r="N203" s="41" t="str">
        <f t="shared" si="40"/>
        <v/>
      </c>
      <c r="O203" s="40" t="str">
        <f t="shared" si="41"/>
        <v/>
      </c>
      <c r="P203" s="41" t="str">
        <f t="shared" si="42"/>
        <v/>
      </c>
      <c r="Q203" s="40" t="str">
        <f t="shared" si="43"/>
        <v/>
      </c>
    </row>
    <row r="204" spans="1:17" x14ac:dyDescent="0.3">
      <c r="A204" s="44"/>
      <c r="B204" s="44"/>
      <c r="C204" s="10"/>
      <c r="D204" s="11"/>
      <c r="E204" s="12"/>
      <c r="F204" s="3">
        <f t="shared" si="44"/>
        <v>0</v>
      </c>
      <c r="G204" s="26">
        <f t="shared" si="45"/>
        <v>0</v>
      </c>
      <c r="H204" s="31">
        <f t="shared" si="36"/>
        <v>0</v>
      </c>
      <c r="I204" s="32">
        <f t="shared" si="37"/>
        <v>0</v>
      </c>
      <c r="J204" s="32">
        <f t="shared" si="46"/>
        <v>0</v>
      </c>
      <c r="K204" s="26">
        <f t="shared" si="47"/>
        <v>0</v>
      </c>
      <c r="L204" s="37">
        <f t="shared" si="38"/>
        <v>0</v>
      </c>
      <c r="M204" s="40">
        <f t="shared" si="39"/>
        <v>0</v>
      </c>
      <c r="N204" s="41" t="str">
        <f t="shared" si="40"/>
        <v/>
      </c>
      <c r="O204" s="40" t="str">
        <f t="shared" si="41"/>
        <v/>
      </c>
      <c r="P204" s="41" t="str">
        <f t="shared" si="42"/>
        <v/>
      </c>
      <c r="Q204" s="40" t="str">
        <f t="shared" si="43"/>
        <v/>
      </c>
    </row>
    <row r="205" spans="1:17" x14ac:dyDescent="0.3">
      <c r="A205" s="44"/>
      <c r="B205" s="44"/>
      <c r="C205" s="10"/>
      <c r="D205" s="11"/>
      <c r="E205" s="12"/>
      <c r="F205" s="3">
        <f t="shared" si="44"/>
        <v>0</v>
      </c>
      <c r="G205" s="26">
        <f t="shared" si="45"/>
        <v>0</v>
      </c>
      <c r="H205" s="31">
        <f t="shared" si="36"/>
        <v>0</v>
      </c>
      <c r="I205" s="32">
        <f t="shared" si="37"/>
        <v>0</v>
      </c>
      <c r="J205" s="32">
        <f t="shared" si="46"/>
        <v>0</v>
      </c>
      <c r="K205" s="26">
        <f t="shared" si="47"/>
        <v>0</v>
      </c>
      <c r="L205" s="37">
        <f t="shared" si="38"/>
        <v>0</v>
      </c>
      <c r="M205" s="40">
        <f t="shared" si="39"/>
        <v>0</v>
      </c>
      <c r="N205" s="41" t="str">
        <f t="shared" si="40"/>
        <v/>
      </c>
      <c r="O205" s="40" t="str">
        <f t="shared" si="41"/>
        <v/>
      </c>
      <c r="P205" s="41" t="str">
        <f t="shared" si="42"/>
        <v/>
      </c>
      <c r="Q205" s="40" t="str">
        <f t="shared" si="43"/>
        <v/>
      </c>
    </row>
    <row r="206" spans="1:17" x14ac:dyDescent="0.3">
      <c r="A206" s="44"/>
      <c r="B206" s="44"/>
      <c r="C206" s="10"/>
      <c r="D206" s="11"/>
      <c r="E206" s="12"/>
      <c r="F206" s="3">
        <f t="shared" si="44"/>
        <v>0</v>
      </c>
      <c r="G206" s="26">
        <f t="shared" si="45"/>
        <v>0</v>
      </c>
      <c r="H206" s="31">
        <f t="shared" si="36"/>
        <v>0</v>
      </c>
      <c r="I206" s="32">
        <f t="shared" si="37"/>
        <v>0</v>
      </c>
      <c r="J206" s="32">
        <f t="shared" si="46"/>
        <v>0</v>
      </c>
      <c r="K206" s="26">
        <f t="shared" si="47"/>
        <v>0</v>
      </c>
      <c r="L206" s="37">
        <f t="shared" si="38"/>
        <v>0</v>
      </c>
      <c r="M206" s="40">
        <f t="shared" si="39"/>
        <v>0</v>
      </c>
      <c r="N206" s="41" t="str">
        <f t="shared" si="40"/>
        <v/>
      </c>
      <c r="O206" s="40" t="str">
        <f t="shared" si="41"/>
        <v/>
      </c>
      <c r="P206" s="41" t="str">
        <f t="shared" si="42"/>
        <v/>
      </c>
      <c r="Q206" s="40" t="str">
        <f t="shared" si="43"/>
        <v/>
      </c>
    </row>
    <row r="207" spans="1:17" x14ac:dyDescent="0.3">
      <c r="A207" s="44"/>
      <c r="B207" s="44"/>
      <c r="C207" s="10"/>
      <c r="D207" s="11"/>
      <c r="E207" s="12"/>
      <c r="F207" s="3">
        <f t="shared" si="44"/>
        <v>0</v>
      </c>
      <c r="G207" s="26">
        <f t="shared" si="45"/>
        <v>0</v>
      </c>
      <c r="H207" s="31">
        <f t="shared" si="36"/>
        <v>0</v>
      </c>
      <c r="I207" s="32">
        <f t="shared" si="37"/>
        <v>0</v>
      </c>
      <c r="J207" s="32">
        <f t="shared" si="46"/>
        <v>0</v>
      </c>
      <c r="K207" s="26">
        <f t="shared" si="47"/>
        <v>0</v>
      </c>
      <c r="L207" s="37">
        <f t="shared" si="38"/>
        <v>0</v>
      </c>
      <c r="M207" s="40">
        <f t="shared" si="39"/>
        <v>0</v>
      </c>
      <c r="N207" s="41" t="str">
        <f t="shared" si="40"/>
        <v/>
      </c>
      <c r="O207" s="40" t="str">
        <f t="shared" si="41"/>
        <v/>
      </c>
      <c r="P207" s="41" t="str">
        <f t="shared" si="42"/>
        <v/>
      </c>
      <c r="Q207" s="40" t="str">
        <f t="shared" si="43"/>
        <v/>
      </c>
    </row>
    <row r="208" spans="1:17" x14ac:dyDescent="0.3">
      <c r="A208" s="44"/>
      <c r="B208" s="44"/>
      <c r="C208" s="10"/>
      <c r="D208" s="11"/>
      <c r="E208" s="12"/>
      <c r="F208" s="3">
        <f t="shared" si="44"/>
        <v>0</v>
      </c>
      <c r="G208" s="26">
        <f t="shared" si="45"/>
        <v>0</v>
      </c>
      <c r="H208" s="31">
        <f t="shared" si="36"/>
        <v>0</v>
      </c>
      <c r="I208" s="32">
        <f t="shared" si="37"/>
        <v>0</v>
      </c>
      <c r="J208" s="32">
        <f t="shared" si="46"/>
        <v>0</v>
      </c>
      <c r="K208" s="26">
        <f t="shared" si="47"/>
        <v>0</v>
      </c>
      <c r="L208" s="37">
        <f t="shared" si="38"/>
        <v>0</v>
      </c>
      <c r="M208" s="40">
        <f t="shared" si="39"/>
        <v>0</v>
      </c>
      <c r="N208" s="41" t="str">
        <f t="shared" si="40"/>
        <v/>
      </c>
      <c r="O208" s="40" t="str">
        <f t="shared" si="41"/>
        <v/>
      </c>
      <c r="P208" s="41" t="str">
        <f t="shared" si="42"/>
        <v/>
      </c>
      <c r="Q208" s="40" t="str">
        <f t="shared" si="43"/>
        <v/>
      </c>
    </row>
    <row r="209" spans="1:17" x14ac:dyDescent="0.3">
      <c r="A209" s="44"/>
      <c r="B209" s="44"/>
      <c r="C209" s="10"/>
      <c r="D209" s="11"/>
      <c r="E209" s="12"/>
      <c r="F209" s="3">
        <f t="shared" si="44"/>
        <v>0</v>
      </c>
      <c r="G209" s="26">
        <f t="shared" si="45"/>
        <v>0</v>
      </c>
      <c r="H209" s="31">
        <f t="shared" si="36"/>
        <v>0</v>
      </c>
      <c r="I209" s="32">
        <f t="shared" si="37"/>
        <v>0</v>
      </c>
      <c r="J209" s="32">
        <f t="shared" si="46"/>
        <v>0</v>
      </c>
      <c r="K209" s="26">
        <f t="shared" si="47"/>
        <v>0</v>
      </c>
      <c r="L209" s="37">
        <f t="shared" si="38"/>
        <v>0</v>
      </c>
      <c r="M209" s="40">
        <f t="shared" si="39"/>
        <v>0</v>
      </c>
      <c r="N209" s="41" t="str">
        <f t="shared" si="40"/>
        <v/>
      </c>
      <c r="O209" s="40" t="str">
        <f t="shared" si="41"/>
        <v/>
      </c>
      <c r="P209" s="41" t="str">
        <f t="shared" si="42"/>
        <v/>
      </c>
      <c r="Q209" s="40" t="str">
        <f t="shared" si="43"/>
        <v/>
      </c>
    </row>
    <row r="210" spans="1:17" x14ac:dyDescent="0.3">
      <c r="A210" s="44"/>
      <c r="B210" s="44"/>
      <c r="C210" s="10"/>
      <c r="D210" s="11"/>
      <c r="E210" s="12"/>
      <c r="F210" s="3">
        <f t="shared" si="44"/>
        <v>0</v>
      </c>
      <c r="G210" s="26">
        <f t="shared" si="45"/>
        <v>0</v>
      </c>
      <c r="H210" s="31">
        <f t="shared" si="36"/>
        <v>0</v>
      </c>
      <c r="I210" s="32">
        <f t="shared" si="37"/>
        <v>0</v>
      </c>
      <c r="J210" s="32">
        <f t="shared" si="46"/>
        <v>0</v>
      </c>
      <c r="K210" s="26">
        <f t="shared" si="47"/>
        <v>0</v>
      </c>
      <c r="L210" s="37">
        <f t="shared" si="38"/>
        <v>0</v>
      </c>
      <c r="M210" s="40">
        <f t="shared" si="39"/>
        <v>0</v>
      </c>
      <c r="N210" s="41" t="str">
        <f t="shared" si="40"/>
        <v/>
      </c>
      <c r="O210" s="40" t="str">
        <f t="shared" si="41"/>
        <v/>
      </c>
      <c r="P210" s="41" t="str">
        <f t="shared" si="42"/>
        <v/>
      </c>
      <c r="Q210" s="40" t="str">
        <f t="shared" si="43"/>
        <v/>
      </c>
    </row>
    <row r="211" spans="1:17" x14ac:dyDescent="0.3">
      <c r="A211" s="44"/>
      <c r="B211" s="44"/>
      <c r="C211" s="10"/>
      <c r="D211" s="11"/>
      <c r="E211" s="12"/>
      <c r="F211" s="3">
        <f t="shared" si="44"/>
        <v>0</v>
      </c>
      <c r="G211" s="26">
        <f t="shared" si="45"/>
        <v>0</v>
      </c>
      <c r="H211" s="31">
        <f t="shared" si="36"/>
        <v>0</v>
      </c>
      <c r="I211" s="32">
        <f t="shared" si="37"/>
        <v>0</v>
      </c>
      <c r="J211" s="32">
        <f t="shared" si="46"/>
        <v>0</v>
      </c>
      <c r="K211" s="26">
        <f t="shared" si="47"/>
        <v>0</v>
      </c>
      <c r="L211" s="37">
        <f t="shared" si="38"/>
        <v>0</v>
      </c>
      <c r="M211" s="40">
        <f t="shared" si="39"/>
        <v>0</v>
      </c>
      <c r="N211" s="41" t="str">
        <f t="shared" si="40"/>
        <v/>
      </c>
      <c r="O211" s="40" t="str">
        <f t="shared" si="41"/>
        <v/>
      </c>
      <c r="P211" s="41" t="str">
        <f t="shared" si="42"/>
        <v/>
      </c>
      <c r="Q211" s="40" t="str">
        <f t="shared" si="43"/>
        <v/>
      </c>
    </row>
    <row r="212" spans="1:17" x14ac:dyDescent="0.3">
      <c r="A212" s="44"/>
      <c r="B212" s="44"/>
      <c r="C212" s="10"/>
      <c r="D212" s="11"/>
      <c r="E212" s="12"/>
      <c r="F212" s="3">
        <f t="shared" si="44"/>
        <v>0</v>
      </c>
      <c r="G212" s="26">
        <f t="shared" si="45"/>
        <v>0</v>
      </c>
      <c r="H212" s="31">
        <f t="shared" si="36"/>
        <v>0</v>
      </c>
      <c r="I212" s="32">
        <f t="shared" si="37"/>
        <v>0</v>
      </c>
      <c r="J212" s="32">
        <f t="shared" si="46"/>
        <v>0</v>
      </c>
      <c r="K212" s="26">
        <f t="shared" si="47"/>
        <v>0</v>
      </c>
      <c r="L212" s="37">
        <f t="shared" si="38"/>
        <v>0</v>
      </c>
      <c r="M212" s="40">
        <f t="shared" si="39"/>
        <v>0</v>
      </c>
      <c r="N212" s="41" t="str">
        <f t="shared" si="40"/>
        <v/>
      </c>
      <c r="O212" s="40" t="str">
        <f t="shared" si="41"/>
        <v/>
      </c>
      <c r="P212" s="41" t="str">
        <f t="shared" si="42"/>
        <v/>
      </c>
      <c r="Q212" s="40" t="str">
        <f t="shared" si="43"/>
        <v/>
      </c>
    </row>
    <row r="213" spans="1:17" x14ac:dyDescent="0.3">
      <c r="A213" s="44"/>
      <c r="B213" s="44"/>
      <c r="C213" s="10"/>
      <c r="D213" s="11"/>
      <c r="E213" s="12"/>
      <c r="F213" s="3">
        <f t="shared" si="44"/>
        <v>0</v>
      </c>
      <c r="G213" s="26">
        <f t="shared" si="45"/>
        <v>0</v>
      </c>
      <c r="H213" s="31">
        <f t="shared" si="36"/>
        <v>0</v>
      </c>
      <c r="I213" s="32">
        <f t="shared" si="37"/>
        <v>0</v>
      </c>
      <c r="J213" s="32">
        <f t="shared" si="46"/>
        <v>0</v>
      </c>
      <c r="K213" s="26">
        <f t="shared" si="47"/>
        <v>0</v>
      </c>
      <c r="L213" s="37">
        <f t="shared" si="38"/>
        <v>0</v>
      </c>
      <c r="M213" s="40">
        <f t="shared" si="39"/>
        <v>0</v>
      </c>
      <c r="N213" s="41" t="str">
        <f t="shared" si="40"/>
        <v/>
      </c>
      <c r="O213" s="40" t="str">
        <f t="shared" si="41"/>
        <v/>
      </c>
      <c r="P213" s="41" t="str">
        <f t="shared" si="42"/>
        <v/>
      </c>
      <c r="Q213" s="40" t="str">
        <f t="shared" si="43"/>
        <v/>
      </c>
    </row>
    <row r="214" spans="1:17" x14ac:dyDescent="0.3">
      <c r="A214" s="44"/>
      <c r="B214" s="44"/>
      <c r="C214" s="10"/>
      <c r="D214" s="11"/>
      <c r="E214" s="12"/>
      <c r="F214" s="3">
        <f t="shared" si="44"/>
        <v>0</v>
      </c>
      <c r="G214" s="26">
        <f t="shared" si="45"/>
        <v>0</v>
      </c>
      <c r="H214" s="31">
        <f t="shared" si="36"/>
        <v>0</v>
      </c>
      <c r="I214" s="32">
        <f t="shared" si="37"/>
        <v>0</v>
      </c>
      <c r="J214" s="32">
        <f t="shared" si="46"/>
        <v>0</v>
      </c>
      <c r="K214" s="26">
        <f t="shared" si="47"/>
        <v>0</v>
      </c>
      <c r="L214" s="37">
        <f t="shared" si="38"/>
        <v>0</v>
      </c>
      <c r="M214" s="40">
        <f t="shared" si="39"/>
        <v>0</v>
      </c>
      <c r="N214" s="41" t="str">
        <f t="shared" si="40"/>
        <v/>
      </c>
      <c r="O214" s="40" t="str">
        <f t="shared" si="41"/>
        <v/>
      </c>
      <c r="P214" s="41" t="str">
        <f t="shared" si="42"/>
        <v/>
      </c>
      <c r="Q214" s="40" t="str">
        <f t="shared" si="43"/>
        <v/>
      </c>
    </row>
    <row r="215" spans="1:17" x14ac:dyDescent="0.3">
      <c r="A215" s="44"/>
      <c r="B215" s="44"/>
      <c r="C215" s="10"/>
      <c r="D215" s="11"/>
      <c r="E215" s="12"/>
      <c r="F215" s="3">
        <f t="shared" si="44"/>
        <v>0</v>
      </c>
      <c r="G215" s="26">
        <f t="shared" si="45"/>
        <v>0</v>
      </c>
      <c r="H215" s="31">
        <f t="shared" si="36"/>
        <v>0</v>
      </c>
      <c r="I215" s="32">
        <f t="shared" si="37"/>
        <v>0</v>
      </c>
      <c r="J215" s="32">
        <f t="shared" si="46"/>
        <v>0</v>
      </c>
      <c r="K215" s="26">
        <f t="shared" si="47"/>
        <v>0</v>
      </c>
      <c r="L215" s="37">
        <f t="shared" si="38"/>
        <v>0</v>
      </c>
      <c r="M215" s="40">
        <f t="shared" si="39"/>
        <v>0</v>
      </c>
      <c r="N215" s="41" t="str">
        <f t="shared" si="40"/>
        <v/>
      </c>
      <c r="O215" s="40" t="str">
        <f t="shared" si="41"/>
        <v/>
      </c>
      <c r="P215" s="41" t="str">
        <f t="shared" si="42"/>
        <v/>
      </c>
      <c r="Q215" s="40" t="str">
        <f t="shared" si="43"/>
        <v/>
      </c>
    </row>
    <row r="216" spans="1:17" x14ac:dyDescent="0.3">
      <c r="A216" s="44"/>
      <c r="B216" s="44"/>
      <c r="C216" s="10"/>
      <c r="D216" s="11"/>
      <c r="E216" s="12"/>
      <c r="F216" s="3">
        <f t="shared" si="44"/>
        <v>0</v>
      </c>
      <c r="G216" s="26">
        <f t="shared" si="45"/>
        <v>0</v>
      </c>
      <c r="H216" s="31">
        <f t="shared" si="36"/>
        <v>0</v>
      </c>
      <c r="I216" s="32">
        <f t="shared" si="37"/>
        <v>0</v>
      </c>
      <c r="J216" s="32">
        <f t="shared" si="46"/>
        <v>0</v>
      </c>
      <c r="K216" s="26">
        <f t="shared" si="47"/>
        <v>0</v>
      </c>
      <c r="L216" s="37">
        <f t="shared" si="38"/>
        <v>0</v>
      </c>
      <c r="M216" s="40">
        <f t="shared" si="39"/>
        <v>0</v>
      </c>
      <c r="N216" s="41" t="str">
        <f t="shared" si="40"/>
        <v/>
      </c>
      <c r="O216" s="40" t="str">
        <f t="shared" si="41"/>
        <v/>
      </c>
      <c r="P216" s="41" t="str">
        <f t="shared" si="42"/>
        <v/>
      </c>
      <c r="Q216" s="40" t="str">
        <f t="shared" si="43"/>
        <v/>
      </c>
    </row>
    <row r="217" spans="1:17" x14ac:dyDescent="0.3">
      <c r="A217" s="44"/>
      <c r="B217" s="44"/>
      <c r="C217" s="10"/>
      <c r="D217" s="11"/>
      <c r="E217" s="12"/>
      <c r="F217" s="3">
        <f t="shared" si="44"/>
        <v>0</v>
      </c>
      <c r="G217" s="26">
        <f t="shared" si="45"/>
        <v>0</v>
      </c>
      <c r="H217" s="31">
        <f t="shared" si="36"/>
        <v>0</v>
      </c>
      <c r="I217" s="32">
        <f t="shared" si="37"/>
        <v>0</v>
      </c>
      <c r="J217" s="32">
        <f t="shared" si="46"/>
        <v>0</v>
      </c>
      <c r="K217" s="26">
        <f t="shared" si="47"/>
        <v>0</v>
      </c>
      <c r="L217" s="37">
        <f t="shared" si="38"/>
        <v>0</v>
      </c>
      <c r="M217" s="40">
        <f t="shared" si="39"/>
        <v>0</v>
      </c>
      <c r="N217" s="41" t="str">
        <f t="shared" si="40"/>
        <v/>
      </c>
      <c r="O217" s="40" t="str">
        <f t="shared" si="41"/>
        <v/>
      </c>
      <c r="P217" s="41" t="str">
        <f t="shared" si="42"/>
        <v/>
      </c>
      <c r="Q217" s="40" t="str">
        <f t="shared" si="43"/>
        <v/>
      </c>
    </row>
    <row r="218" spans="1:17" x14ac:dyDescent="0.3">
      <c r="A218" s="44"/>
      <c r="B218" s="44"/>
      <c r="C218" s="10"/>
      <c r="D218" s="11"/>
      <c r="E218" s="12"/>
      <c r="F218" s="3">
        <f t="shared" si="44"/>
        <v>0</v>
      </c>
      <c r="G218" s="26">
        <f t="shared" si="45"/>
        <v>0</v>
      </c>
      <c r="H218" s="31">
        <f t="shared" si="36"/>
        <v>0</v>
      </c>
      <c r="I218" s="32">
        <f t="shared" si="37"/>
        <v>0</v>
      </c>
      <c r="J218" s="32">
        <f t="shared" si="46"/>
        <v>0</v>
      </c>
      <c r="K218" s="26">
        <f t="shared" si="47"/>
        <v>0</v>
      </c>
      <c r="L218" s="37">
        <f t="shared" si="38"/>
        <v>0</v>
      </c>
      <c r="M218" s="40">
        <f t="shared" si="39"/>
        <v>0</v>
      </c>
      <c r="N218" s="41" t="str">
        <f t="shared" si="40"/>
        <v/>
      </c>
      <c r="O218" s="40" t="str">
        <f t="shared" si="41"/>
        <v/>
      </c>
      <c r="P218" s="41" t="str">
        <f t="shared" si="42"/>
        <v/>
      </c>
      <c r="Q218" s="40" t="str">
        <f t="shared" si="43"/>
        <v/>
      </c>
    </row>
    <row r="219" spans="1:17" x14ac:dyDescent="0.3">
      <c r="A219" s="44"/>
      <c r="B219" s="44"/>
      <c r="C219" s="10"/>
      <c r="D219" s="11"/>
      <c r="E219" s="12"/>
      <c r="F219" s="3">
        <f t="shared" si="44"/>
        <v>0</v>
      </c>
      <c r="G219" s="26">
        <f t="shared" si="45"/>
        <v>0</v>
      </c>
      <c r="H219" s="31">
        <f t="shared" si="36"/>
        <v>0</v>
      </c>
      <c r="I219" s="32">
        <f t="shared" si="37"/>
        <v>0</v>
      </c>
      <c r="J219" s="32">
        <f t="shared" si="46"/>
        <v>0</v>
      </c>
      <c r="K219" s="26">
        <f t="shared" si="47"/>
        <v>0</v>
      </c>
      <c r="L219" s="37">
        <f t="shared" si="38"/>
        <v>0</v>
      </c>
      <c r="M219" s="40">
        <f t="shared" si="39"/>
        <v>0</v>
      </c>
      <c r="N219" s="41" t="str">
        <f t="shared" si="40"/>
        <v/>
      </c>
      <c r="O219" s="40" t="str">
        <f t="shared" si="41"/>
        <v/>
      </c>
      <c r="P219" s="41" t="str">
        <f t="shared" si="42"/>
        <v/>
      </c>
      <c r="Q219" s="40" t="str">
        <f t="shared" si="43"/>
        <v/>
      </c>
    </row>
    <row r="220" spans="1:17" x14ac:dyDescent="0.3">
      <c r="A220" s="44"/>
      <c r="B220" s="44"/>
      <c r="C220" s="10"/>
      <c r="D220" s="11"/>
      <c r="E220" s="12"/>
      <c r="F220" s="3">
        <f t="shared" si="44"/>
        <v>0</v>
      </c>
      <c r="G220" s="26">
        <f t="shared" si="45"/>
        <v>0</v>
      </c>
      <c r="H220" s="31">
        <f t="shared" si="36"/>
        <v>0</v>
      </c>
      <c r="I220" s="32">
        <f t="shared" si="37"/>
        <v>0</v>
      </c>
      <c r="J220" s="32">
        <f t="shared" si="46"/>
        <v>0</v>
      </c>
      <c r="K220" s="26">
        <f t="shared" si="47"/>
        <v>0</v>
      </c>
      <c r="L220" s="37">
        <f t="shared" si="38"/>
        <v>0</v>
      </c>
      <c r="M220" s="40">
        <f t="shared" si="39"/>
        <v>0</v>
      </c>
      <c r="N220" s="41" t="str">
        <f t="shared" si="40"/>
        <v/>
      </c>
      <c r="O220" s="40" t="str">
        <f t="shared" si="41"/>
        <v/>
      </c>
      <c r="P220" s="41" t="str">
        <f t="shared" si="42"/>
        <v/>
      </c>
      <c r="Q220" s="40" t="str">
        <f t="shared" si="43"/>
        <v/>
      </c>
    </row>
    <row r="221" spans="1:17" x14ac:dyDescent="0.3">
      <c r="A221" s="44"/>
      <c r="B221" s="44"/>
      <c r="C221" s="10"/>
      <c r="D221" s="11"/>
      <c r="E221" s="12"/>
      <c r="F221" s="3">
        <f t="shared" si="44"/>
        <v>0</v>
      </c>
      <c r="G221" s="26">
        <f t="shared" si="45"/>
        <v>0</v>
      </c>
      <c r="H221" s="31">
        <f t="shared" si="36"/>
        <v>0</v>
      </c>
      <c r="I221" s="32">
        <f t="shared" si="37"/>
        <v>0</v>
      </c>
      <c r="J221" s="32">
        <f t="shared" si="46"/>
        <v>0</v>
      </c>
      <c r="K221" s="26">
        <f t="shared" si="47"/>
        <v>0</v>
      </c>
      <c r="L221" s="37">
        <f t="shared" si="38"/>
        <v>0</v>
      </c>
      <c r="M221" s="40">
        <f t="shared" si="39"/>
        <v>0</v>
      </c>
      <c r="N221" s="41" t="str">
        <f t="shared" si="40"/>
        <v/>
      </c>
      <c r="O221" s="40" t="str">
        <f t="shared" si="41"/>
        <v/>
      </c>
      <c r="P221" s="41" t="str">
        <f t="shared" si="42"/>
        <v/>
      </c>
      <c r="Q221" s="40" t="str">
        <f t="shared" si="43"/>
        <v/>
      </c>
    </row>
    <row r="222" spans="1:17" x14ac:dyDescent="0.3">
      <c r="A222" s="44"/>
      <c r="B222" s="44"/>
      <c r="C222" s="10"/>
      <c r="D222" s="11"/>
      <c r="E222" s="12"/>
      <c r="F222" s="3">
        <f t="shared" si="44"/>
        <v>0</v>
      </c>
      <c r="G222" s="26">
        <f t="shared" si="45"/>
        <v>0</v>
      </c>
      <c r="H222" s="31">
        <f t="shared" si="36"/>
        <v>0</v>
      </c>
      <c r="I222" s="32">
        <f t="shared" si="37"/>
        <v>0</v>
      </c>
      <c r="J222" s="32">
        <f t="shared" si="46"/>
        <v>0</v>
      </c>
      <c r="K222" s="26">
        <f t="shared" si="47"/>
        <v>0</v>
      </c>
      <c r="L222" s="37">
        <f t="shared" si="38"/>
        <v>0</v>
      </c>
      <c r="M222" s="40">
        <f t="shared" si="39"/>
        <v>0</v>
      </c>
      <c r="N222" s="41" t="str">
        <f t="shared" si="40"/>
        <v/>
      </c>
      <c r="O222" s="40" t="str">
        <f t="shared" si="41"/>
        <v/>
      </c>
      <c r="P222" s="41" t="str">
        <f t="shared" si="42"/>
        <v/>
      </c>
      <c r="Q222" s="40" t="str">
        <f t="shared" si="43"/>
        <v/>
      </c>
    </row>
    <row r="223" spans="1:17" x14ac:dyDescent="0.3">
      <c r="A223" s="44"/>
      <c r="B223" s="44"/>
      <c r="C223" s="10"/>
      <c r="D223" s="11"/>
      <c r="E223" s="12"/>
      <c r="F223" s="3">
        <f t="shared" si="44"/>
        <v>0</v>
      </c>
      <c r="G223" s="26">
        <f t="shared" si="45"/>
        <v>0</v>
      </c>
      <c r="H223" s="31">
        <f t="shared" si="36"/>
        <v>0</v>
      </c>
      <c r="I223" s="32">
        <f t="shared" si="37"/>
        <v>0</v>
      </c>
      <c r="J223" s="32">
        <f t="shared" si="46"/>
        <v>0</v>
      </c>
      <c r="K223" s="26">
        <f t="shared" si="47"/>
        <v>0</v>
      </c>
      <c r="L223" s="37">
        <f t="shared" si="38"/>
        <v>0</v>
      </c>
      <c r="M223" s="40">
        <f t="shared" si="39"/>
        <v>0</v>
      </c>
      <c r="N223" s="41" t="str">
        <f t="shared" si="40"/>
        <v/>
      </c>
      <c r="O223" s="40" t="str">
        <f t="shared" si="41"/>
        <v/>
      </c>
      <c r="P223" s="41" t="str">
        <f t="shared" si="42"/>
        <v/>
      </c>
      <c r="Q223" s="40" t="str">
        <f t="shared" si="43"/>
        <v/>
      </c>
    </row>
    <row r="224" spans="1:17" x14ac:dyDescent="0.3">
      <c r="A224" s="44"/>
      <c r="B224" s="44"/>
      <c r="C224" s="10"/>
      <c r="D224" s="11"/>
      <c r="E224" s="12"/>
      <c r="F224" s="3">
        <f t="shared" si="44"/>
        <v>0</v>
      </c>
      <c r="G224" s="26">
        <f t="shared" si="45"/>
        <v>0</v>
      </c>
      <c r="H224" s="31">
        <f t="shared" si="36"/>
        <v>0</v>
      </c>
      <c r="I224" s="32">
        <f t="shared" si="37"/>
        <v>0</v>
      </c>
      <c r="J224" s="32">
        <f t="shared" si="46"/>
        <v>0</v>
      </c>
      <c r="K224" s="26">
        <f t="shared" si="47"/>
        <v>0</v>
      </c>
      <c r="L224" s="37">
        <f t="shared" si="38"/>
        <v>0</v>
      </c>
      <c r="M224" s="40">
        <f t="shared" si="39"/>
        <v>0</v>
      </c>
      <c r="N224" s="41" t="str">
        <f t="shared" si="40"/>
        <v/>
      </c>
      <c r="O224" s="40" t="str">
        <f t="shared" si="41"/>
        <v/>
      </c>
      <c r="P224" s="41" t="str">
        <f t="shared" si="42"/>
        <v/>
      </c>
      <c r="Q224" s="40" t="str">
        <f t="shared" si="43"/>
        <v/>
      </c>
    </row>
    <row r="225" spans="1:17" x14ac:dyDescent="0.3">
      <c r="A225" s="44"/>
      <c r="B225" s="44"/>
      <c r="C225" s="10"/>
      <c r="D225" s="11"/>
      <c r="E225" s="12"/>
      <c r="F225" s="3">
        <f t="shared" si="44"/>
        <v>0</v>
      </c>
      <c r="G225" s="26">
        <f t="shared" si="45"/>
        <v>0</v>
      </c>
      <c r="H225" s="31">
        <f t="shared" si="36"/>
        <v>0</v>
      </c>
      <c r="I225" s="32">
        <f t="shared" si="37"/>
        <v>0</v>
      </c>
      <c r="J225" s="32">
        <f t="shared" si="46"/>
        <v>0</v>
      </c>
      <c r="K225" s="26">
        <f t="shared" si="47"/>
        <v>0</v>
      </c>
      <c r="L225" s="37">
        <f t="shared" si="38"/>
        <v>0</v>
      </c>
      <c r="M225" s="40">
        <f t="shared" si="39"/>
        <v>0</v>
      </c>
      <c r="N225" s="41" t="str">
        <f t="shared" si="40"/>
        <v/>
      </c>
      <c r="O225" s="40" t="str">
        <f t="shared" si="41"/>
        <v/>
      </c>
      <c r="P225" s="41" t="str">
        <f t="shared" si="42"/>
        <v/>
      </c>
      <c r="Q225" s="40" t="str">
        <f t="shared" si="43"/>
        <v/>
      </c>
    </row>
    <row r="226" spans="1:17" x14ac:dyDescent="0.3">
      <c r="A226" s="44"/>
      <c r="B226" s="44"/>
      <c r="C226" s="10"/>
      <c r="D226" s="11"/>
      <c r="E226" s="12"/>
      <c r="F226" s="3">
        <f t="shared" si="44"/>
        <v>0</v>
      </c>
      <c r="G226" s="26">
        <f t="shared" si="45"/>
        <v>0</v>
      </c>
      <c r="H226" s="31">
        <f t="shared" si="36"/>
        <v>0</v>
      </c>
      <c r="I226" s="32">
        <f t="shared" si="37"/>
        <v>0</v>
      </c>
      <c r="J226" s="32">
        <f t="shared" si="46"/>
        <v>0</v>
      </c>
      <c r="K226" s="26">
        <f t="shared" si="47"/>
        <v>0</v>
      </c>
      <c r="L226" s="37">
        <f t="shared" si="38"/>
        <v>0</v>
      </c>
      <c r="M226" s="40">
        <f t="shared" si="39"/>
        <v>0</v>
      </c>
      <c r="N226" s="41" t="str">
        <f t="shared" si="40"/>
        <v/>
      </c>
      <c r="O226" s="40" t="str">
        <f t="shared" si="41"/>
        <v/>
      </c>
      <c r="P226" s="41" t="str">
        <f t="shared" si="42"/>
        <v/>
      </c>
      <c r="Q226" s="40" t="str">
        <f t="shared" si="43"/>
        <v/>
      </c>
    </row>
    <row r="227" spans="1:17" x14ac:dyDescent="0.3">
      <c r="A227" s="44"/>
      <c r="B227" s="44"/>
      <c r="C227" s="10"/>
      <c r="D227" s="11"/>
      <c r="E227" s="12"/>
      <c r="F227" s="3">
        <f t="shared" si="44"/>
        <v>0</v>
      </c>
      <c r="G227" s="26">
        <f t="shared" si="45"/>
        <v>0</v>
      </c>
      <c r="H227" s="31">
        <f t="shared" si="36"/>
        <v>0</v>
      </c>
      <c r="I227" s="32">
        <f t="shared" si="37"/>
        <v>0</v>
      </c>
      <c r="J227" s="32">
        <f t="shared" si="46"/>
        <v>0</v>
      </c>
      <c r="K227" s="26">
        <f t="shared" si="47"/>
        <v>0</v>
      </c>
      <c r="L227" s="37">
        <f t="shared" si="38"/>
        <v>0</v>
      </c>
      <c r="M227" s="40">
        <f t="shared" si="39"/>
        <v>0</v>
      </c>
      <c r="N227" s="41" t="str">
        <f t="shared" si="40"/>
        <v/>
      </c>
      <c r="O227" s="40" t="str">
        <f t="shared" si="41"/>
        <v/>
      </c>
      <c r="P227" s="41" t="str">
        <f t="shared" si="42"/>
        <v/>
      </c>
      <c r="Q227" s="40" t="str">
        <f t="shared" si="43"/>
        <v/>
      </c>
    </row>
    <row r="228" spans="1:17" x14ac:dyDescent="0.3">
      <c r="A228" s="44"/>
      <c r="B228" s="44"/>
      <c r="C228" s="10"/>
      <c r="D228" s="11"/>
      <c r="E228" s="12"/>
      <c r="F228" s="3">
        <f t="shared" si="44"/>
        <v>0</v>
      </c>
      <c r="G228" s="26">
        <f t="shared" si="45"/>
        <v>0</v>
      </c>
      <c r="H228" s="31">
        <f t="shared" si="36"/>
        <v>0</v>
      </c>
      <c r="I228" s="32">
        <f t="shared" si="37"/>
        <v>0</v>
      </c>
      <c r="J228" s="32">
        <f t="shared" si="46"/>
        <v>0</v>
      </c>
      <c r="K228" s="26">
        <f t="shared" si="47"/>
        <v>0</v>
      </c>
      <c r="L228" s="37">
        <f t="shared" si="38"/>
        <v>0</v>
      </c>
      <c r="M228" s="40">
        <f t="shared" si="39"/>
        <v>0</v>
      </c>
      <c r="N228" s="41" t="str">
        <f t="shared" si="40"/>
        <v/>
      </c>
      <c r="O228" s="40" t="str">
        <f t="shared" si="41"/>
        <v/>
      </c>
      <c r="P228" s="41" t="str">
        <f t="shared" si="42"/>
        <v/>
      </c>
      <c r="Q228" s="40" t="str">
        <f t="shared" si="43"/>
        <v/>
      </c>
    </row>
    <row r="229" spans="1:17" x14ac:dyDescent="0.3">
      <c r="A229" s="44"/>
      <c r="B229" s="44"/>
      <c r="C229" s="10"/>
      <c r="D229" s="11"/>
      <c r="E229" s="12"/>
      <c r="F229" s="3">
        <f t="shared" si="44"/>
        <v>0</v>
      </c>
      <c r="G229" s="26">
        <f t="shared" si="45"/>
        <v>0</v>
      </c>
      <c r="H229" s="31">
        <f t="shared" si="36"/>
        <v>0</v>
      </c>
      <c r="I229" s="32">
        <f t="shared" si="37"/>
        <v>0</v>
      </c>
      <c r="J229" s="32">
        <f t="shared" si="46"/>
        <v>0</v>
      </c>
      <c r="K229" s="26">
        <f t="shared" si="47"/>
        <v>0</v>
      </c>
      <c r="L229" s="37">
        <f t="shared" si="38"/>
        <v>0</v>
      </c>
      <c r="M229" s="40">
        <f t="shared" si="39"/>
        <v>0</v>
      </c>
      <c r="N229" s="41" t="str">
        <f t="shared" si="40"/>
        <v/>
      </c>
      <c r="O229" s="40" t="str">
        <f t="shared" si="41"/>
        <v/>
      </c>
      <c r="P229" s="41" t="str">
        <f t="shared" si="42"/>
        <v/>
      </c>
      <c r="Q229" s="40" t="str">
        <f t="shared" si="43"/>
        <v/>
      </c>
    </row>
    <row r="230" spans="1:17" x14ac:dyDescent="0.3">
      <c r="A230" s="44"/>
      <c r="B230" s="44"/>
      <c r="C230" s="10"/>
      <c r="D230" s="11"/>
      <c r="E230" s="12"/>
      <c r="F230" s="3">
        <f t="shared" si="44"/>
        <v>0</v>
      </c>
      <c r="G230" s="26">
        <f t="shared" si="45"/>
        <v>0</v>
      </c>
      <c r="H230" s="31">
        <f t="shared" si="36"/>
        <v>0</v>
      </c>
      <c r="I230" s="32">
        <f t="shared" si="37"/>
        <v>0</v>
      </c>
      <c r="J230" s="32">
        <f t="shared" si="46"/>
        <v>0</v>
      </c>
      <c r="K230" s="26">
        <f t="shared" si="47"/>
        <v>0</v>
      </c>
      <c r="L230" s="37">
        <f t="shared" si="38"/>
        <v>0</v>
      </c>
      <c r="M230" s="40">
        <f t="shared" si="39"/>
        <v>0</v>
      </c>
      <c r="N230" s="41" t="str">
        <f t="shared" si="40"/>
        <v/>
      </c>
      <c r="O230" s="40" t="str">
        <f t="shared" si="41"/>
        <v/>
      </c>
      <c r="P230" s="41" t="str">
        <f t="shared" si="42"/>
        <v/>
      </c>
      <c r="Q230" s="40" t="str">
        <f t="shared" si="43"/>
        <v/>
      </c>
    </row>
    <row r="231" spans="1:17" x14ac:dyDescent="0.3">
      <c r="A231" s="44"/>
      <c r="B231" s="44"/>
      <c r="C231" s="10"/>
      <c r="D231" s="11"/>
      <c r="E231" s="12"/>
      <c r="F231" s="3">
        <f t="shared" si="44"/>
        <v>0</v>
      </c>
      <c r="G231" s="26">
        <f t="shared" si="45"/>
        <v>0</v>
      </c>
      <c r="H231" s="31">
        <f t="shared" si="36"/>
        <v>0</v>
      </c>
      <c r="I231" s="32">
        <f t="shared" si="37"/>
        <v>0</v>
      </c>
      <c r="J231" s="32">
        <f t="shared" si="46"/>
        <v>0</v>
      </c>
      <c r="K231" s="26">
        <f t="shared" si="47"/>
        <v>0</v>
      </c>
      <c r="L231" s="37">
        <f t="shared" si="38"/>
        <v>0</v>
      </c>
      <c r="M231" s="40">
        <f t="shared" si="39"/>
        <v>0</v>
      </c>
      <c r="N231" s="41" t="str">
        <f t="shared" si="40"/>
        <v/>
      </c>
      <c r="O231" s="40" t="str">
        <f t="shared" si="41"/>
        <v/>
      </c>
      <c r="P231" s="41" t="str">
        <f t="shared" si="42"/>
        <v/>
      </c>
      <c r="Q231" s="40" t="str">
        <f t="shared" si="43"/>
        <v/>
      </c>
    </row>
    <row r="232" spans="1:17" x14ac:dyDescent="0.3">
      <c r="A232" s="44"/>
      <c r="B232" s="44"/>
      <c r="C232" s="10"/>
      <c r="D232" s="11"/>
      <c r="E232" s="12"/>
      <c r="F232" s="3">
        <f t="shared" si="44"/>
        <v>0</v>
      </c>
      <c r="G232" s="26">
        <f t="shared" si="45"/>
        <v>0</v>
      </c>
      <c r="H232" s="31">
        <f t="shared" si="36"/>
        <v>0</v>
      </c>
      <c r="I232" s="32">
        <f t="shared" si="37"/>
        <v>0</v>
      </c>
      <c r="J232" s="32">
        <f t="shared" si="46"/>
        <v>0</v>
      </c>
      <c r="K232" s="26">
        <f t="shared" si="47"/>
        <v>0</v>
      </c>
      <c r="L232" s="37">
        <f t="shared" si="38"/>
        <v>0</v>
      </c>
      <c r="M232" s="40">
        <f t="shared" si="39"/>
        <v>0</v>
      </c>
      <c r="N232" s="41" t="str">
        <f t="shared" si="40"/>
        <v/>
      </c>
      <c r="O232" s="40" t="str">
        <f t="shared" si="41"/>
        <v/>
      </c>
      <c r="P232" s="41" t="str">
        <f t="shared" si="42"/>
        <v/>
      </c>
      <c r="Q232" s="40" t="str">
        <f t="shared" si="43"/>
        <v/>
      </c>
    </row>
    <row r="233" spans="1:17" x14ac:dyDescent="0.3">
      <c r="A233" s="44"/>
      <c r="B233" s="44"/>
      <c r="C233" s="10"/>
      <c r="D233" s="11"/>
      <c r="E233" s="12"/>
      <c r="F233" s="3">
        <f t="shared" si="44"/>
        <v>0</v>
      </c>
      <c r="G233" s="26">
        <f t="shared" si="45"/>
        <v>0</v>
      </c>
      <c r="H233" s="31">
        <f t="shared" si="36"/>
        <v>0</v>
      </c>
      <c r="I233" s="32">
        <f t="shared" si="37"/>
        <v>0</v>
      </c>
      <c r="J233" s="32">
        <f t="shared" si="46"/>
        <v>0</v>
      </c>
      <c r="K233" s="26">
        <f t="shared" si="47"/>
        <v>0</v>
      </c>
      <c r="L233" s="37">
        <f t="shared" si="38"/>
        <v>0</v>
      </c>
      <c r="M233" s="40">
        <f t="shared" si="39"/>
        <v>0</v>
      </c>
      <c r="N233" s="41" t="str">
        <f t="shared" si="40"/>
        <v/>
      </c>
      <c r="O233" s="40" t="str">
        <f t="shared" si="41"/>
        <v/>
      </c>
      <c r="P233" s="41" t="str">
        <f t="shared" si="42"/>
        <v/>
      </c>
      <c r="Q233" s="40" t="str">
        <f t="shared" si="43"/>
        <v/>
      </c>
    </row>
    <row r="234" spans="1:17" x14ac:dyDescent="0.3">
      <c r="A234" s="44"/>
      <c r="B234" s="44"/>
      <c r="C234" s="10"/>
      <c r="D234" s="11"/>
      <c r="E234" s="12"/>
      <c r="F234" s="3">
        <f t="shared" si="44"/>
        <v>0</v>
      </c>
      <c r="G234" s="26">
        <f t="shared" si="45"/>
        <v>0</v>
      </c>
      <c r="H234" s="31">
        <f t="shared" si="36"/>
        <v>0</v>
      </c>
      <c r="I234" s="32">
        <f t="shared" si="37"/>
        <v>0</v>
      </c>
      <c r="J234" s="32">
        <f t="shared" si="46"/>
        <v>0</v>
      </c>
      <c r="K234" s="26">
        <f t="shared" si="47"/>
        <v>0</v>
      </c>
      <c r="L234" s="37">
        <f t="shared" si="38"/>
        <v>0</v>
      </c>
      <c r="M234" s="40">
        <f t="shared" si="39"/>
        <v>0</v>
      </c>
      <c r="N234" s="41" t="str">
        <f t="shared" si="40"/>
        <v/>
      </c>
      <c r="O234" s="40" t="str">
        <f t="shared" si="41"/>
        <v/>
      </c>
      <c r="P234" s="41" t="str">
        <f t="shared" si="42"/>
        <v/>
      </c>
      <c r="Q234" s="40" t="str">
        <f t="shared" si="43"/>
        <v/>
      </c>
    </row>
    <row r="235" spans="1:17" x14ac:dyDescent="0.3">
      <c r="A235" s="44"/>
      <c r="B235" s="44"/>
      <c r="C235" s="10"/>
      <c r="D235" s="11"/>
      <c r="E235" s="12"/>
      <c r="F235" s="3">
        <f t="shared" si="44"/>
        <v>0</v>
      </c>
      <c r="G235" s="26">
        <f t="shared" si="45"/>
        <v>0</v>
      </c>
      <c r="H235" s="31">
        <f t="shared" si="36"/>
        <v>0</v>
      </c>
      <c r="I235" s="32">
        <f t="shared" si="37"/>
        <v>0</v>
      </c>
      <c r="J235" s="32">
        <f t="shared" si="46"/>
        <v>0</v>
      </c>
      <c r="K235" s="26">
        <f t="shared" si="47"/>
        <v>0</v>
      </c>
      <c r="L235" s="37">
        <f t="shared" si="38"/>
        <v>0</v>
      </c>
      <c r="M235" s="40">
        <f t="shared" si="39"/>
        <v>0</v>
      </c>
      <c r="N235" s="41" t="str">
        <f t="shared" si="40"/>
        <v/>
      </c>
      <c r="O235" s="40" t="str">
        <f t="shared" si="41"/>
        <v/>
      </c>
      <c r="P235" s="41" t="str">
        <f t="shared" si="42"/>
        <v/>
      </c>
      <c r="Q235" s="40" t="str">
        <f t="shared" si="43"/>
        <v/>
      </c>
    </row>
    <row r="236" spans="1:17" x14ac:dyDescent="0.3">
      <c r="A236" s="44"/>
      <c r="B236" s="44"/>
      <c r="C236" s="10"/>
      <c r="D236" s="11"/>
      <c r="E236" s="12"/>
      <c r="F236" s="3">
        <f t="shared" si="44"/>
        <v>0</v>
      </c>
      <c r="G236" s="26">
        <f t="shared" si="45"/>
        <v>0</v>
      </c>
      <c r="H236" s="31">
        <f t="shared" si="36"/>
        <v>0</v>
      </c>
      <c r="I236" s="32">
        <f t="shared" si="37"/>
        <v>0</v>
      </c>
      <c r="J236" s="32">
        <f t="shared" si="46"/>
        <v>0</v>
      </c>
      <c r="K236" s="26">
        <f t="shared" si="47"/>
        <v>0</v>
      </c>
      <c r="L236" s="37">
        <f t="shared" si="38"/>
        <v>0</v>
      </c>
      <c r="M236" s="40">
        <f t="shared" si="39"/>
        <v>0</v>
      </c>
      <c r="N236" s="41" t="str">
        <f t="shared" si="40"/>
        <v/>
      </c>
      <c r="O236" s="40" t="str">
        <f t="shared" si="41"/>
        <v/>
      </c>
      <c r="P236" s="41" t="str">
        <f t="shared" si="42"/>
        <v/>
      </c>
      <c r="Q236" s="40" t="str">
        <f t="shared" si="43"/>
        <v/>
      </c>
    </row>
    <row r="237" spans="1:17" x14ac:dyDescent="0.3">
      <c r="A237" s="44"/>
      <c r="B237" s="44"/>
      <c r="C237" s="10"/>
      <c r="D237" s="11"/>
      <c r="E237" s="12"/>
      <c r="F237" s="3">
        <f t="shared" si="44"/>
        <v>0</v>
      </c>
      <c r="G237" s="26">
        <f t="shared" si="45"/>
        <v>0</v>
      </c>
      <c r="H237" s="31">
        <f t="shared" si="36"/>
        <v>0</v>
      </c>
      <c r="I237" s="32">
        <f t="shared" si="37"/>
        <v>0</v>
      </c>
      <c r="J237" s="32">
        <f t="shared" si="46"/>
        <v>0</v>
      </c>
      <c r="K237" s="26">
        <f t="shared" si="47"/>
        <v>0</v>
      </c>
      <c r="L237" s="37">
        <f t="shared" si="38"/>
        <v>0</v>
      </c>
      <c r="M237" s="40">
        <f t="shared" si="39"/>
        <v>0</v>
      </c>
      <c r="N237" s="41" t="str">
        <f t="shared" si="40"/>
        <v/>
      </c>
      <c r="O237" s="40" t="str">
        <f t="shared" si="41"/>
        <v/>
      </c>
      <c r="P237" s="41" t="str">
        <f t="shared" si="42"/>
        <v/>
      </c>
      <c r="Q237" s="40" t="str">
        <f t="shared" si="43"/>
        <v/>
      </c>
    </row>
    <row r="238" spans="1:17" x14ac:dyDescent="0.3">
      <c r="A238" s="44"/>
      <c r="B238" s="44"/>
      <c r="C238" s="10"/>
      <c r="D238" s="11"/>
      <c r="E238" s="12"/>
      <c r="F238" s="3">
        <f t="shared" si="44"/>
        <v>0</v>
      </c>
      <c r="G238" s="26">
        <f t="shared" si="45"/>
        <v>0</v>
      </c>
      <c r="H238" s="31">
        <f t="shared" si="36"/>
        <v>0</v>
      </c>
      <c r="I238" s="32">
        <f t="shared" si="37"/>
        <v>0</v>
      </c>
      <c r="J238" s="32">
        <f t="shared" si="46"/>
        <v>0</v>
      </c>
      <c r="K238" s="26">
        <f t="shared" si="47"/>
        <v>0</v>
      </c>
      <c r="L238" s="37">
        <f t="shared" si="38"/>
        <v>0</v>
      </c>
      <c r="M238" s="40">
        <f t="shared" si="39"/>
        <v>0</v>
      </c>
      <c r="N238" s="41" t="str">
        <f t="shared" si="40"/>
        <v/>
      </c>
      <c r="O238" s="40" t="str">
        <f t="shared" si="41"/>
        <v/>
      </c>
      <c r="P238" s="41" t="str">
        <f t="shared" si="42"/>
        <v/>
      </c>
      <c r="Q238" s="40" t="str">
        <f t="shared" si="43"/>
        <v/>
      </c>
    </row>
    <row r="239" spans="1:17" x14ac:dyDescent="0.3">
      <c r="A239" s="44"/>
      <c r="B239" s="44"/>
      <c r="C239" s="10"/>
      <c r="D239" s="11"/>
      <c r="E239" s="12"/>
      <c r="F239" s="3">
        <f t="shared" si="44"/>
        <v>0</v>
      </c>
      <c r="G239" s="26">
        <f t="shared" si="45"/>
        <v>0</v>
      </c>
      <c r="H239" s="31">
        <f t="shared" si="36"/>
        <v>0</v>
      </c>
      <c r="I239" s="32">
        <f t="shared" si="37"/>
        <v>0</v>
      </c>
      <c r="J239" s="32">
        <f t="shared" si="46"/>
        <v>0</v>
      </c>
      <c r="K239" s="26">
        <f t="shared" si="47"/>
        <v>0</v>
      </c>
      <c r="L239" s="37">
        <f t="shared" si="38"/>
        <v>0</v>
      </c>
      <c r="M239" s="40">
        <f t="shared" si="39"/>
        <v>0</v>
      </c>
      <c r="N239" s="41" t="str">
        <f t="shared" si="40"/>
        <v/>
      </c>
      <c r="O239" s="40" t="str">
        <f t="shared" si="41"/>
        <v/>
      </c>
      <c r="P239" s="41" t="str">
        <f t="shared" si="42"/>
        <v/>
      </c>
      <c r="Q239" s="40" t="str">
        <f t="shared" si="43"/>
        <v/>
      </c>
    </row>
    <row r="240" spans="1:17" x14ac:dyDescent="0.3">
      <c r="A240" s="44"/>
      <c r="B240" s="44"/>
      <c r="C240" s="10"/>
      <c r="D240" s="11"/>
      <c r="E240" s="12"/>
      <c r="F240" s="3">
        <f t="shared" si="44"/>
        <v>0</v>
      </c>
      <c r="G240" s="26">
        <f t="shared" si="45"/>
        <v>0</v>
      </c>
      <c r="H240" s="31">
        <f t="shared" si="36"/>
        <v>0</v>
      </c>
      <c r="I240" s="32">
        <f t="shared" si="37"/>
        <v>0</v>
      </c>
      <c r="J240" s="32">
        <f t="shared" si="46"/>
        <v>0</v>
      </c>
      <c r="K240" s="26">
        <f t="shared" si="47"/>
        <v>0</v>
      </c>
      <c r="L240" s="37">
        <f t="shared" si="38"/>
        <v>0</v>
      </c>
      <c r="M240" s="40">
        <f t="shared" si="39"/>
        <v>0</v>
      </c>
      <c r="N240" s="41" t="str">
        <f t="shared" si="40"/>
        <v/>
      </c>
      <c r="O240" s="40" t="str">
        <f t="shared" si="41"/>
        <v/>
      </c>
      <c r="P240" s="41" t="str">
        <f t="shared" si="42"/>
        <v/>
      </c>
      <c r="Q240" s="40" t="str">
        <f t="shared" si="43"/>
        <v/>
      </c>
    </row>
    <row r="241" spans="1:17" x14ac:dyDescent="0.3">
      <c r="A241" s="44"/>
      <c r="B241" s="44"/>
      <c r="C241" s="10"/>
      <c r="D241" s="11"/>
      <c r="E241" s="12"/>
      <c r="F241" s="3">
        <f t="shared" si="44"/>
        <v>0</v>
      </c>
      <c r="G241" s="26">
        <f t="shared" si="45"/>
        <v>0</v>
      </c>
      <c r="H241" s="31">
        <f t="shared" si="36"/>
        <v>0</v>
      </c>
      <c r="I241" s="32">
        <f t="shared" si="37"/>
        <v>0</v>
      </c>
      <c r="J241" s="32">
        <f t="shared" si="46"/>
        <v>0</v>
      </c>
      <c r="K241" s="26">
        <f t="shared" si="47"/>
        <v>0</v>
      </c>
      <c r="L241" s="37">
        <f t="shared" si="38"/>
        <v>0</v>
      </c>
      <c r="M241" s="40">
        <f t="shared" si="39"/>
        <v>0</v>
      </c>
      <c r="N241" s="41" t="str">
        <f t="shared" si="40"/>
        <v/>
      </c>
      <c r="O241" s="40" t="str">
        <f t="shared" si="41"/>
        <v/>
      </c>
      <c r="P241" s="41" t="str">
        <f t="shared" si="42"/>
        <v/>
      </c>
      <c r="Q241" s="40" t="str">
        <f t="shared" si="43"/>
        <v/>
      </c>
    </row>
    <row r="242" spans="1:17" x14ac:dyDescent="0.3">
      <c r="A242" s="44"/>
      <c r="B242" s="44"/>
      <c r="C242" s="10"/>
      <c r="D242" s="11"/>
      <c r="E242" s="12"/>
      <c r="F242" s="3">
        <f t="shared" si="44"/>
        <v>0</v>
      </c>
      <c r="G242" s="26">
        <f t="shared" si="45"/>
        <v>0</v>
      </c>
      <c r="H242" s="31">
        <f t="shared" si="36"/>
        <v>0</v>
      </c>
      <c r="I242" s="32">
        <f t="shared" si="37"/>
        <v>0</v>
      </c>
      <c r="J242" s="32">
        <f t="shared" si="46"/>
        <v>0</v>
      </c>
      <c r="K242" s="26">
        <f t="shared" si="47"/>
        <v>0</v>
      </c>
      <c r="L242" s="37">
        <f t="shared" si="38"/>
        <v>0</v>
      </c>
      <c r="M242" s="40">
        <f t="shared" si="39"/>
        <v>0</v>
      </c>
      <c r="N242" s="41" t="str">
        <f t="shared" si="40"/>
        <v/>
      </c>
      <c r="O242" s="40" t="str">
        <f t="shared" si="41"/>
        <v/>
      </c>
      <c r="P242" s="41" t="str">
        <f t="shared" si="42"/>
        <v/>
      </c>
      <c r="Q242" s="40" t="str">
        <f t="shared" si="43"/>
        <v/>
      </c>
    </row>
    <row r="243" spans="1:17" x14ac:dyDescent="0.3">
      <c r="A243" s="44"/>
      <c r="B243" s="44"/>
      <c r="C243" s="10"/>
      <c r="D243" s="11"/>
      <c r="E243" s="12"/>
      <c r="F243" s="3">
        <f t="shared" si="44"/>
        <v>0</v>
      </c>
      <c r="G243" s="26">
        <f t="shared" si="45"/>
        <v>0</v>
      </c>
      <c r="H243" s="31">
        <f t="shared" si="36"/>
        <v>0</v>
      </c>
      <c r="I243" s="32">
        <f t="shared" si="37"/>
        <v>0</v>
      </c>
      <c r="J243" s="32">
        <f t="shared" si="46"/>
        <v>0</v>
      </c>
      <c r="K243" s="26">
        <f t="shared" si="47"/>
        <v>0</v>
      </c>
      <c r="L243" s="37">
        <f t="shared" si="38"/>
        <v>0</v>
      </c>
      <c r="M243" s="40">
        <f t="shared" si="39"/>
        <v>0</v>
      </c>
      <c r="N243" s="41" t="str">
        <f t="shared" si="40"/>
        <v/>
      </c>
      <c r="O243" s="40" t="str">
        <f t="shared" si="41"/>
        <v/>
      </c>
      <c r="P243" s="41" t="str">
        <f t="shared" si="42"/>
        <v/>
      </c>
      <c r="Q243" s="40" t="str">
        <f t="shared" si="43"/>
        <v/>
      </c>
    </row>
    <row r="244" spans="1:17" x14ac:dyDescent="0.3">
      <c r="A244" s="44"/>
      <c r="B244" s="44"/>
      <c r="C244" s="10"/>
      <c r="D244" s="11"/>
      <c r="E244" s="12"/>
      <c r="F244" s="3">
        <f t="shared" si="44"/>
        <v>0</v>
      </c>
      <c r="G244" s="26">
        <f t="shared" si="45"/>
        <v>0</v>
      </c>
      <c r="H244" s="31">
        <f t="shared" si="36"/>
        <v>0</v>
      </c>
      <c r="I244" s="32">
        <f t="shared" si="37"/>
        <v>0</v>
      </c>
      <c r="J244" s="32">
        <f t="shared" si="46"/>
        <v>0</v>
      </c>
      <c r="K244" s="26">
        <f t="shared" si="47"/>
        <v>0</v>
      </c>
      <c r="L244" s="37">
        <f t="shared" si="38"/>
        <v>0</v>
      </c>
      <c r="M244" s="40">
        <f t="shared" si="39"/>
        <v>0</v>
      </c>
      <c r="N244" s="41" t="str">
        <f t="shared" si="40"/>
        <v/>
      </c>
      <c r="O244" s="40" t="str">
        <f t="shared" si="41"/>
        <v/>
      </c>
      <c r="P244" s="41" t="str">
        <f t="shared" si="42"/>
        <v/>
      </c>
      <c r="Q244" s="40" t="str">
        <f t="shared" si="43"/>
        <v/>
      </c>
    </row>
    <row r="245" spans="1:17" x14ac:dyDescent="0.3">
      <c r="A245" s="44"/>
      <c r="B245" s="44"/>
      <c r="C245" s="10"/>
      <c r="D245" s="11"/>
      <c r="E245" s="12"/>
      <c r="F245" s="3">
        <f t="shared" si="44"/>
        <v>0</v>
      </c>
      <c r="G245" s="26">
        <f t="shared" si="45"/>
        <v>0</v>
      </c>
      <c r="H245" s="31">
        <f t="shared" si="36"/>
        <v>0</v>
      </c>
      <c r="I245" s="32">
        <f t="shared" si="37"/>
        <v>0</v>
      </c>
      <c r="J245" s="32">
        <f t="shared" si="46"/>
        <v>0</v>
      </c>
      <c r="K245" s="26">
        <f t="shared" si="47"/>
        <v>0</v>
      </c>
      <c r="L245" s="37">
        <f t="shared" si="38"/>
        <v>0</v>
      </c>
      <c r="M245" s="40">
        <f t="shared" si="39"/>
        <v>0</v>
      </c>
      <c r="N245" s="41" t="str">
        <f t="shared" si="40"/>
        <v/>
      </c>
      <c r="O245" s="40" t="str">
        <f t="shared" si="41"/>
        <v/>
      </c>
      <c r="P245" s="41" t="str">
        <f t="shared" si="42"/>
        <v/>
      </c>
      <c r="Q245" s="40" t="str">
        <f t="shared" si="43"/>
        <v/>
      </c>
    </row>
    <row r="246" spans="1:17" x14ac:dyDescent="0.3">
      <c r="A246" s="44"/>
      <c r="B246" s="44"/>
      <c r="C246" s="10"/>
      <c r="D246" s="11"/>
      <c r="E246" s="12"/>
      <c r="F246" s="3">
        <f t="shared" si="44"/>
        <v>0</v>
      </c>
      <c r="G246" s="26">
        <f t="shared" si="45"/>
        <v>0</v>
      </c>
      <c r="H246" s="31">
        <f t="shared" si="36"/>
        <v>0</v>
      </c>
      <c r="I246" s="32">
        <f t="shared" si="37"/>
        <v>0</v>
      </c>
      <c r="J246" s="32">
        <f t="shared" si="46"/>
        <v>0</v>
      </c>
      <c r="K246" s="26">
        <f t="shared" si="47"/>
        <v>0</v>
      </c>
      <c r="L246" s="37">
        <f t="shared" si="38"/>
        <v>0</v>
      </c>
      <c r="M246" s="40">
        <f t="shared" si="39"/>
        <v>0</v>
      </c>
      <c r="N246" s="41" t="str">
        <f t="shared" si="40"/>
        <v/>
      </c>
      <c r="O246" s="40" t="str">
        <f t="shared" si="41"/>
        <v/>
      </c>
      <c r="P246" s="41" t="str">
        <f t="shared" si="42"/>
        <v/>
      </c>
      <c r="Q246" s="40" t="str">
        <f t="shared" si="43"/>
        <v/>
      </c>
    </row>
    <row r="247" spans="1:17" x14ac:dyDescent="0.3">
      <c r="A247" s="44"/>
      <c r="B247" s="44"/>
      <c r="C247" s="10"/>
      <c r="D247" s="11"/>
      <c r="E247" s="12"/>
      <c r="F247" s="3">
        <f t="shared" si="44"/>
        <v>0</v>
      </c>
      <c r="G247" s="26">
        <f t="shared" si="45"/>
        <v>0</v>
      </c>
      <c r="H247" s="31">
        <f t="shared" si="36"/>
        <v>0</v>
      </c>
      <c r="I247" s="32">
        <f t="shared" si="37"/>
        <v>0</v>
      </c>
      <c r="J247" s="32">
        <f t="shared" si="46"/>
        <v>0</v>
      </c>
      <c r="K247" s="26">
        <f t="shared" si="47"/>
        <v>0</v>
      </c>
      <c r="L247" s="37">
        <f t="shared" si="38"/>
        <v>0</v>
      </c>
      <c r="M247" s="40">
        <f t="shared" si="39"/>
        <v>0</v>
      </c>
      <c r="N247" s="41" t="str">
        <f t="shared" si="40"/>
        <v/>
      </c>
      <c r="O247" s="40" t="str">
        <f t="shared" si="41"/>
        <v/>
      </c>
      <c r="P247" s="41" t="str">
        <f t="shared" si="42"/>
        <v/>
      </c>
      <c r="Q247" s="40" t="str">
        <f t="shared" si="43"/>
        <v/>
      </c>
    </row>
    <row r="248" spans="1:17" x14ac:dyDescent="0.3">
      <c r="A248" s="44"/>
      <c r="B248" s="44"/>
      <c r="C248" s="10"/>
      <c r="D248" s="11"/>
      <c r="E248" s="12"/>
      <c r="F248" s="3">
        <f t="shared" si="44"/>
        <v>0</v>
      </c>
      <c r="G248" s="26">
        <f t="shared" si="45"/>
        <v>0</v>
      </c>
      <c r="H248" s="31">
        <f t="shared" si="36"/>
        <v>0</v>
      </c>
      <c r="I248" s="32">
        <f t="shared" si="37"/>
        <v>0</v>
      </c>
      <c r="J248" s="32">
        <f t="shared" si="46"/>
        <v>0</v>
      </c>
      <c r="K248" s="26">
        <f t="shared" si="47"/>
        <v>0</v>
      </c>
      <c r="L248" s="37">
        <f t="shared" si="38"/>
        <v>0</v>
      </c>
      <c r="M248" s="40">
        <f t="shared" si="39"/>
        <v>0</v>
      </c>
      <c r="N248" s="41" t="str">
        <f t="shared" si="40"/>
        <v/>
      </c>
      <c r="O248" s="40" t="str">
        <f t="shared" si="41"/>
        <v/>
      </c>
      <c r="P248" s="41" t="str">
        <f t="shared" si="42"/>
        <v/>
      </c>
      <c r="Q248" s="40" t="str">
        <f t="shared" si="43"/>
        <v/>
      </c>
    </row>
    <row r="249" spans="1:17" x14ac:dyDescent="0.3">
      <c r="A249" s="44"/>
      <c r="B249" s="44"/>
      <c r="C249" s="10"/>
      <c r="D249" s="11"/>
      <c r="E249" s="12"/>
      <c r="F249" s="3">
        <f t="shared" si="44"/>
        <v>0</v>
      </c>
      <c r="G249" s="26">
        <f t="shared" si="45"/>
        <v>0</v>
      </c>
      <c r="H249" s="31">
        <f t="shared" si="36"/>
        <v>0</v>
      </c>
      <c r="I249" s="32">
        <f t="shared" si="37"/>
        <v>0</v>
      </c>
      <c r="J249" s="32">
        <f t="shared" si="46"/>
        <v>0</v>
      </c>
      <c r="K249" s="26">
        <f t="shared" si="47"/>
        <v>0</v>
      </c>
      <c r="L249" s="37">
        <f t="shared" si="38"/>
        <v>0</v>
      </c>
      <c r="M249" s="40">
        <f t="shared" si="39"/>
        <v>0</v>
      </c>
      <c r="N249" s="41" t="str">
        <f t="shared" si="40"/>
        <v/>
      </c>
      <c r="O249" s="40" t="str">
        <f t="shared" si="41"/>
        <v/>
      </c>
      <c r="P249" s="41" t="str">
        <f t="shared" si="42"/>
        <v/>
      </c>
      <c r="Q249" s="40" t="str">
        <f t="shared" si="43"/>
        <v/>
      </c>
    </row>
    <row r="250" spans="1:17" x14ac:dyDescent="0.3">
      <c r="A250" s="44"/>
      <c r="B250" s="44"/>
      <c r="C250" s="10"/>
      <c r="D250" s="11"/>
      <c r="E250" s="12"/>
      <c r="F250" s="21">
        <f t="shared" si="44"/>
        <v>0</v>
      </c>
      <c r="G250" s="33">
        <f t="shared" si="45"/>
        <v>0</v>
      </c>
      <c r="H250" s="34">
        <f t="shared" si="36"/>
        <v>0</v>
      </c>
      <c r="I250" s="35">
        <f t="shared" si="37"/>
        <v>0</v>
      </c>
      <c r="J250" s="35">
        <f t="shared" si="46"/>
        <v>0</v>
      </c>
      <c r="K250" s="33">
        <f t="shared" si="47"/>
        <v>0</v>
      </c>
      <c r="L250" s="38">
        <f t="shared" si="38"/>
        <v>0</v>
      </c>
      <c r="M250" s="42">
        <f t="shared" si="39"/>
        <v>0</v>
      </c>
      <c r="N250" s="43" t="str">
        <f t="shared" si="40"/>
        <v/>
      </c>
      <c r="O250" s="42" t="str">
        <f t="shared" si="41"/>
        <v/>
      </c>
      <c r="P250" s="43" t="str">
        <f t="shared" si="42"/>
        <v/>
      </c>
      <c r="Q250" s="42" t="str">
        <f t="shared" si="43"/>
        <v/>
      </c>
    </row>
  </sheetData>
  <sheetProtection algorithmName="SHA-512" hashValue="Tq1n9c+d1lbSMvWky+3ON83yA579L977IYqHKbFGlexgCfWX7mrz4Sv68hdYqS658a5ewJfmlR1PPduW64HQnw==" saltValue="K+H6foKhpdoosqoeLUmhAg==" spinCount="100000" sheet="1" selectLockedCells="1"/>
  <conditionalFormatting sqref="C2:C250">
    <cfRule type="expression" dxfId="2" priority="1">
      <formula>COUNTIF(gesetzlicheFT,$C2)&gt;0</formula>
    </cfRule>
    <cfRule type="expression" dxfId="1" priority="2">
      <formula>WEEKDAY($C2)=7</formula>
    </cfRule>
    <cfRule type="expression" dxfId="0" priority="3">
      <formula>WEEKDAY($C2)=1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"/>
  <sheetViews>
    <sheetView workbookViewId="0">
      <pane ySplit="1" topLeftCell="A56" activePane="bottomLeft" state="frozen"/>
      <selection pane="bottomLeft" activeCell="A4" sqref="A4"/>
    </sheetView>
  </sheetViews>
  <sheetFormatPr baseColWidth="10" defaultRowHeight="14.4" x14ac:dyDescent="0.3"/>
  <cols>
    <col min="1" max="1" width="26.44140625" bestFit="1" customWidth="1"/>
    <col min="2" max="2" width="27.33203125" bestFit="1" customWidth="1"/>
  </cols>
  <sheetData>
    <row r="1" spans="1:9" x14ac:dyDescent="0.3">
      <c r="A1" s="14" t="s">
        <v>0</v>
      </c>
      <c r="B1" s="1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5">
        <f>ErsterMontag</f>
        <v>44928</v>
      </c>
      <c r="B2" s="15">
        <f>A2+7</f>
        <v>44935</v>
      </c>
      <c r="C2" s="1">
        <f t="shared" ref="C2:I11" si="0">IF(AND(WEEKDAY($A2)=2,$A2+COLUMN()-COLUMN(ObenLinks)+3&gt;=$A2,$A2+COLUMN()-COLUMN(ObenLinks)+3&lt;=$B2),$A2+COLUMN()-COLUMN(ObenLinks)+3,"")</f>
        <v>44928</v>
      </c>
      <c r="D2" s="1">
        <f t="shared" si="0"/>
        <v>44929</v>
      </c>
      <c r="E2" s="1">
        <f t="shared" si="0"/>
        <v>44930</v>
      </c>
      <c r="F2" s="1">
        <f t="shared" si="0"/>
        <v>44931</v>
      </c>
      <c r="G2" s="1">
        <f t="shared" si="0"/>
        <v>44932</v>
      </c>
      <c r="H2" s="1">
        <f t="shared" si="0"/>
        <v>44933</v>
      </c>
      <c r="I2" s="1">
        <f t="shared" si="0"/>
        <v>44934</v>
      </c>
    </row>
    <row r="3" spans="1:9" x14ac:dyDescent="0.3">
      <c r="A3" s="15">
        <f>B2</f>
        <v>44935</v>
      </c>
      <c r="B3" s="15">
        <f>A3+7</f>
        <v>44942</v>
      </c>
      <c r="C3" s="1">
        <f t="shared" si="0"/>
        <v>44935</v>
      </c>
      <c r="D3" s="1">
        <f t="shared" si="0"/>
        <v>44936</v>
      </c>
      <c r="E3" s="1">
        <f t="shared" si="0"/>
        <v>44937</v>
      </c>
      <c r="F3" s="1">
        <f t="shared" si="0"/>
        <v>44938</v>
      </c>
      <c r="G3" s="1">
        <f t="shared" si="0"/>
        <v>44939</v>
      </c>
      <c r="H3" s="1">
        <f t="shared" si="0"/>
        <v>44940</v>
      </c>
      <c r="I3" s="1">
        <f t="shared" si="0"/>
        <v>44941</v>
      </c>
    </row>
    <row r="4" spans="1:9" x14ac:dyDescent="0.3">
      <c r="A4" s="14">
        <f>IF(AND(WEEKDAY($B3)=2,$B3&lt;&gt;$B2),$B3,$B3+1)</f>
        <v>44942</v>
      </c>
      <c r="B4" s="14">
        <f>IF($A4&lt;&gt;$B3,$A3+7,IF(MONTH($A4+7)=MONTH($A4),$A4+7,EOMONTH($A4,0)))</f>
        <v>44949</v>
      </c>
      <c r="C4" s="1">
        <f t="shared" si="0"/>
        <v>44942</v>
      </c>
      <c r="D4" s="1">
        <f t="shared" si="0"/>
        <v>44943</v>
      </c>
      <c r="E4" s="1">
        <f t="shared" si="0"/>
        <v>44944</v>
      </c>
      <c r="F4" s="1">
        <f t="shared" si="0"/>
        <v>44945</v>
      </c>
      <c r="G4" s="1">
        <f t="shared" si="0"/>
        <v>44946</v>
      </c>
      <c r="H4" s="1">
        <f t="shared" si="0"/>
        <v>44947</v>
      </c>
      <c r="I4" s="1">
        <f t="shared" si="0"/>
        <v>44948</v>
      </c>
    </row>
    <row r="5" spans="1:9" x14ac:dyDescent="0.3">
      <c r="A5" s="14">
        <f t="shared" ref="A5:A66" si="1">IF(AND(WEEKDAY($B4)=2,$B4&lt;&gt;$B3),$B4,$B4+1)</f>
        <v>44949</v>
      </c>
      <c r="B5" s="14">
        <f t="shared" ref="B5:B66" si="2">IF($A5&lt;&gt;$B4,$A4+7,IF(MONTH($A5+7)=MONTH($A5),$A5+7,EOMONTH($A5,0)))</f>
        <v>44956</v>
      </c>
      <c r="C5" s="1">
        <f t="shared" si="0"/>
        <v>44949</v>
      </c>
      <c r="D5" s="1">
        <f t="shared" si="0"/>
        <v>44950</v>
      </c>
      <c r="E5" s="1">
        <f t="shared" si="0"/>
        <v>44951</v>
      </c>
      <c r="F5" s="1">
        <f t="shared" si="0"/>
        <v>44952</v>
      </c>
      <c r="G5" s="1">
        <f t="shared" si="0"/>
        <v>44953</v>
      </c>
      <c r="H5" s="1">
        <f t="shared" si="0"/>
        <v>44954</v>
      </c>
      <c r="I5" s="1">
        <f t="shared" si="0"/>
        <v>44955</v>
      </c>
    </row>
    <row r="6" spans="1:9" x14ac:dyDescent="0.3">
      <c r="A6" s="14">
        <f t="shared" si="1"/>
        <v>44956</v>
      </c>
      <c r="B6" s="14">
        <f t="shared" si="2"/>
        <v>44957</v>
      </c>
      <c r="C6" s="1">
        <f t="shared" si="0"/>
        <v>44956</v>
      </c>
      <c r="D6" s="1">
        <f t="shared" si="0"/>
        <v>44957</v>
      </c>
      <c r="E6" s="1" t="str">
        <f t="shared" si="0"/>
        <v/>
      </c>
      <c r="F6" s="1" t="str">
        <f t="shared" si="0"/>
        <v/>
      </c>
      <c r="G6" s="1" t="str">
        <f t="shared" si="0"/>
        <v/>
      </c>
      <c r="H6" s="1" t="str">
        <f t="shared" si="0"/>
        <v/>
      </c>
      <c r="I6" s="1" t="str">
        <f t="shared" si="0"/>
        <v/>
      </c>
    </row>
    <row r="7" spans="1:9" x14ac:dyDescent="0.3">
      <c r="A7" s="14">
        <f t="shared" si="1"/>
        <v>44958</v>
      </c>
      <c r="B7" s="14">
        <f t="shared" si="2"/>
        <v>44963</v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 t="str">
        <f t="shared" si="0"/>
        <v/>
      </c>
      <c r="I7" s="1" t="str">
        <f t="shared" si="0"/>
        <v/>
      </c>
    </row>
    <row r="8" spans="1:9" x14ac:dyDescent="0.3">
      <c r="A8" s="14">
        <f t="shared" si="1"/>
        <v>44963</v>
      </c>
      <c r="B8" s="14">
        <f t="shared" si="2"/>
        <v>44970</v>
      </c>
      <c r="C8" s="1">
        <f t="shared" si="0"/>
        <v>44963</v>
      </c>
      <c r="D8" s="1">
        <f t="shared" si="0"/>
        <v>44964</v>
      </c>
      <c r="E8" s="1">
        <f t="shared" si="0"/>
        <v>44965</v>
      </c>
      <c r="F8" s="1">
        <f t="shared" si="0"/>
        <v>44966</v>
      </c>
      <c r="G8" s="1">
        <f t="shared" si="0"/>
        <v>44967</v>
      </c>
      <c r="H8" s="1">
        <f t="shared" si="0"/>
        <v>44968</v>
      </c>
      <c r="I8" s="1">
        <f t="shared" si="0"/>
        <v>44969</v>
      </c>
    </row>
    <row r="9" spans="1:9" x14ac:dyDescent="0.3">
      <c r="A9" s="14">
        <f t="shared" si="1"/>
        <v>44970</v>
      </c>
      <c r="B9" s="14">
        <f t="shared" si="2"/>
        <v>44977</v>
      </c>
      <c r="C9" s="1">
        <f t="shared" si="0"/>
        <v>44970</v>
      </c>
      <c r="D9" s="1">
        <f t="shared" si="0"/>
        <v>44971</v>
      </c>
      <c r="E9" s="1">
        <f t="shared" si="0"/>
        <v>44972</v>
      </c>
      <c r="F9" s="1">
        <f t="shared" si="0"/>
        <v>44973</v>
      </c>
      <c r="G9" s="1">
        <f t="shared" si="0"/>
        <v>44974</v>
      </c>
      <c r="H9" s="1">
        <f t="shared" si="0"/>
        <v>44975</v>
      </c>
      <c r="I9" s="1">
        <f t="shared" si="0"/>
        <v>44976</v>
      </c>
    </row>
    <row r="10" spans="1:9" x14ac:dyDescent="0.3">
      <c r="A10" s="14">
        <f t="shared" si="1"/>
        <v>44977</v>
      </c>
      <c r="B10" s="14">
        <f t="shared" si="2"/>
        <v>44984</v>
      </c>
      <c r="C10" s="1">
        <f t="shared" si="0"/>
        <v>44977</v>
      </c>
      <c r="D10" s="1">
        <f t="shared" si="0"/>
        <v>44978</v>
      </c>
      <c r="E10" s="1">
        <f t="shared" si="0"/>
        <v>44979</v>
      </c>
      <c r="F10" s="1">
        <f t="shared" si="0"/>
        <v>44980</v>
      </c>
      <c r="G10" s="1">
        <f t="shared" si="0"/>
        <v>44981</v>
      </c>
      <c r="H10" s="1">
        <f t="shared" si="0"/>
        <v>44982</v>
      </c>
      <c r="I10" s="1">
        <f t="shared" si="0"/>
        <v>44983</v>
      </c>
    </row>
    <row r="11" spans="1:9" x14ac:dyDescent="0.3">
      <c r="A11" s="14">
        <f t="shared" si="1"/>
        <v>44984</v>
      </c>
      <c r="B11" s="14">
        <f t="shared" si="2"/>
        <v>44985</v>
      </c>
      <c r="C11" s="1">
        <f t="shared" si="0"/>
        <v>44984</v>
      </c>
      <c r="D11" s="1">
        <f t="shared" si="0"/>
        <v>44985</v>
      </c>
      <c r="E11" s="1" t="str">
        <f t="shared" si="0"/>
        <v/>
      </c>
      <c r="F11" s="1" t="str">
        <f t="shared" si="0"/>
        <v/>
      </c>
      <c r="G11" s="1" t="str">
        <f t="shared" si="0"/>
        <v/>
      </c>
      <c r="H11" s="1" t="str">
        <f t="shared" si="0"/>
        <v/>
      </c>
      <c r="I11" s="1" t="str">
        <f t="shared" si="0"/>
        <v/>
      </c>
    </row>
    <row r="12" spans="1:9" x14ac:dyDescent="0.3">
      <c r="A12" s="14">
        <f t="shared" si="1"/>
        <v>44986</v>
      </c>
      <c r="B12" s="14">
        <f t="shared" si="2"/>
        <v>44991</v>
      </c>
      <c r="C12" s="1" t="str">
        <f t="shared" ref="C12:I21" si="3">IF(AND(WEEKDAY($A12)=2,$A12+COLUMN()-COLUMN(ObenLinks)+3&gt;=$A12,$A12+COLUMN()-COLUMN(ObenLinks)+3&lt;=$B12),$A12+COLUMN()-COLUMN(ObenLinks)+3,"")</f>
        <v/>
      </c>
      <c r="D12" s="1" t="str">
        <f t="shared" si="3"/>
        <v/>
      </c>
      <c r="E12" s="1" t="str">
        <f t="shared" si="3"/>
        <v/>
      </c>
      <c r="F12" s="1" t="str">
        <f t="shared" si="3"/>
        <v/>
      </c>
      <c r="G12" s="1" t="str">
        <f t="shared" si="3"/>
        <v/>
      </c>
      <c r="H12" s="1" t="str">
        <f t="shared" si="3"/>
        <v/>
      </c>
      <c r="I12" s="1" t="str">
        <f t="shared" si="3"/>
        <v/>
      </c>
    </row>
    <row r="13" spans="1:9" x14ac:dyDescent="0.3">
      <c r="A13" s="14">
        <f t="shared" si="1"/>
        <v>44991</v>
      </c>
      <c r="B13" s="14">
        <f t="shared" si="2"/>
        <v>44998</v>
      </c>
      <c r="C13" s="1">
        <f t="shared" si="3"/>
        <v>44991</v>
      </c>
      <c r="D13" s="1">
        <f t="shared" si="3"/>
        <v>44992</v>
      </c>
      <c r="E13" s="1">
        <f t="shared" si="3"/>
        <v>44993</v>
      </c>
      <c r="F13" s="1">
        <f t="shared" si="3"/>
        <v>44994</v>
      </c>
      <c r="G13" s="1">
        <f t="shared" si="3"/>
        <v>44995</v>
      </c>
      <c r="H13" s="1">
        <f t="shared" si="3"/>
        <v>44996</v>
      </c>
      <c r="I13" s="1">
        <f t="shared" si="3"/>
        <v>44997</v>
      </c>
    </row>
    <row r="14" spans="1:9" x14ac:dyDescent="0.3">
      <c r="A14" s="14">
        <f t="shared" si="1"/>
        <v>44998</v>
      </c>
      <c r="B14" s="14">
        <f t="shared" si="2"/>
        <v>45005</v>
      </c>
      <c r="C14" s="1">
        <f t="shared" si="3"/>
        <v>44998</v>
      </c>
      <c r="D14" s="1">
        <f t="shared" si="3"/>
        <v>44999</v>
      </c>
      <c r="E14" s="1">
        <f t="shared" si="3"/>
        <v>45000</v>
      </c>
      <c r="F14" s="1">
        <f t="shared" si="3"/>
        <v>45001</v>
      </c>
      <c r="G14" s="1">
        <f t="shared" si="3"/>
        <v>45002</v>
      </c>
      <c r="H14" s="1">
        <f t="shared" si="3"/>
        <v>45003</v>
      </c>
      <c r="I14" s="1">
        <f t="shared" si="3"/>
        <v>45004</v>
      </c>
    </row>
    <row r="15" spans="1:9" x14ac:dyDescent="0.3">
      <c r="A15" s="14">
        <f t="shared" si="1"/>
        <v>45005</v>
      </c>
      <c r="B15" s="14">
        <f t="shared" si="2"/>
        <v>45012</v>
      </c>
      <c r="C15" s="1">
        <f t="shared" si="3"/>
        <v>45005</v>
      </c>
      <c r="D15" s="1">
        <f t="shared" si="3"/>
        <v>45006</v>
      </c>
      <c r="E15" s="1">
        <f t="shared" si="3"/>
        <v>45007</v>
      </c>
      <c r="F15" s="1">
        <f t="shared" si="3"/>
        <v>45008</v>
      </c>
      <c r="G15" s="1">
        <f t="shared" si="3"/>
        <v>45009</v>
      </c>
      <c r="H15" s="1">
        <f t="shared" si="3"/>
        <v>45010</v>
      </c>
      <c r="I15" s="1">
        <f t="shared" si="3"/>
        <v>45011</v>
      </c>
    </row>
    <row r="16" spans="1:9" x14ac:dyDescent="0.3">
      <c r="A16" s="14">
        <f t="shared" si="1"/>
        <v>45012</v>
      </c>
      <c r="B16" s="14">
        <f t="shared" si="2"/>
        <v>45016</v>
      </c>
      <c r="C16" s="1">
        <f t="shared" si="3"/>
        <v>45012</v>
      </c>
      <c r="D16" s="1">
        <f t="shared" si="3"/>
        <v>45013</v>
      </c>
      <c r="E16" s="1">
        <f t="shared" si="3"/>
        <v>45014</v>
      </c>
      <c r="F16" s="1">
        <f t="shared" si="3"/>
        <v>45015</v>
      </c>
      <c r="G16" s="1">
        <f t="shared" si="3"/>
        <v>45016</v>
      </c>
      <c r="H16" s="1" t="str">
        <f t="shared" si="3"/>
        <v/>
      </c>
      <c r="I16" s="1" t="str">
        <f t="shared" si="3"/>
        <v/>
      </c>
    </row>
    <row r="17" spans="1:9" x14ac:dyDescent="0.3">
      <c r="A17" s="14">
        <f t="shared" si="1"/>
        <v>45017</v>
      </c>
      <c r="B17" s="14">
        <f t="shared" si="2"/>
        <v>45019</v>
      </c>
      <c r="C17" s="1" t="str">
        <f t="shared" si="3"/>
        <v/>
      </c>
      <c r="D17" s="1" t="str">
        <f t="shared" si="3"/>
        <v/>
      </c>
      <c r="E17" s="1" t="str">
        <f t="shared" si="3"/>
        <v/>
      </c>
      <c r="F17" s="1" t="str">
        <f t="shared" si="3"/>
        <v/>
      </c>
      <c r="G17" s="1" t="str">
        <f t="shared" si="3"/>
        <v/>
      </c>
      <c r="H17" s="1" t="str">
        <f t="shared" si="3"/>
        <v/>
      </c>
      <c r="I17" s="1" t="str">
        <f t="shared" si="3"/>
        <v/>
      </c>
    </row>
    <row r="18" spans="1:9" x14ac:dyDescent="0.3">
      <c r="A18" s="14">
        <f t="shared" si="1"/>
        <v>45019</v>
      </c>
      <c r="B18" s="14">
        <f t="shared" si="2"/>
        <v>45026</v>
      </c>
      <c r="C18" s="1">
        <f t="shared" si="3"/>
        <v>45019</v>
      </c>
      <c r="D18" s="1">
        <f t="shared" si="3"/>
        <v>45020</v>
      </c>
      <c r="E18" s="1">
        <f t="shared" si="3"/>
        <v>45021</v>
      </c>
      <c r="F18" s="1">
        <f t="shared" si="3"/>
        <v>45022</v>
      </c>
      <c r="G18" s="1">
        <f t="shared" si="3"/>
        <v>45023</v>
      </c>
      <c r="H18" s="1">
        <f t="shared" si="3"/>
        <v>45024</v>
      </c>
      <c r="I18" s="1">
        <f t="shared" si="3"/>
        <v>45025</v>
      </c>
    </row>
    <row r="19" spans="1:9" x14ac:dyDescent="0.3">
      <c r="A19" s="14">
        <f t="shared" si="1"/>
        <v>45026</v>
      </c>
      <c r="B19" s="14">
        <f t="shared" si="2"/>
        <v>45033</v>
      </c>
      <c r="C19" s="1">
        <f t="shared" si="3"/>
        <v>45026</v>
      </c>
      <c r="D19" s="1">
        <f t="shared" si="3"/>
        <v>45027</v>
      </c>
      <c r="E19" s="1">
        <f t="shared" si="3"/>
        <v>45028</v>
      </c>
      <c r="F19" s="1">
        <f t="shared" si="3"/>
        <v>45029</v>
      </c>
      <c r="G19" s="1">
        <f t="shared" si="3"/>
        <v>45030</v>
      </c>
      <c r="H19" s="1">
        <f t="shared" si="3"/>
        <v>45031</v>
      </c>
      <c r="I19" s="1">
        <f t="shared" si="3"/>
        <v>45032</v>
      </c>
    </row>
    <row r="20" spans="1:9" x14ac:dyDescent="0.3">
      <c r="A20" s="14">
        <f t="shared" si="1"/>
        <v>45033</v>
      </c>
      <c r="B20" s="14">
        <f t="shared" si="2"/>
        <v>45040</v>
      </c>
      <c r="C20" s="1">
        <f t="shared" si="3"/>
        <v>45033</v>
      </c>
      <c r="D20" s="1">
        <f t="shared" si="3"/>
        <v>45034</v>
      </c>
      <c r="E20" s="1">
        <f t="shared" si="3"/>
        <v>45035</v>
      </c>
      <c r="F20" s="1">
        <f t="shared" si="3"/>
        <v>45036</v>
      </c>
      <c r="G20" s="1">
        <f t="shared" si="3"/>
        <v>45037</v>
      </c>
      <c r="H20" s="1">
        <f t="shared" si="3"/>
        <v>45038</v>
      </c>
      <c r="I20" s="1">
        <f t="shared" si="3"/>
        <v>45039</v>
      </c>
    </row>
    <row r="21" spans="1:9" x14ac:dyDescent="0.3">
      <c r="A21" s="14">
        <f t="shared" si="1"/>
        <v>45040</v>
      </c>
      <c r="B21" s="14">
        <f t="shared" si="2"/>
        <v>45046</v>
      </c>
      <c r="C21" s="1">
        <f t="shared" si="3"/>
        <v>45040</v>
      </c>
      <c r="D21" s="1">
        <f t="shared" si="3"/>
        <v>45041</v>
      </c>
      <c r="E21" s="1">
        <f t="shared" si="3"/>
        <v>45042</v>
      </c>
      <c r="F21" s="1">
        <f t="shared" si="3"/>
        <v>45043</v>
      </c>
      <c r="G21" s="1">
        <f t="shared" si="3"/>
        <v>45044</v>
      </c>
      <c r="H21" s="1">
        <f t="shared" si="3"/>
        <v>45045</v>
      </c>
      <c r="I21" s="1">
        <f t="shared" si="3"/>
        <v>45046</v>
      </c>
    </row>
    <row r="22" spans="1:9" x14ac:dyDescent="0.3">
      <c r="A22" s="14">
        <f t="shared" si="1"/>
        <v>45047</v>
      </c>
      <c r="B22" s="14">
        <f t="shared" si="2"/>
        <v>45047</v>
      </c>
      <c r="C22" s="1">
        <f t="shared" ref="C22:I31" si="4">IF(AND(WEEKDAY($A22)=2,$A22+COLUMN()-COLUMN(ObenLinks)+3&gt;=$A22,$A22+COLUMN()-COLUMN(ObenLinks)+3&lt;=$B22),$A22+COLUMN()-COLUMN(ObenLinks)+3,"")</f>
        <v>45047</v>
      </c>
      <c r="D22" s="1" t="str">
        <f t="shared" si="4"/>
        <v/>
      </c>
      <c r="E22" s="1" t="str">
        <f t="shared" si="4"/>
        <v/>
      </c>
      <c r="F22" s="1" t="str">
        <f t="shared" si="4"/>
        <v/>
      </c>
      <c r="G22" s="1" t="str">
        <f t="shared" si="4"/>
        <v/>
      </c>
      <c r="H22" s="1" t="str">
        <f t="shared" si="4"/>
        <v/>
      </c>
      <c r="I22" s="1" t="str">
        <f t="shared" si="4"/>
        <v/>
      </c>
    </row>
    <row r="23" spans="1:9" x14ac:dyDescent="0.3">
      <c r="A23" s="14">
        <f t="shared" si="1"/>
        <v>45047</v>
      </c>
      <c r="B23" s="14">
        <f t="shared" si="2"/>
        <v>45054</v>
      </c>
      <c r="C23" s="1">
        <f t="shared" si="4"/>
        <v>45047</v>
      </c>
      <c r="D23" s="1">
        <f t="shared" si="4"/>
        <v>45048</v>
      </c>
      <c r="E23" s="1">
        <f t="shared" si="4"/>
        <v>45049</v>
      </c>
      <c r="F23" s="1">
        <f t="shared" si="4"/>
        <v>45050</v>
      </c>
      <c r="G23" s="1">
        <f t="shared" si="4"/>
        <v>45051</v>
      </c>
      <c r="H23" s="1">
        <f t="shared" si="4"/>
        <v>45052</v>
      </c>
      <c r="I23" s="1">
        <f t="shared" si="4"/>
        <v>45053</v>
      </c>
    </row>
    <row r="24" spans="1:9" x14ac:dyDescent="0.3">
      <c r="A24" s="14">
        <f t="shared" si="1"/>
        <v>45054</v>
      </c>
      <c r="B24" s="14">
        <f t="shared" si="2"/>
        <v>45061</v>
      </c>
      <c r="C24" s="1">
        <f t="shared" si="4"/>
        <v>45054</v>
      </c>
      <c r="D24" s="1">
        <f t="shared" si="4"/>
        <v>45055</v>
      </c>
      <c r="E24" s="1">
        <f t="shared" si="4"/>
        <v>45056</v>
      </c>
      <c r="F24" s="1">
        <f t="shared" si="4"/>
        <v>45057</v>
      </c>
      <c r="G24" s="1">
        <f t="shared" si="4"/>
        <v>45058</v>
      </c>
      <c r="H24" s="1">
        <f t="shared" si="4"/>
        <v>45059</v>
      </c>
      <c r="I24" s="1">
        <f t="shared" si="4"/>
        <v>45060</v>
      </c>
    </row>
    <row r="25" spans="1:9" x14ac:dyDescent="0.3">
      <c r="A25" s="14">
        <f t="shared" si="1"/>
        <v>45061</v>
      </c>
      <c r="B25" s="14">
        <f t="shared" si="2"/>
        <v>45068</v>
      </c>
      <c r="C25" s="1">
        <f t="shared" si="4"/>
        <v>45061</v>
      </c>
      <c r="D25" s="1">
        <f t="shared" si="4"/>
        <v>45062</v>
      </c>
      <c r="E25" s="1">
        <f t="shared" si="4"/>
        <v>45063</v>
      </c>
      <c r="F25" s="1">
        <f t="shared" si="4"/>
        <v>45064</v>
      </c>
      <c r="G25" s="1">
        <f t="shared" si="4"/>
        <v>45065</v>
      </c>
      <c r="H25" s="1">
        <f t="shared" si="4"/>
        <v>45066</v>
      </c>
      <c r="I25" s="1">
        <f t="shared" si="4"/>
        <v>45067</v>
      </c>
    </row>
    <row r="26" spans="1:9" x14ac:dyDescent="0.3">
      <c r="A26" s="14">
        <f t="shared" si="1"/>
        <v>45068</v>
      </c>
      <c r="B26" s="14">
        <f t="shared" si="2"/>
        <v>45075</v>
      </c>
      <c r="C26" s="1">
        <f t="shared" si="4"/>
        <v>45068</v>
      </c>
      <c r="D26" s="1">
        <f t="shared" si="4"/>
        <v>45069</v>
      </c>
      <c r="E26" s="1">
        <f t="shared" si="4"/>
        <v>45070</v>
      </c>
      <c r="F26" s="1">
        <f t="shared" si="4"/>
        <v>45071</v>
      </c>
      <c r="G26" s="1">
        <f t="shared" si="4"/>
        <v>45072</v>
      </c>
      <c r="H26" s="1">
        <f t="shared" si="4"/>
        <v>45073</v>
      </c>
      <c r="I26" s="1">
        <f t="shared" si="4"/>
        <v>45074</v>
      </c>
    </row>
    <row r="27" spans="1:9" x14ac:dyDescent="0.3">
      <c r="A27" s="14">
        <f t="shared" si="1"/>
        <v>45075</v>
      </c>
      <c r="B27" s="14">
        <f t="shared" si="2"/>
        <v>45077</v>
      </c>
      <c r="C27" s="1">
        <f t="shared" si="4"/>
        <v>45075</v>
      </c>
      <c r="D27" s="1">
        <f t="shared" si="4"/>
        <v>45076</v>
      </c>
      <c r="E27" s="1">
        <f t="shared" si="4"/>
        <v>45077</v>
      </c>
      <c r="F27" s="1" t="str">
        <f t="shared" si="4"/>
        <v/>
      </c>
      <c r="G27" s="1" t="str">
        <f t="shared" si="4"/>
        <v/>
      </c>
      <c r="H27" s="1" t="str">
        <f t="shared" si="4"/>
        <v/>
      </c>
      <c r="I27" s="1" t="str">
        <f t="shared" si="4"/>
        <v/>
      </c>
    </row>
    <row r="28" spans="1:9" x14ac:dyDescent="0.3">
      <c r="A28" s="14">
        <f t="shared" si="1"/>
        <v>45078</v>
      </c>
      <c r="B28" s="14">
        <f t="shared" si="2"/>
        <v>45082</v>
      </c>
      <c r="C28" s="1" t="str">
        <f t="shared" si="4"/>
        <v/>
      </c>
      <c r="D28" s="1" t="str">
        <f t="shared" si="4"/>
        <v/>
      </c>
      <c r="E28" s="1" t="str">
        <f t="shared" si="4"/>
        <v/>
      </c>
      <c r="F28" s="1" t="str">
        <f t="shared" si="4"/>
        <v/>
      </c>
      <c r="G28" s="1" t="str">
        <f t="shared" si="4"/>
        <v/>
      </c>
      <c r="H28" s="1" t="str">
        <f t="shared" si="4"/>
        <v/>
      </c>
      <c r="I28" s="1" t="str">
        <f t="shared" si="4"/>
        <v/>
      </c>
    </row>
    <row r="29" spans="1:9" x14ac:dyDescent="0.3">
      <c r="A29" s="14">
        <f t="shared" si="1"/>
        <v>45082</v>
      </c>
      <c r="B29" s="14">
        <f t="shared" si="2"/>
        <v>45089</v>
      </c>
      <c r="C29" s="1">
        <f t="shared" si="4"/>
        <v>45082</v>
      </c>
      <c r="D29" s="1">
        <f t="shared" si="4"/>
        <v>45083</v>
      </c>
      <c r="E29" s="1">
        <f t="shared" si="4"/>
        <v>45084</v>
      </c>
      <c r="F29" s="1">
        <f t="shared" si="4"/>
        <v>45085</v>
      </c>
      <c r="G29" s="1">
        <f t="shared" si="4"/>
        <v>45086</v>
      </c>
      <c r="H29" s="1">
        <f t="shared" si="4"/>
        <v>45087</v>
      </c>
      <c r="I29" s="1">
        <f t="shared" si="4"/>
        <v>45088</v>
      </c>
    </row>
    <row r="30" spans="1:9" x14ac:dyDescent="0.3">
      <c r="A30" s="14">
        <f t="shared" si="1"/>
        <v>45089</v>
      </c>
      <c r="B30" s="14">
        <f t="shared" si="2"/>
        <v>45096</v>
      </c>
      <c r="C30" s="1">
        <f t="shared" si="4"/>
        <v>45089</v>
      </c>
      <c r="D30" s="1">
        <f t="shared" si="4"/>
        <v>45090</v>
      </c>
      <c r="E30" s="1">
        <f t="shared" si="4"/>
        <v>45091</v>
      </c>
      <c r="F30" s="1">
        <f t="shared" si="4"/>
        <v>45092</v>
      </c>
      <c r="G30" s="1">
        <f t="shared" si="4"/>
        <v>45093</v>
      </c>
      <c r="H30" s="1">
        <f t="shared" si="4"/>
        <v>45094</v>
      </c>
      <c r="I30" s="1">
        <f t="shared" si="4"/>
        <v>45095</v>
      </c>
    </row>
    <row r="31" spans="1:9" x14ac:dyDescent="0.3">
      <c r="A31" s="14">
        <f t="shared" si="1"/>
        <v>45096</v>
      </c>
      <c r="B31" s="14">
        <f t="shared" si="2"/>
        <v>45103</v>
      </c>
      <c r="C31" s="1">
        <f t="shared" si="4"/>
        <v>45096</v>
      </c>
      <c r="D31" s="1">
        <f t="shared" si="4"/>
        <v>45097</v>
      </c>
      <c r="E31" s="1">
        <f t="shared" si="4"/>
        <v>45098</v>
      </c>
      <c r="F31" s="1">
        <f t="shared" si="4"/>
        <v>45099</v>
      </c>
      <c r="G31" s="1">
        <f t="shared" si="4"/>
        <v>45100</v>
      </c>
      <c r="H31" s="1">
        <f t="shared" si="4"/>
        <v>45101</v>
      </c>
      <c r="I31" s="1">
        <f t="shared" si="4"/>
        <v>45102</v>
      </c>
    </row>
    <row r="32" spans="1:9" x14ac:dyDescent="0.3">
      <c r="A32" s="14">
        <f t="shared" si="1"/>
        <v>45103</v>
      </c>
      <c r="B32" s="14">
        <f t="shared" si="2"/>
        <v>45107</v>
      </c>
      <c r="C32" s="1">
        <f t="shared" ref="C32:I41" si="5">IF(AND(WEEKDAY($A32)=2,$A32+COLUMN()-COLUMN(ObenLinks)+3&gt;=$A32,$A32+COLUMN()-COLUMN(ObenLinks)+3&lt;=$B32),$A32+COLUMN()-COLUMN(ObenLinks)+3,"")</f>
        <v>45103</v>
      </c>
      <c r="D32" s="1">
        <f t="shared" si="5"/>
        <v>45104</v>
      </c>
      <c r="E32" s="1">
        <f t="shared" si="5"/>
        <v>45105</v>
      </c>
      <c r="F32" s="1">
        <f t="shared" si="5"/>
        <v>45106</v>
      </c>
      <c r="G32" s="1">
        <f t="shared" si="5"/>
        <v>45107</v>
      </c>
      <c r="H32" s="1" t="str">
        <f t="shared" si="5"/>
        <v/>
      </c>
      <c r="I32" s="1" t="str">
        <f t="shared" si="5"/>
        <v/>
      </c>
    </row>
    <row r="33" spans="1:9" x14ac:dyDescent="0.3">
      <c r="A33" s="14">
        <f t="shared" si="1"/>
        <v>45108</v>
      </c>
      <c r="B33" s="14">
        <f t="shared" si="2"/>
        <v>45110</v>
      </c>
      <c r="C33" s="1" t="str">
        <f t="shared" si="5"/>
        <v/>
      </c>
      <c r="D33" s="1" t="str">
        <f t="shared" si="5"/>
        <v/>
      </c>
      <c r="E33" s="1" t="str">
        <f t="shared" si="5"/>
        <v/>
      </c>
      <c r="F33" s="1" t="str">
        <f t="shared" si="5"/>
        <v/>
      </c>
      <c r="G33" s="1" t="str">
        <f t="shared" si="5"/>
        <v/>
      </c>
      <c r="H33" s="1" t="str">
        <f t="shared" si="5"/>
        <v/>
      </c>
      <c r="I33" s="1" t="str">
        <f t="shared" si="5"/>
        <v/>
      </c>
    </row>
    <row r="34" spans="1:9" x14ac:dyDescent="0.3">
      <c r="A34" s="14">
        <f t="shared" si="1"/>
        <v>45110</v>
      </c>
      <c r="B34" s="14">
        <f t="shared" si="2"/>
        <v>45117</v>
      </c>
      <c r="C34" s="1">
        <f t="shared" si="5"/>
        <v>45110</v>
      </c>
      <c r="D34" s="1">
        <f t="shared" si="5"/>
        <v>45111</v>
      </c>
      <c r="E34" s="1">
        <f t="shared" si="5"/>
        <v>45112</v>
      </c>
      <c r="F34" s="1">
        <f t="shared" si="5"/>
        <v>45113</v>
      </c>
      <c r="G34" s="1">
        <f t="shared" si="5"/>
        <v>45114</v>
      </c>
      <c r="H34" s="1">
        <f t="shared" si="5"/>
        <v>45115</v>
      </c>
      <c r="I34" s="1">
        <f t="shared" si="5"/>
        <v>45116</v>
      </c>
    </row>
    <row r="35" spans="1:9" x14ac:dyDescent="0.3">
      <c r="A35" s="14">
        <f t="shared" si="1"/>
        <v>45117</v>
      </c>
      <c r="B35" s="14">
        <f t="shared" si="2"/>
        <v>45124</v>
      </c>
      <c r="C35" s="1">
        <f t="shared" si="5"/>
        <v>45117</v>
      </c>
      <c r="D35" s="1">
        <f t="shared" si="5"/>
        <v>45118</v>
      </c>
      <c r="E35" s="1">
        <f t="shared" si="5"/>
        <v>45119</v>
      </c>
      <c r="F35" s="1">
        <f t="shared" si="5"/>
        <v>45120</v>
      </c>
      <c r="G35" s="1">
        <f t="shared" si="5"/>
        <v>45121</v>
      </c>
      <c r="H35" s="1">
        <f t="shared" si="5"/>
        <v>45122</v>
      </c>
      <c r="I35" s="1">
        <f t="shared" si="5"/>
        <v>45123</v>
      </c>
    </row>
    <row r="36" spans="1:9" x14ac:dyDescent="0.3">
      <c r="A36" s="14">
        <f t="shared" si="1"/>
        <v>45124</v>
      </c>
      <c r="B36" s="14">
        <f t="shared" si="2"/>
        <v>45131</v>
      </c>
      <c r="C36" s="1">
        <f t="shared" si="5"/>
        <v>45124</v>
      </c>
      <c r="D36" s="1">
        <f t="shared" si="5"/>
        <v>45125</v>
      </c>
      <c r="E36" s="1">
        <f t="shared" si="5"/>
        <v>45126</v>
      </c>
      <c r="F36" s="1">
        <f t="shared" si="5"/>
        <v>45127</v>
      </c>
      <c r="G36" s="1">
        <f t="shared" si="5"/>
        <v>45128</v>
      </c>
      <c r="H36" s="1">
        <f t="shared" si="5"/>
        <v>45129</v>
      </c>
      <c r="I36" s="1">
        <f t="shared" si="5"/>
        <v>45130</v>
      </c>
    </row>
    <row r="37" spans="1:9" x14ac:dyDescent="0.3">
      <c r="A37" s="14">
        <f t="shared" si="1"/>
        <v>45131</v>
      </c>
      <c r="B37" s="14">
        <f t="shared" si="2"/>
        <v>45138</v>
      </c>
      <c r="C37" s="1">
        <f t="shared" si="5"/>
        <v>45131</v>
      </c>
      <c r="D37" s="1">
        <f t="shared" si="5"/>
        <v>45132</v>
      </c>
      <c r="E37" s="1">
        <f t="shared" si="5"/>
        <v>45133</v>
      </c>
      <c r="F37" s="1">
        <f t="shared" si="5"/>
        <v>45134</v>
      </c>
      <c r="G37" s="1">
        <f t="shared" si="5"/>
        <v>45135</v>
      </c>
      <c r="H37" s="1">
        <f t="shared" si="5"/>
        <v>45136</v>
      </c>
      <c r="I37" s="1">
        <f t="shared" si="5"/>
        <v>45137</v>
      </c>
    </row>
    <row r="38" spans="1:9" x14ac:dyDescent="0.3">
      <c r="A38" s="14">
        <f t="shared" si="1"/>
        <v>45138</v>
      </c>
      <c r="B38" s="14">
        <f t="shared" si="2"/>
        <v>45138</v>
      </c>
      <c r="C38" s="1">
        <f t="shared" si="5"/>
        <v>45138</v>
      </c>
      <c r="D38" s="1" t="str">
        <f t="shared" si="5"/>
        <v/>
      </c>
      <c r="E38" s="1" t="str">
        <f t="shared" si="5"/>
        <v/>
      </c>
      <c r="F38" s="1" t="str">
        <f t="shared" si="5"/>
        <v/>
      </c>
      <c r="G38" s="1" t="str">
        <f t="shared" si="5"/>
        <v/>
      </c>
      <c r="H38" s="1" t="str">
        <f t="shared" si="5"/>
        <v/>
      </c>
      <c r="I38" s="1" t="str">
        <f t="shared" si="5"/>
        <v/>
      </c>
    </row>
    <row r="39" spans="1:9" x14ac:dyDescent="0.3">
      <c r="A39" s="14">
        <f t="shared" si="1"/>
        <v>45139</v>
      </c>
      <c r="B39" s="14">
        <f t="shared" si="2"/>
        <v>45145</v>
      </c>
      <c r="C39" s="1" t="str">
        <f t="shared" si="5"/>
        <v/>
      </c>
      <c r="D39" s="1" t="str">
        <f t="shared" si="5"/>
        <v/>
      </c>
      <c r="E39" s="1" t="str">
        <f t="shared" si="5"/>
        <v/>
      </c>
      <c r="F39" s="1" t="str">
        <f t="shared" si="5"/>
        <v/>
      </c>
      <c r="G39" s="1" t="str">
        <f t="shared" si="5"/>
        <v/>
      </c>
      <c r="H39" s="1" t="str">
        <f t="shared" si="5"/>
        <v/>
      </c>
      <c r="I39" s="1" t="str">
        <f t="shared" si="5"/>
        <v/>
      </c>
    </row>
    <row r="40" spans="1:9" x14ac:dyDescent="0.3">
      <c r="A40" s="14">
        <f t="shared" si="1"/>
        <v>45145</v>
      </c>
      <c r="B40" s="14">
        <f t="shared" si="2"/>
        <v>45152</v>
      </c>
      <c r="C40" s="1">
        <f t="shared" si="5"/>
        <v>45145</v>
      </c>
      <c r="D40" s="1">
        <f t="shared" si="5"/>
        <v>45146</v>
      </c>
      <c r="E40" s="1">
        <f t="shared" si="5"/>
        <v>45147</v>
      </c>
      <c r="F40" s="1">
        <f t="shared" si="5"/>
        <v>45148</v>
      </c>
      <c r="G40" s="1">
        <f t="shared" si="5"/>
        <v>45149</v>
      </c>
      <c r="H40" s="1">
        <f t="shared" si="5"/>
        <v>45150</v>
      </c>
      <c r="I40" s="1">
        <f t="shared" si="5"/>
        <v>45151</v>
      </c>
    </row>
    <row r="41" spans="1:9" x14ac:dyDescent="0.3">
      <c r="A41" s="14">
        <f t="shared" si="1"/>
        <v>45152</v>
      </c>
      <c r="B41" s="14">
        <f t="shared" si="2"/>
        <v>45159</v>
      </c>
      <c r="C41" s="1">
        <f t="shared" si="5"/>
        <v>45152</v>
      </c>
      <c r="D41" s="1">
        <f t="shared" si="5"/>
        <v>45153</v>
      </c>
      <c r="E41" s="1">
        <f t="shared" si="5"/>
        <v>45154</v>
      </c>
      <c r="F41" s="1">
        <f t="shared" si="5"/>
        <v>45155</v>
      </c>
      <c r="G41" s="1">
        <f t="shared" si="5"/>
        <v>45156</v>
      </c>
      <c r="H41" s="1">
        <f t="shared" si="5"/>
        <v>45157</v>
      </c>
      <c r="I41" s="1">
        <f t="shared" si="5"/>
        <v>45158</v>
      </c>
    </row>
    <row r="42" spans="1:9" x14ac:dyDescent="0.3">
      <c r="A42" s="14">
        <f t="shared" si="1"/>
        <v>45159</v>
      </c>
      <c r="B42" s="14">
        <f t="shared" si="2"/>
        <v>45166</v>
      </c>
      <c r="C42" s="1">
        <f t="shared" ref="C42:I51" si="6">IF(AND(WEEKDAY($A42)=2,$A42+COLUMN()-COLUMN(ObenLinks)+3&gt;=$A42,$A42+COLUMN()-COLUMN(ObenLinks)+3&lt;=$B42),$A42+COLUMN()-COLUMN(ObenLinks)+3,"")</f>
        <v>45159</v>
      </c>
      <c r="D42" s="1">
        <f t="shared" si="6"/>
        <v>45160</v>
      </c>
      <c r="E42" s="1">
        <f t="shared" si="6"/>
        <v>45161</v>
      </c>
      <c r="F42" s="1">
        <f t="shared" si="6"/>
        <v>45162</v>
      </c>
      <c r="G42" s="1">
        <f t="shared" si="6"/>
        <v>45163</v>
      </c>
      <c r="H42" s="1">
        <f t="shared" si="6"/>
        <v>45164</v>
      </c>
      <c r="I42" s="1">
        <f t="shared" si="6"/>
        <v>45165</v>
      </c>
    </row>
    <row r="43" spans="1:9" x14ac:dyDescent="0.3">
      <c r="A43" s="14">
        <f t="shared" si="1"/>
        <v>45166</v>
      </c>
      <c r="B43" s="14">
        <f t="shared" si="2"/>
        <v>45169</v>
      </c>
      <c r="C43" s="1">
        <f t="shared" si="6"/>
        <v>45166</v>
      </c>
      <c r="D43" s="1">
        <f t="shared" si="6"/>
        <v>45167</v>
      </c>
      <c r="E43" s="1">
        <f t="shared" si="6"/>
        <v>45168</v>
      </c>
      <c r="F43" s="1">
        <f t="shared" si="6"/>
        <v>45169</v>
      </c>
      <c r="G43" s="1" t="str">
        <f t="shared" si="6"/>
        <v/>
      </c>
      <c r="H43" s="1" t="str">
        <f t="shared" si="6"/>
        <v/>
      </c>
      <c r="I43" s="1" t="str">
        <f t="shared" si="6"/>
        <v/>
      </c>
    </row>
    <row r="44" spans="1:9" x14ac:dyDescent="0.3">
      <c r="A44" s="14">
        <f t="shared" si="1"/>
        <v>45170</v>
      </c>
      <c r="B44" s="14">
        <f t="shared" si="2"/>
        <v>45173</v>
      </c>
      <c r="C44" s="1" t="str">
        <f t="shared" si="6"/>
        <v/>
      </c>
      <c r="D44" s="1" t="str">
        <f t="shared" si="6"/>
        <v/>
      </c>
      <c r="E44" s="1" t="str">
        <f t="shared" si="6"/>
        <v/>
      </c>
      <c r="F44" s="1" t="str">
        <f t="shared" si="6"/>
        <v/>
      </c>
      <c r="G44" s="1" t="str">
        <f t="shared" si="6"/>
        <v/>
      </c>
      <c r="H44" s="1" t="str">
        <f t="shared" si="6"/>
        <v/>
      </c>
      <c r="I44" s="1" t="str">
        <f t="shared" si="6"/>
        <v/>
      </c>
    </row>
    <row r="45" spans="1:9" x14ac:dyDescent="0.3">
      <c r="A45" s="14">
        <f t="shared" si="1"/>
        <v>45173</v>
      </c>
      <c r="B45" s="14">
        <f t="shared" si="2"/>
        <v>45180</v>
      </c>
      <c r="C45" s="1">
        <f t="shared" si="6"/>
        <v>45173</v>
      </c>
      <c r="D45" s="1">
        <f t="shared" si="6"/>
        <v>45174</v>
      </c>
      <c r="E45" s="1">
        <f t="shared" si="6"/>
        <v>45175</v>
      </c>
      <c r="F45" s="1">
        <f t="shared" si="6"/>
        <v>45176</v>
      </c>
      <c r="G45" s="1">
        <f t="shared" si="6"/>
        <v>45177</v>
      </c>
      <c r="H45" s="1">
        <f t="shared" si="6"/>
        <v>45178</v>
      </c>
      <c r="I45" s="1">
        <f t="shared" si="6"/>
        <v>45179</v>
      </c>
    </row>
    <row r="46" spans="1:9" x14ac:dyDescent="0.3">
      <c r="A46" s="14">
        <f t="shared" si="1"/>
        <v>45180</v>
      </c>
      <c r="B46" s="14">
        <f t="shared" si="2"/>
        <v>45187</v>
      </c>
      <c r="C46" s="1">
        <f t="shared" si="6"/>
        <v>45180</v>
      </c>
      <c r="D46" s="1">
        <f t="shared" si="6"/>
        <v>45181</v>
      </c>
      <c r="E46" s="1">
        <f t="shared" si="6"/>
        <v>45182</v>
      </c>
      <c r="F46" s="1">
        <f t="shared" si="6"/>
        <v>45183</v>
      </c>
      <c r="G46" s="1">
        <f t="shared" si="6"/>
        <v>45184</v>
      </c>
      <c r="H46" s="1">
        <f t="shared" si="6"/>
        <v>45185</v>
      </c>
      <c r="I46" s="1">
        <f t="shared" si="6"/>
        <v>45186</v>
      </c>
    </row>
    <row r="47" spans="1:9" x14ac:dyDescent="0.3">
      <c r="A47" s="14">
        <f t="shared" si="1"/>
        <v>45187</v>
      </c>
      <c r="B47" s="14">
        <f t="shared" si="2"/>
        <v>45194</v>
      </c>
      <c r="C47" s="1">
        <f t="shared" si="6"/>
        <v>45187</v>
      </c>
      <c r="D47" s="1">
        <f t="shared" si="6"/>
        <v>45188</v>
      </c>
      <c r="E47" s="1">
        <f t="shared" si="6"/>
        <v>45189</v>
      </c>
      <c r="F47" s="1">
        <f t="shared" si="6"/>
        <v>45190</v>
      </c>
      <c r="G47" s="1">
        <f t="shared" si="6"/>
        <v>45191</v>
      </c>
      <c r="H47" s="1">
        <f t="shared" si="6"/>
        <v>45192</v>
      </c>
      <c r="I47" s="1">
        <f t="shared" si="6"/>
        <v>45193</v>
      </c>
    </row>
    <row r="48" spans="1:9" x14ac:dyDescent="0.3">
      <c r="A48" s="14">
        <f t="shared" si="1"/>
        <v>45194</v>
      </c>
      <c r="B48" s="14">
        <f t="shared" si="2"/>
        <v>45199</v>
      </c>
      <c r="C48" s="1">
        <f t="shared" si="6"/>
        <v>45194</v>
      </c>
      <c r="D48" s="1">
        <f t="shared" si="6"/>
        <v>45195</v>
      </c>
      <c r="E48" s="1">
        <f t="shared" si="6"/>
        <v>45196</v>
      </c>
      <c r="F48" s="1">
        <f t="shared" si="6"/>
        <v>45197</v>
      </c>
      <c r="G48" s="1">
        <f t="shared" si="6"/>
        <v>45198</v>
      </c>
      <c r="H48" s="1">
        <f t="shared" si="6"/>
        <v>45199</v>
      </c>
      <c r="I48" s="1" t="str">
        <f t="shared" si="6"/>
        <v/>
      </c>
    </row>
    <row r="49" spans="1:9" x14ac:dyDescent="0.3">
      <c r="A49" s="14">
        <f t="shared" si="1"/>
        <v>45200</v>
      </c>
      <c r="B49" s="14">
        <f t="shared" si="2"/>
        <v>45201</v>
      </c>
      <c r="C49" s="1" t="str">
        <f t="shared" si="6"/>
        <v/>
      </c>
      <c r="D49" s="1" t="str">
        <f t="shared" si="6"/>
        <v/>
      </c>
      <c r="E49" s="1" t="str">
        <f t="shared" si="6"/>
        <v/>
      </c>
      <c r="F49" s="1" t="str">
        <f t="shared" si="6"/>
        <v/>
      </c>
      <c r="G49" s="1" t="str">
        <f t="shared" si="6"/>
        <v/>
      </c>
      <c r="H49" s="1" t="str">
        <f t="shared" si="6"/>
        <v/>
      </c>
      <c r="I49" s="1" t="str">
        <f t="shared" si="6"/>
        <v/>
      </c>
    </row>
    <row r="50" spans="1:9" x14ac:dyDescent="0.3">
      <c r="A50" s="14">
        <f t="shared" si="1"/>
        <v>45201</v>
      </c>
      <c r="B50" s="14">
        <f t="shared" si="2"/>
        <v>45208</v>
      </c>
      <c r="C50" s="1">
        <f t="shared" si="6"/>
        <v>45201</v>
      </c>
      <c r="D50" s="1">
        <f t="shared" si="6"/>
        <v>45202</v>
      </c>
      <c r="E50" s="1">
        <f t="shared" si="6"/>
        <v>45203</v>
      </c>
      <c r="F50" s="1">
        <f t="shared" si="6"/>
        <v>45204</v>
      </c>
      <c r="G50" s="1">
        <f t="shared" si="6"/>
        <v>45205</v>
      </c>
      <c r="H50" s="1">
        <f t="shared" si="6"/>
        <v>45206</v>
      </c>
      <c r="I50" s="1">
        <f t="shared" si="6"/>
        <v>45207</v>
      </c>
    </row>
    <row r="51" spans="1:9" x14ac:dyDescent="0.3">
      <c r="A51" s="14">
        <f t="shared" si="1"/>
        <v>45208</v>
      </c>
      <c r="B51" s="14">
        <f t="shared" si="2"/>
        <v>45215</v>
      </c>
      <c r="C51" s="1">
        <f t="shared" si="6"/>
        <v>45208</v>
      </c>
      <c r="D51" s="1">
        <f t="shared" si="6"/>
        <v>45209</v>
      </c>
      <c r="E51" s="1">
        <f t="shared" si="6"/>
        <v>45210</v>
      </c>
      <c r="F51" s="1">
        <f t="shared" si="6"/>
        <v>45211</v>
      </c>
      <c r="G51" s="1">
        <f t="shared" si="6"/>
        <v>45212</v>
      </c>
      <c r="H51" s="1">
        <f t="shared" si="6"/>
        <v>45213</v>
      </c>
      <c r="I51" s="1">
        <f t="shared" si="6"/>
        <v>45214</v>
      </c>
    </row>
    <row r="52" spans="1:9" x14ac:dyDescent="0.3">
      <c r="A52" s="14">
        <f t="shared" si="1"/>
        <v>45215</v>
      </c>
      <c r="B52" s="14">
        <f t="shared" si="2"/>
        <v>45222</v>
      </c>
      <c r="C52" s="1">
        <f t="shared" ref="C52:I66" si="7">IF(AND(WEEKDAY($A52)=2,$A52+COLUMN()-COLUMN(ObenLinks)+3&gt;=$A52,$A52+COLUMN()-COLUMN(ObenLinks)+3&lt;=$B52),$A52+COLUMN()-COLUMN(ObenLinks)+3,"")</f>
        <v>45215</v>
      </c>
      <c r="D52" s="1">
        <f t="shared" si="7"/>
        <v>45216</v>
      </c>
      <c r="E52" s="1">
        <f t="shared" si="7"/>
        <v>45217</v>
      </c>
      <c r="F52" s="1">
        <f t="shared" si="7"/>
        <v>45218</v>
      </c>
      <c r="G52" s="1">
        <f t="shared" si="7"/>
        <v>45219</v>
      </c>
      <c r="H52" s="1">
        <f t="shared" si="7"/>
        <v>45220</v>
      </c>
      <c r="I52" s="1">
        <f t="shared" si="7"/>
        <v>45221</v>
      </c>
    </row>
    <row r="53" spans="1:9" x14ac:dyDescent="0.3">
      <c r="A53" s="14">
        <f t="shared" si="1"/>
        <v>45222</v>
      </c>
      <c r="B53" s="14">
        <f t="shared" si="2"/>
        <v>45229</v>
      </c>
      <c r="C53" s="1">
        <f t="shared" si="7"/>
        <v>45222</v>
      </c>
      <c r="D53" s="1">
        <f t="shared" si="7"/>
        <v>45223</v>
      </c>
      <c r="E53" s="1">
        <f t="shared" si="7"/>
        <v>45224</v>
      </c>
      <c r="F53" s="1">
        <f t="shared" si="7"/>
        <v>45225</v>
      </c>
      <c r="G53" s="1">
        <f t="shared" si="7"/>
        <v>45226</v>
      </c>
      <c r="H53" s="1">
        <f t="shared" si="7"/>
        <v>45227</v>
      </c>
      <c r="I53" s="1">
        <f t="shared" si="7"/>
        <v>45228</v>
      </c>
    </row>
    <row r="54" spans="1:9" x14ac:dyDescent="0.3">
      <c r="A54" s="14">
        <f t="shared" si="1"/>
        <v>45229</v>
      </c>
      <c r="B54" s="14">
        <f t="shared" si="2"/>
        <v>45230</v>
      </c>
      <c r="C54" s="1">
        <f t="shared" si="7"/>
        <v>45229</v>
      </c>
      <c r="D54" s="1">
        <f t="shared" si="7"/>
        <v>45230</v>
      </c>
      <c r="E54" s="1" t="str">
        <f t="shared" si="7"/>
        <v/>
      </c>
      <c r="F54" s="1" t="str">
        <f t="shared" si="7"/>
        <v/>
      </c>
      <c r="G54" s="1" t="str">
        <f t="shared" si="7"/>
        <v/>
      </c>
      <c r="H54" s="1" t="str">
        <f t="shared" si="7"/>
        <v/>
      </c>
      <c r="I54" s="1" t="str">
        <f t="shared" si="7"/>
        <v/>
      </c>
    </row>
    <row r="55" spans="1:9" x14ac:dyDescent="0.3">
      <c r="A55" s="14">
        <f t="shared" si="1"/>
        <v>45231</v>
      </c>
      <c r="B55" s="14">
        <f t="shared" si="2"/>
        <v>45236</v>
      </c>
      <c r="C55" s="1" t="str">
        <f t="shared" si="7"/>
        <v/>
      </c>
      <c r="D55" s="1" t="str">
        <f t="shared" si="7"/>
        <v/>
      </c>
      <c r="E55" s="1" t="str">
        <f t="shared" si="7"/>
        <v/>
      </c>
      <c r="F55" s="1" t="str">
        <f t="shared" si="7"/>
        <v/>
      </c>
      <c r="G55" s="1" t="str">
        <f t="shared" si="7"/>
        <v/>
      </c>
      <c r="H55" s="1" t="str">
        <f t="shared" si="7"/>
        <v/>
      </c>
      <c r="I55" s="1" t="str">
        <f t="shared" si="7"/>
        <v/>
      </c>
    </row>
    <row r="56" spans="1:9" x14ac:dyDescent="0.3">
      <c r="A56" s="14">
        <f t="shared" si="1"/>
        <v>45236</v>
      </c>
      <c r="B56" s="14">
        <f t="shared" si="2"/>
        <v>45243</v>
      </c>
      <c r="C56" s="1">
        <f t="shared" si="7"/>
        <v>45236</v>
      </c>
      <c r="D56" s="1">
        <f t="shared" si="7"/>
        <v>45237</v>
      </c>
      <c r="E56" s="1">
        <f t="shared" si="7"/>
        <v>45238</v>
      </c>
      <c r="F56" s="1">
        <f t="shared" si="7"/>
        <v>45239</v>
      </c>
      <c r="G56" s="1">
        <f t="shared" si="7"/>
        <v>45240</v>
      </c>
      <c r="H56" s="1">
        <f t="shared" si="7"/>
        <v>45241</v>
      </c>
      <c r="I56" s="1">
        <f t="shared" si="7"/>
        <v>45242</v>
      </c>
    </row>
    <row r="57" spans="1:9" x14ac:dyDescent="0.3">
      <c r="A57" s="14">
        <f t="shared" si="1"/>
        <v>45243</v>
      </c>
      <c r="B57" s="14">
        <f t="shared" si="2"/>
        <v>45250</v>
      </c>
      <c r="C57" s="1">
        <f t="shared" si="7"/>
        <v>45243</v>
      </c>
      <c r="D57" s="1">
        <f t="shared" si="7"/>
        <v>45244</v>
      </c>
      <c r="E57" s="1">
        <f t="shared" si="7"/>
        <v>45245</v>
      </c>
      <c r="F57" s="1">
        <f t="shared" si="7"/>
        <v>45246</v>
      </c>
      <c r="G57" s="1">
        <f t="shared" si="7"/>
        <v>45247</v>
      </c>
      <c r="H57" s="1">
        <f t="shared" si="7"/>
        <v>45248</v>
      </c>
      <c r="I57" s="1">
        <f t="shared" si="7"/>
        <v>45249</v>
      </c>
    </row>
    <row r="58" spans="1:9" x14ac:dyDescent="0.3">
      <c r="A58" s="14">
        <f t="shared" si="1"/>
        <v>45250</v>
      </c>
      <c r="B58" s="14">
        <f t="shared" si="2"/>
        <v>45257</v>
      </c>
      <c r="C58" s="1">
        <f t="shared" si="7"/>
        <v>45250</v>
      </c>
      <c r="D58" s="1">
        <f t="shared" si="7"/>
        <v>45251</v>
      </c>
      <c r="E58" s="1">
        <f t="shared" si="7"/>
        <v>45252</v>
      </c>
      <c r="F58" s="1">
        <f t="shared" si="7"/>
        <v>45253</v>
      </c>
      <c r="G58" s="1">
        <f t="shared" si="7"/>
        <v>45254</v>
      </c>
      <c r="H58" s="1">
        <f t="shared" si="7"/>
        <v>45255</v>
      </c>
      <c r="I58" s="1">
        <f t="shared" si="7"/>
        <v>45256</v>
      </c>
    </row>
    <row r="59" spans="1:9" x14ac:dyDescent="0.3">
      <c r="A59" s="14">
        <f t="shared" si="1"/>
        <v>45257</v>
      </c>
      <c r="B59" s="14">
        <f t="shared" si="2"/>
        <v>45260</v>
      </c>
      <c r="C59" s="1">
        <f t="shared" si="7"/>
        <v>45257</v>
      </c>
      <c r="D59" s="1">
        <f t="shared" si="7"/>
        <v>45258</v>
      </c>
      <c r="E59" s="1">
        <f t="shared" si="7"/>
        <v>45259</v>
      </c>
      <c r="F59" s="1">
        <f t="shared" si="7"/>
        <v>45260</v>
      </c>
      <c r="G59" s="1" t="str">
        <f t="shared" si="7"/>
        <v/>
      </c>
      <c r="H59" s="1" t="str">
        <f t="shared" si="7"/>
        <v/>
      </c>
      <c r="I59" s="1" t="str">
        <f t="shared" si="7"/>
        <v/>
      </c>
    </row>
    <row r="60" spans="1:9" x14ac:dyDescent="0.3">
      <c r="A60" s="14">
        <f t="shared" si="1"/>
        <v>45261</v>
      </c>
      <c r="B60" s="14">
        <f t="shared" si="2"/>
        <v>45264</v>
      </c>
      <c r="C60" s="1" t="str">
        <f t="shared" si="7"/>
        <v/>
      </c>
      <c r="D60" s="1" t="str">
        <f t="shared" si="7"/>
        <v/>
      </c>
      <c r="E60" s="1" t="str">
        <f t="shared" si="7"/>
        <v/>
      </c>
      <c r="F60" s="1" t="str">
        <f t="shared" si="7"/>
        <v/>
      </c>
      <c r="G60" s="1" t="str">
        <f t="shared" si="7"/>
        <v/>
      </c>
      <c r="H60" s="1" t="str">
        <f t="shared" si="7"/>
        <v/>
      </c>
      <c r="I60" s="1" t="str">
        <f t="shared" si="7"/>
        <v/>
      </c>
    </row>
    <row r="61" spans="1:9" x14ac:dyDescent="0.3">
      <c r="A61" s="14">
        <f t="shared" si="1"/>
        <v>45264</v>
      </c>
      <c r="B61" s="14">
        <f t="shared" si="2"/>
        <v>45271</v>
      </c>
      <c r="C61" s="1">
        <f t="shared" si="7"/>
        <v>45264</v>
      </c>
      <c r="D61" s="1">
        <f t="shared" si="7"/>
        <v>45265</v>
      </c>
      <c r="E61" s="1">
        <f t="shared" si="7"/>
        <v>45266</v>
      </c>
      <c r="F61" s="1">
        <f t="shared" si="7"/>
        <v>45267</v>
      </c>
      <c r="G61" s="1">
        <f t="shared" si="7"/>
        <v>45268</v>
      </c>
      <c r="H61" s="1">
        <f t="shared" si="7"/>
        <v>45269</v>
      </c>
      <c r="I61" s="1">
        <f t="shared" si="7"/>
        <v>45270</v>
      </c>
    </row>
    <row r="62" spans="1:9" x14ac:dyDescent="0.3">
      <c r="A62" s="14">
        <f t="shared" si="1"/>
        <v>45271</v>
      </c>
      <c r="B62" s="14">
        <f t="shared" si="2"/>
        <v>45278</v>
      </c>
      <c r="C62" s="1">
        <f t="shared" si="7"/>
        <v>45271</v>
      </c>
      <c r="D62" s="1">
        <f t="shared" si="7"/>
        <v>45272</v>
      </c>
      <c r="E62" s="1">
        <f t="shared" si="7"/>
        <v>45273</v>
      </c>
      <c r="F62" s="1">
        <f t="shared" si="7"/>
        <v>45274</v>
      </c>
      <c r="G62" s="1">
        <f t="shared" si="7"/>
        <v>45275</v>
      </c>
      <c r="H62" s="1">
        <f t="shared" si="7"/>
        <v>45276</v>
      </c>
      <c r="I62" s="1">
        <f t="shared" si="7"/>
        <v>45277</v>
      </c>
    </row>
    <row r="63" spans="1:9" x14ac:dyDescent="0.3">
      <c r="A63" s="14">
        <f t="shared" si="1"/>
        <v>45278</v>
      </c>
      <c r="B63" s="14">
        <f t="shared" si="2"/>
        <v>45285</v>
      </c>
      <c r="C63" s="1">
        <f t="shared" si="7"/>
        <v>45278</v>
      </c>
      <c r="D63" s="1">
        <f t="shared" si="7"/>
        <v>45279</v>
      </c>
      <c r="E63" s="1">
        <f t="shared" si="7"/>
        <v>45280</v>
      </c>
      <c r="F63" s="1">
        <f t="shared" si="7"/>
        <v>45281</v>
      </c>
      <c r="G63" s="1">
        <f t="shared" si="7"/>
        <v>45282</v>
      </c>
      <c r="H63" s="1">
        <f t="shared" si="7"/>
        <v>45283</v>
      </c>
      <c r="I63" s="1">
        <f t="shared" si="7"/>
        <v>45284</v>
      </c>
    </row>
    <row r="64" spans="1:9" x14ac:dyDescent="0.3">
      <c r="A64" s="14">
        <f t="shared" si="1"/>
        <v>45285</v>
      </c>
      <c r="B64" s="14">
        <f t="shared" si="2"/>
        <v>45291</v>
      </c>
      <c r="C64" s="1">
        <f t="shared" si="7"/>
        <v>45285</v>
      </c>
      <c r="D64" s="1">
        <f t="shared" si="7"/>
        <v>45286</v>
      </c>
      <c r="E64" s="1">
        <f t="shared" si="7"/>
        <v>45287</v>
      </c>
      <c r="F64" s="1">
        <f t="shared" si="7"/>
        <v>45288</v>
      </c>
      <c r="G64" s="1">
        <f t="shared" si="7"/>
        <v>45289</v>
      </c>
      <c r="H64" s="1">
        <f t="shared" si="7"/>
        <v>45290</v>
      </c>
      <c r="I64" s="1">
        <f t="shared" si="7"/>
        <v>45291</v>
      </c>
    </row>
    <row r="65" spans="1:9" x14ac:dyDescent="0.3">
      <c r="A65" s="14">
        <f t="shared" si="1"/>
        <v>45292</v>
      </c>
      <c r="B65" s="14">
        <f t="shared" si="2"/>
        <v>45292</v>
      </c>
      <c r="C65" s="1">
        <f t="shared" si="7"/>
        <v>45292</v>
      </c>
      <c r="D65" s="1" t="str">
        <f t="shared" si="7"/>
        <v/>
      </c>
      <c r="E65" s="1" t="str">
        <f t="shared" si="7"/>
        <v/>
      </c>
      <c r="F65" s="1" t="str">
        <f t="shared" si="7"/>
        <v/>
      </c>
      <c r="G65" s="1" t="str">
        <f t="shared" si="7"/>
        <v/>
      </c>
      <c r="H65" s="1" t="str">
        <f t="shared" si="7"/>
        <v/>
      </c>
      <c r="I65" s="1" t="str">
        <f t="shared" si="7"/>
        <v/>
      </c>
    </row>
    <row r="66" spans="1:9" x14ac:dyDescent="0.3">
      <c r="A66" s="14">
        <f t="shared" si="1"/>
        <v>45292</v>
      </c>
      <c r="B66" s="14">
        <f t="shared" si="2"/>
        <v>45299</v>
      </c>
      <c r="C66" s="1">
        <f t="shared" si="7"/>
        <v>45292</v>
      </c>
      <c r="D66" s="1">
        <f t="shared" si="7"/>
        <v>45293</v>
      </c>
      <c r="E66" s="1">
        <f t="shared" si="7"/>
        <v>45294</v>
      </c>
      <c r="F66" s="1">
        <f t="shared" si="7"/>
        <v>45295</v>
      </c>
      <c r="G66" s="1">
        <f t="shared" si="7"/>
        <v>45296</v>
      </c>
      <c r="H66" s="1">
        <f t="shared" si="7"/>
        <v>45297</v>
      </c>
      <c r="I66" s="1">
        <f t="shared" si="7"/>
        <v>45298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6"/>
  <sheetViews>
    <sheetView workbookViewId="0">
      <pane ySplit="1" topLeftCell="A53" activePane="bottomLeft" state="frozen"/>
      <selection pane="bottomLeft" activeCell="A4" sqref="A4"/>
    </sheetView>
  </sheetViews>
  <sheetFormatPr baseColWidth="10" defaultRowHeight="14.4" x14ac:dyDescent="0.3"/>
  <cols>
    <col min="1" max="1" width="26.44140625" bestFit="1" customWidth="1"/>
    <col min="2" max="2" width="27.33203125" bestFit="1" customWidth="1"/>
  </cols>
  <sheetData>
    <row r="1" spans="1:9" x14ac:dyDescent="0.3">
      <c r="A1" s="14" t="s">
        <v>0</v>
      </c>
      <c r="B1" s="1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5">
        <f>ErsterMontag</f>
        <v>44928</v>
      </c>
      <c r="B2" s="15">
        <f>A2+7</f>
        <v>44935</v>
      </c>
      <c r="C2" s="1" t="str">
        <f t="shared" ref="C2:I11" si="0">IF(AND(WEEKDAY($A2)&lt;&gt;2,$B2-COLUMN(ObenRechts)+COLUMN()+3&lt;=$B2,$B2-COLUMN(ObenRechts)+COLUMN()+3&gt;$A2),$B2-COLUMN(ObenRechts)+COLUMN()+2,"")</f>
        <v/>
      </c>
      <c r="D2" s="1" t="str">
        <f t="shared" si="0"/>
        <v/>
      </c>
      <c r="E2" s="1" t="str">
        <f t="shared" si="0"/>
        <v/>
      </c>
      <c r="F2" s="1" t="str">
        <f t="shared" si="0"/>
        <v/>
      </c>
      <c r="G2" s="1" t="str">
        <f t="shared" si="0"/>
        <v/>
      </c>
      <c r="H2" s="1" t="str">
        <f t="shared" si="0"/>
        <v/>
      </c>
      <c r="I2" s="1" t="str">
        <f t="shared" si="0"/>
        <v/>
      </c>
    </row>
    <row r="3" spans="1:9" x14ac:dyDescent="0.3">
      <c r="A3" s="15">
        <f>B2</f>
        <v>44935</v>
      </c>
      <c r="B3" s="15">
        <f>A3+7</f>
        <v>44942</v>
      </c>
      <c r="C3" s="1" t="str">
        <f t="shared" si="0"/>
        <v/>
      </c>
      <c r="D3" s="1" t="str">
        <f t="shared" si="0"/>
        <v/>
      </c>
      <c r="E3" s="1" t="str">
        <f t="shared" si="0"/>
        <v/>
      </c>
      <c r="F3" s="1" t="str">
        <f t="shared" si="0"/>
        <v/>
      </c>
      <c r="G3" s="1" t="str">
        <f t="shared" si="0"/>
        <v/>
      </c>
      <c r="H3" s="1" t="str">
        <f t="shared" si="0"/>
        <v/>
      </c>
      <c r="I3" s="1" t="str">
        <f t="shared" si="0"/>
        <v/>
      </c>
    </row>
    <row r="4" spans="1:9" x14ac:dyDescent="0.3">
      <c r="A4" s="14">
        <f>IF(AND(WEEKDAY($B3)=2,$B3&lt;&gt;$B2),$B3,$B3+1)</f>
        <v>44942</v>
      </c>
      <c r="B4" s="14">
        <f>IF($A4&lt;&gt;$B3,$A3+7,IF(MONTH($A4+7)=MONTH($A4),$A4+7,EOMONTH($A4,0)))</f>
        <v>44949</v>
      </c>
      <c r="C4" s="1" t="str">
        <f t="shared" si="0"/>
        <v/>
      </c>
      <c r="D4" s="1" t="str">
        <f t="shared" si="0"/>
        <v/>
      </c>
      <c r="E4" s="1" t="str">
        <f t="shared" si="0"/>
        <v/>
      </c>
      <c r="F4" s="1" t="str">
        <f t="shared" si="0"/>
        <v/>
      </c>
      <c r="G4" s="1" t="str">
        <f t="shared" si="0"/>
        <v/>
      </c>
      <c r="H4" s="1" t="str">
        <f t="shared" si="0"/>
        <v/>
      </c>
      <c r="I4" s="1" t="str">
        <f t="shared" si="0"/>
        <v/>
      </c>
    </row>
    <row r="5" spans="1:9" x14ac:dyDescent="0.3">
      <c r="A5" s="14">
        <f t="shared" ref="A5:A66" si="1">IF(AND(WEEKDAY($B4)=2,$B4&lt;&gt;$B3),$B4,$B4+1)</f>
        <v>44949</v>
      </c>
      <c r="B5" s="14">
        <f t="shared" ref="B5:B66" si="2">IF($A5&lt;&gt;$B4,$A4+7,IF(MONTH($A5+7)=MONTH($A5),$A5+7,EOMONTH($A5,0)))</f>
        <v>44956</v>
      </c>
      <c r="C5" s="1" t="str">
        <f t="shared" si="0"/>
        <v/>
      </c>
      <c r="D5" s="1" t="str">
        <f t="shared" si="0"/>
        <v/>
      </c>
      <c r="E5" s="1" t="str">
        <f t="shared" si="0"/>
        <v/>
      </c>
      <c r="F5" s="1" t="str">
        <f t="shared" si="0"/>
        <v/>
      </c>
      <c r="G5" s="1" t="str">
        <f t="shared" si="0"/>
        <v/>
      </c>
      <c r="H5" s="1" t="str">
        <f t="shared" si="0"/>
        <v/>
      </c>
      <c r="I5" s="1" t="str">
        <f t="shared" si="0"/>
        <v/>
      </c>
    </row>
    <row r="6" spans="1:9" x14ac:dyDescent="0.3">
      <c r="A6" s="14">
        <f t="shared" si="1"/>
        <v>44956</v>
      </c>
      <c r="B6" s="14">
        <f t="shared" si="2"/>
        <v>44957</v>
      </c>
      <c r="C6" s="1" t="str">
        <f t="shared" si="0"/>
        <v/>
      </c>
      <c r="D6" s="1" t="str">
        <f t="shared" si="0"/>
        <v/>
      </c>
      <c r="E6" s="1" t="str">
        <f t="shared" si="0"/>
        <v/>
      </c>
      <c r="F6" s="1" t="str">
        <f t="shared" si="0"/>
        <v/>
      </c>
      <c r="G6" s="1" t="str">
        <f t="shared" si="0"/>
        <v/>
      </c>
      <c r="H6" s="1" t="str">
        <f t="shared" si="0"/>
        <v/>
      </c>
      <c r="I6" s="1" t="str">
        <f t="shared" si="0"/>
        <v/>
      </c>
    </row>
    <row r="7" spans="1:9" x14ac:dyDescent="0.3">
      <c r="A7" s="14">
        <f t="shared" si="1"/>
        <v>44958</v>
      </c>
      <c r="B7" s="14">
        <f t="shared" si="2"/>
        <v>44963</v>
      </c>
      <c r="C7" s="1" t="str">
        <f t="shared" si="0"/>
        <v/>
      </c>
      <c r="D7" s="1" t="str">
        <f t="shared" si="0"/>
        <v/>
      </c>
      <c r="E7" s="1">
        <f t="shared" si="0"/>
        <v>44958</v>
      </c>
      <c r="F7" s="1">
        <f t="shared" si="0"/>
        <v>44959</v>
      </c>
      <c r="G7" s="1">
        <f t="shared" si="0"/>
        <v>44960</v>
      </c>
      <c r="H7" s="1">
        <f t="shared" si="0"/>
        <v>44961</v>
      </c>
      <c r="I7" s="1">
        <f t="shared" si="0"/>
        <v>44962</v>
      </c>
    </row>
    <row r="8" spans="1:9" x14ac:dyDescent="0.3">
      <c r="A8" s="14">
        <f t="shared" si="1"/>
        <v>44963</v>
      </c>
      <c r="B8" s="14">
        <f t="shared" si="2"/>
        <v>44970</v>
      </c>
      <c r="C8" s="1" t="str">
        <f t="shared" si="0"/>
        <v/>
      </c>
      <c r="D8" s="1" t="str">
        <f t="shared" si="0"/>
        <v/>
      </c>
      <c r="E8" s="1" t="str">
        <f t="shared" si="0"/>
        <v/>
      </c>
      <c r="F8" s="1" t="str">
        <f t="shared" si="0"/>
        <v/>
      </c>
      <c r="G8" s="1" t="str">
        <f t="shared" si="0"/>
        <v/>
      </c>
      <c r="H8" s="1" t="str">
        <f t="shared" si="0"/>
        <v/>
      </c>
      <c r="I8" s="1" t="str">
        <f t="shared" si="0"/>
        <v/>
      </c>
    </row>
    <row r="9" spans="1:9" x14ac:dyDescent="0.3">
      <c r="A9" s="14">
        <f t="shared" si="1"/>
        <v>44970</v>
      </c>
      <c r="B9" s="14">
        <f t="shared" si="2"/>
        <v>44977</v>
      </c>
      <c r="C9" s="1" t="str">
        <f t="shared" si="0"/>
        <v/>
      </c>
      <c r="D9" s="1" t="str">
        <f t="shared" si="0"/>
        <v/>
      </c>
      <c r="E9" s="1" t="str">
        <f t="shared" si="0"/>
        <v/>
      </c>
      <c r="F9" s="1" t="str">
        <f t="shared" si="0"/>
        <v/>
      </c>
      <c r="G9" s="1" t="str">
        <f t="shared" si="0"/>
        <v/>
      </c>
      <c r="H9" s="1" t="str">
        <f t="shared" si="0"/>
        <v/>
      </c>
      <c r="I9" s="1" t="str">
        <f t="shared" si="0"/>
        <v/>
      </c>
    </row>
    <row r="10" spans="1:9" x14ac:dyDescent="0.3">
      <c r="A10" s="14">
        <f t="shared" si="1"/>
        <v>44977</v>
      </c>
      <c r="B10" s="14">
        <f t="shared" si="2"/>
        <v>44984</v>
      </c>
      <c r="C10" s="1" t="str">
        <f t="shared" si="0"/>
        <v/>
      </c>
      <c r="D10" s="1" t="str">
        <f t="shared" si="0"/>
        <v/>
      </c>
      <c r="E10" s="1" t="str">
        <f t="shared" si="0"/>
        <v/>
      </c>
      <c r="F10" s="1" t="str">
        <f t="shared" si="0"/>
        <v/>
      </c>
      <c r="G10" s="1" t="str">
        <f t="shared" si="0"/>
        <v/>
      </c>
      <c r="H10" s="1" t="str">
        <f t="shared" si="0"/>
        <v/>
      </c>
      <c r="I10" s="1" t="str">
        <f t="shared" si="0"/>
        <v/>
      </c>
    </row>
    <row r="11" spans="1:9" x14ac:dyDescent="0.3">
      <c r="A11" s="14">
        <f t="shared" si="1"/>
        <v>44984</v>
      </c>
      <c r="B11" s="14">
        <f t="shared" si="2"/>
        <v>44985</v>
      </c>
      <c r="C11" s="1" t="str">
        <f t="shared" si="0"/>
        <v/>
      </c>
      <c r="D11" s="1" t="str">
        <f t="shared" si="0"/>
        <v/>
      </c>
      <c r="E11" s="1" t="str">
        <f t="shared" si="0"/>
        <v/>
      </c>
      <c r="F11" s="1" t="str">
        <f t="shared" si="0"/>
        <v/>
      </c>
      <c r="G11" s="1" t="str">
        <f t="shared" si="0"/>
        <v/>
      </c>
      <c r="H11" s="1" t="str">
        <f t="shared" si="0"/>
        <v/>
      </c>
      <c r="I11" s="1" t="str">
        <f t="shared" si="0"/>
        <v/>
      </c>
    </row>
    <row r="12" spans="1:9" x14ac:dyDescent="0.3">
      <c r="A12" s="14">
        <f t="shared" si="1"/>
        <v>44986</v>
      </c>
      <c r="B12" s="14">
        <f t="shared" si="2"/>
        <v>44991</v>
      </c>
      <c r="C12" s="1" t="str">
        <f t="shared" ref="C12:I21" si="3">IF(AND(WEEKDAY($A12)&lt;&gt;2,$B12-COLUMN(ObenRechts)+COLUMN()+3&lt;=$B12,$B12-COLUMN(ObenRechts)+COLUMN()+3&gt;$A12),$B12-COLUMN(ObenRechts)+COLUMN()+2,"")</f>
        <v/>
      </c>
      <c r="D12" s="1" t="str">
        <f t="shared" si="3"/>
        <v/>
      </c>
      <c r="E12" s="1">
        <f t="shared" si="3"/>
        <v>44986</v>
      </c>
      <c r="F12" s="1">
        <f t="shared" si="3"/>
        <v>44987</v>
      </c>
      <c r="G12" s="1">
        <f t="shared" si="3"/>
        <v>44988</v>
      </c>
      <c r="H12" s="1">
        <f t="shared" si="3"/>
        <v>44989</v>
      </c>
      <c r="I12" s="1">
        <f t="shared" si="3"/>
        <v>44990</v>
      </c>
    </row>
    <row r="13" spans="1:9" x14ac:dyDescent="0.3">
      <c r="A13" s="14">
        <f t="shared" si="1"/>
        <v>44991</v>
      </c>
      <c r="B13" s="14">
        <f t="shared" si="2"/>
        <v>44998</v>
      </c>
      <c r="C13" s="1" t="str">
        <f t="shared" si="3"/>
        <v/>
      </c>
      <c r="D13" s="1" t="str">
        <f t="shared" si="3"/>
        <v/>
      </c>
      <c r="E13" s="1" t="str">
        <f t="shared" si="3"/>
        <v/>
      </c>
      <c r="F13" s="1" t="str">
        <f t="shared" si="3"/>
        <v/>
      </c>
      <c r="G13" s="1" t="str">
        <f t="shared" si="3"/>
        <v/>
      </c>
      <c r="H13" s="1" t="str">
        <f t="shared" si="3"/>
        <v/>
      </c>
      <c r="I13" s="1" t="str">
        <f t="shared" si="3"/>
        <v/>
      </c>
    </row>
    <row r="14" spans="1:9" x14ac:dyDescent="0.3">
      <c r="A14" s="14">
        <f t="shared" si="1"/>
        <v>44998</v>
      </c>
      <c r="B14" s="14">
        <f t="shared" si="2"/>
        <v>45005</v>
      </c>
      <c r="C14" s="1" t="str">
        <f t="shared" si="3"/>
        <v/>
      </c>
      <c r="D14" s="1" t="str">
        <f t="shared" si="3"/>
        <v/>
      </c>
      <c r="E14" s="1" t="str">
        <f t="shared" si="3"/>
        <v/>
      </c>
      <c r="F14" s="1" t="str">
        <f t="shared" si="3"/>
        <v/>
      </c>
      <c r="G14" s="1" t="str">
        <f t="shared" si="3"/>
        <v/>
      </c>
      <c r="H14" s="1" t="str">
        <f t="shared" si="3"/>
        <v/>
      </c>
      <c r="I14" s="1" t="str">
        <f t="shared" si="3"/>
        <v/>
      </c>
    </row>
    <row r="15" spans="1:9" x14ac:dyDescent="0.3">
      <c r="A15" s="14">
        <f t="shared" si="1"/>
        <v>45005</v>
      </c>
      <c r="B15" s="14">
        <f t="shared" si="2"/>
        <v>45012</v>
      </c>
      <c r="C15" s="1" t="str">
        <f t="shared" si="3"/>
        <v/>
      </c>
      <c r="D15" s="1" t="str">
        <f t="shared" si="3"/>
        <v/>
      </c>
      <c r="E15" s="1" t="str">
        <f t="shared" si="3"/>
        <v/>
      </c>
      <c r="F15" s="1" t="str">
        <f t="shared" si="3"/>
        <v/>
      </c>
      <c r="G15" s="1" t="str">
        <f t="shared" si="3"/>
        <v/>
      </c>
      <c r="H15" s="1" t="str">
        <f t="shared" si="3"/>
        <v/>
      </c>
      <c r="I15" s="1" t="str">
        <f t="shared" si="3"/>
        <v/>
      </c>
    </row>
    <row r="16" spans="1:9" x14ac:dyDescent="0.3">
      <c r="A16" s="14">
        <f t="shared" si="1"/>
        <v>45012</v>
      </c>
      <c r="B16" s="14">
        <f t="shared" si="2"/>
        <v>45016</v>
      </c>
      <c r="C16" s="1" t="str">
        <f t="shared" si="3"/>
        <v/>
      </c>
      <c r="D16" s="1" t="str">
        <f t="shared" si="3"/>
        <v/>
      </c>
      <c r="E16" s="1" t="str">
        <f t="shared" si="3"/>
        <v/>
      </c>
      <c r="F16" s="1" t="str">
        <f t="shared" si="3"/>
        <v/>
      </c>
      <c r="G16" s="1" t="str">
        <f t="shared" si="3"/>
        <v/>
      </c>
      <c r="H16" s="1" t="str">
        <f t="shared" si="3"/>
        <v/>
      </c>
      <c r="I16" s="1" t="str">
        <f t="shared" si="3"/>
        <v/>
      </c>
    </row>
    <row r="17" spans="1:9" x14ac:dyDescent="0.3">
      <c r="A17" s="14">
        <f t="shared" si="1"/>
        <v>45017</v>
      </c>
      <c r="B17" s="14">
        <f t="shared" si="2"/>
        <v>45019</v>
      </c>
      <c r="C17" s="1" t="str">
        <f t="shared" si="3"/>
        <v/>
      </c>
      <c r="D17" s="1" t="str">
        <f t="shared" si="3"/>
        <v/>
      </c>
      <c r="E17" s="1" t="str">
        <f t="shared" si="3"/>
        <v/>
      </c>
      <c r="F17" s="1" t="str">
        <f t="shared" si="3"/>
        <v/>
      </c>
      <c r="G17" s="1" t="str">
        <f t="shared" si="3"/>
        <v/>
      </c>
      <c r="H17" s="1">
        <f t="shared" si="3"/>
        <v>45017</v>
      </c>
      <c r="I17" s="1">
        <f t="shared" si="3"/>
        <v>45018</v>
      </c>
    </row>
    <row r="18" spans="1:9" x14ac:dyDescent="0.3">
      <c r="A18" s="14">
        <f t="shared" si="1"/>
        <v>45019</v>
      </c>
      <c r="B18" s="14">
        <f t="shared" si="2"/>
        <v>45026</v>
      </c>
      <c r="C18" s="1" t="str">
        <f t="shared" si="3"/>
        <v/>
      </c>
      <c r="D18" s="1" t="str">
        <f t="shared" si="3"/>
        <v/>
      </c>
      <c r="E18" s="1" t="str">
        <f t="shared" si="3"/>
        <v/>
      </c>
      <c r="F18" s="1" t="str">
        <f t="shared" si="3"/>
        <v/>
      </c>
      <c r="G18" s="1" t="str">
        <f t="shared" si="3"/>
        <v/>
      </c>
      <c r="H18" s="1" t="str">
        <f t="shared" si="3"/>
        <v/>
      </c>
      <c r="I18" s="1" t="str">
        <f t="shared" si="3"/>
        <v/>
      </c>
    </row>
    <row r="19" spans="1:9" x14ac:dyDescent="0.3">
      <c r="A19" s="14">
        <f t="shared" si="1"/>
        <v>45026</v>
      </c>
      <c r="B19" s="14">
        <f t="shared" si="2"/>
        <v>45033</v>
      </c>
      <c r="C19" s="1" t="str">
        <f t="shared" si="3"/>
        <v/>
      </c>
      <c r="D19" s="1" t="str">
        <f t="shared" si="3"/>
        <v/>
      </c>
      <c r="E19" s="1" t="str">
        <f t="shared" si="3"/>
        <v/>
      </c>
      <c r="F19" s="1" t="str">
        <f t="shared" si="3"/>
        <v/>
      </c>
      <c r="G19" s="1" t="str">
        <f t="shared" si="3"/>
        <v/>
      </c>
      <c r="H19" s="1" t="str">
        <f t="shared" si="3"/>
        <v/>
      </c>
      <c r="I19" s="1" t="str">
        <f t="shared" si="3"/>
        <v/>
      </c>
    </row>
    <row r="20" spans="1:9" x14ac:dyDescent="0.3">
      <c r="A20" s="14">
        <f t="shared" si="1"/>
        <v>45033</v>
      </c>
      <c r="B20" s="14">
        <f t="shared" si="2"/>
        <v>45040</v>
      </c>
      <c r="C20" s="1" t="str">
        <f t="shared" si="3"/>
        <v/>
      </c>
      <c r="D20" s="1" t="str">
        <f t="shared" si="3"/>
        <v/>
      </c>
      <c r="E20" s="1" t="str">
        <f t="shared" si="3"/>
        <v/>
      </c>
      <c r="F20" s="1" t="str">
        <f t="shared" si="3"/>
        <v/>
      </c>
      <c r="G20" s="1" t="str">
        <f t="shared" si="3"/>
        <v/>
      </c>
      <c r="H20" s="1" t="str">
        <f t="shared" si="3"/>
        <v/>
      </c>
      <c r="I20" s="1" t="str">
        <f t="shared" si="3"/>
        <v/>
      </c>
    </row>
    <row r="21" spans="1:9" x14ac:dyDescent="0.3">
      <c r="A21" s="14">
        <f t="shared" si="1"/>
        <v>45040</v>
      </c>
      <c r="B21" s="14">
        <f t="shared" si="2"/>
        <v>45046</v>
      </c>
      <c r="C21" s="1" t="str">
        <f t="shared" si="3"/>
        <v/>
      </c>
      <c r="D21" s="1" t="str">
        <f t="shared" si="3"/>
        <v/>
      </c>
      <c r="E21" s="1" t="str">
        <f t="shared" si="3"/>
        <v/>
      </c>
      <c r="F21" s="1" t="str">
        <f t="shared" si="3"/>
        <v/>
      </c>
      <c r="G21" s="1" t="str">
        <f t="shared" si="3"/>
        <v/>
      </c>
      <c r="H21" s="1" t="str">
        <f t="shared" si="3"/>
        <v/>
      </c>
      <c r="I21" s="1" t="str">
        <f t="shared" si="3"/>
        <v/>
      </c>
    </row>
    <row r="22" spans="1:9" x14ac:dyDescent="0.3">
      <c r="A22" s="14">
        <f t="shared" si="1"/>
        <v>45047</v>
      </c>
      <c r="B22" s="14">
        <f t="shared" si="2"/>
        <v>45047</v>
      </c>
      <c r="C22" s="1" t="str">
        <f t="shared" ref="C22:I31" si="4">IF(AND(WEEKDAY($A22)&lt;&gt;2,$B22-COLUMN(ObenRechts)+COLUMN()+3&lt;=$B22,$B22-COLUMN(ObenRechts)+COLUMN()+3&gt;$A22),$B22-COLUMN(ObenRechts)+COLUMN()+2,"")</f>
        <v/>
      </c>
      <c r="D22" s="1" t="str">
        <f t="shared" si="4"/>
        <v/>
      </c>
      <c r="E22" s="1" t="str">
        <f t="shared" si="4"/>
        <v/>
      </c>
      <c r="F22" s="1" t="str">
        <f t="shared" si="4"/>
        <v/>
      </c>
      <c r="G22" s="1" t="str">
        <f t="shared" si="4"/>
        <v/>
      </c>
      <c r="H22" s="1" t="str">
        <f t="shared" si="4"/>
        <v/>
      </c>
      <c r="I22" s="1" t="str">
        <f t="shared" si="4"/>
        <v/>
      </c>
    </row>
    <row r="23" spans="1:9" x14ac:dyDescent="0.3">
      <c r="A23" s="14">
        <f t="shared" si="1"/>
        <v>45047</v>
      </c>
      <c r="B23" s="14">
        <f t="shared" si="2"/>
        <v>45054</v>
      </c>
      <c r="C23" s="1" t="str">
        <f t="shared" si="4"/>
        <v/>
      </c>
      <c r="D23" s="1" t="str">
        <f t="shared" si="4"/>
        <v/>
      </c>
      <c r="E23" s="1" t="str">
        <f t="shared" si="4"/>
        <v/>
      </c>
      <c r="F23" s="1" t="str">
        <f t="shared" si="4"/>
        <v/>
      </c>
      <c r="G23" s="1" t="str">
        <f t="shared" si="4"/>
        <v/>
      </c>
      <c r="H23" s="1" t="str">
        <f t="shared" si="4"/>
        <v/>
      </c>
      <c r="I23" s="1" t="str">
        <f t="shared" si="4"/>
        <v/>
      </c>
    </row>
    <row r="24" spans="1:9" x14ac:dyDescent="0.3">
      <c r="A24" s="14">
        <f t="shared" si="1"/>
        <v>45054</v>
      </c>
      <c r="B24" s="14">
        <f t="shared" si="2"/>
        <v>45061</v>
      </c>
      <c r="C24" s="1" t="str">
        <f t="shared" si="4"/>
        <v/>
      </c>
      <c r="D24" s="1" t="str">
        <f t="shared" si="4"/>
        <v/>
      </c>
      <c r="E24" s="1" t="str">
        <f t="shared" si="4"/>
        <v/>
      </c>
      <c r="F24" s="1" t="str">
        <f t="shared" si="4"/>
        <v/>
      </c>
      <c r="G24" s="1" t="str">
        <f t="shared" si="4"/>
        <v/>
      </c>
      <c r="H24" s="1" t="str">
        <f t="shared" si="4"/>
        <v/>
      </c>
      <c r="I24" s="1" t="str">
        <f t="shared" si="4"/>
        <v/>
      </c>
    </row>
    <row r="25" spans="1:9" x14ac:dyDescent="0.3">
      <c r="A25" s="14">
        <f t="shared" si="1"/>
        <v>45061</v>
      </c>
      <c r="B25" s="14">
        <f t="shared" si="2"/>
        <v>45068</v>
      </c>
      <c r="C25" s="1" t="str">
        <f t="shared" si="4"/>
        <v/>
      </c>
      <c r="D25" s="1" t="str">
        <f t="shared" si="4"/>
        <v/>
      </c>
      <c r="E25" s="1" t="str">
        <f t="shared" si="4"/>
        <v/>
      </c>
      <c r="F25" s="1" t="str">
        <f t="shared" si="4"/>
        <v/>
      </c>
      <c r="G25" s="1" t="str">
        <f t="shared" si="4"/>
        <v/>
      </c>
      <c r="H25" s="1" t="str">
        <f t="shared" si="4"/>
        <v/>
      </c>
      <c r="I25" s="1" t="str">
        <f t="shared" si="4"/>
        <v/>
      </c>
    </row>
    <row r="26" spans="1:9" x14ac:dyDescent="0.3">
      <c r="A26" s="14">
        <f t="shared" si="1"/>
        <v>45068</v>
      </c>
      <c r="B26" s="14">
        <f t="shared" si="2"/>
        <v>45075</v>
      </c>
      <c r="C26" s="1" t="str">
        <f t="shared" si="4"/>
        <v/>
      </c>
      <c r="D26" s="1" t="str">
        <f t="shared" si="4"/>
        <v/>
      </c>
      <c r="E26" s="1" t="str">
        <f t="shared" si="4"/>
        <v/>
      </c>
      <c r="F26" s="1" t="str">
        <f t="shared" si="4"/>
        <v/>
      </c>
      <c r="G26" s="1" t="str">
        <f t="shared" si="4"/>
        <v/>
      </c>
      <c r="H26" s="1" t="str">
        <f t="shared" si="4"/>
        <v/>
      </c>
      <c r="I26" s="1" t="str">
        <f t="shared" si="4"/>
        <v/>
      </c>
    </row>
    <row r="27" spans="1:9" x14ac:dyDescent="0.3">
      <c r="A27" s="14">
        <f t="shared" si="1"/>
        <v>45075</v>
      </c>
      <c r="B27" s="14">
        <f t="shared" si="2"/>
        <v>45077</v>
      </c>
      <c r="C27" s="1" t="str">
        <f t="shared" si="4"/>
        <v/>
      </c>
      <c r="D27" s="1" t="str">
        <f t="shared" si="4"/>
        <v/>
      </c>
      <c r="E27" s="1" t="str">
        <f t="shared" si="4"/>
        <v/>
      </c>
      <c r="F27" s="1" t="str">
        <f t="shared" si="4"/>
        <v/>
      </c>
      <c r="G27" s="1" t="str">
        <f t="shared" si="4"/>
        <v/>
      </c>
      <c r="H27" s="1" t="str">
        <f t="shared" si="4"/>
        <v/>
      </c>
      <c r="I27" s="1" t="str">
        <f t="shared" si="4"/>
        <v/>
      </c>
    </row>
    <row r="28" spans="1:9" x14ac:dyDescent="0.3">
      <c r="A28" s="14">
        <f t="shared" si="1"/>
        <v>45078</v>
      </c>
      <c r="B28" s="14">
        <f t="shared" si="2"/>
        <v>45082</v>
      </c>
      <c r="C28" s="1" t="str">
        <f t="shared" si="4"/>
        <v/>
      </c>
      <c r="D28" s="1" t="str">
        <f t="shared" si="4"/>
        <v/>
      </c>
      <c r="E28" s="1" t="str">
        <f t="shared" si="4"/>
        <v/>
      </c>
      <c r="F28" s="1">
        <f t="shared" si="4"/>
        <v>45078</v>
      </c>
      <c r="G28" s="1">
        <f t="shared" si="4"/>
        <v>45079</v>
      </c>
      <c r="H28" s="1">
        <f t="shared" si="4"/>
        <v>45080</v>
      </c>
      <c r="I28" s="1">
        <f t="shared" si="4"/>
        <v>45081</v>
      </c>
    </row>
    <row r="29" spans="1:9" x14ac:dyDescent="0.3">
      <c r="A29" s="14">
        <f t="shared" si="1"/>
        <v>45082</v>
      </c>
      <c r="B29" s="14">
        <f t="shared" si="2"/>
        <v>45089</v>
      </c>
      <c r="C29" s="1" t="str">
        <f t="shared" si="4"/>
        <v/>
      </c>
      <c r="D29" s="1" t="str">
        <f t="shared" si="4"/>
        <v/>
      </c>
      <c r="E29" s="1" t="str">
        <f t="shared" si="4"/>
        <v/>
      </c>
      <c r="F29" s="1" t="str">
        <f t="shared" si="4"/>
        <v/>
      </c>
      <c r="G29" s="1" t="str">
        <f t="shared" si="4"/>
        <v/>
      </c>
      <c r="H29" s="1" t="str">
        <f t="shared" si="4"/>
        <v/>
      </c>
      <c r="I29" s="1" t="str">
        <f t="shared" si="4"/>
        <v/>
      </c>
    </row>
    <row r="30" spans="1:9" x14ac:dyDescent="0.3">
      <c r="A30" s="14">
        <f t="shared" si="1"/>
        <v>45089</v>
      </c>
      <c r="B30" s="14">
        <f t="shared" si="2"/>
        <v>45096</v>
      </c>
      <c r="C30" s="1" t="str">
        <f t="shared" si="4"/>
        <v/>
      </c>
      <c r="D30" s="1" t="str">
        <f t="shared" si="4"/>
        <v/>
      </c>
      <c r="E30" s="1" t="str">
        <f t="shared" si="4"/>
        <v/>
      </c>
      <c r="F30" s="1" t="str">
        <f t="shared" si="4"/>
        <v/>
      </c>
      <c r="G30" s="1" t="str">
        <f t="shared" si="4"/>
        <v/>
      </c>
      <c r="H30" s="1" t="str">
        <f t="shared" si="4"/>
        <v/>
      </c>
      <c r="I30" s="1" t="str">
        <f t="shared" si="4"/>
        <v/>
      </c>
    </row>
    <row r="31" spans="1:9" x14ac:dyDescent="0.3">
      <c r="A31" s="14">
        <f t="shared" si="1"/>
        <v>45096</v>
      </c>
      <c r="B31" s="14">
        <f t="shared" si="2"/>
        <v>45103</v>
      </c>
      <c r="C31" s="1" t="str">
        <f t="shared" si="4"/>
        <v/>
      </c>
      <c r="D31" s="1" t="str">
        <f t="shared" si="4"/>
        <v/>
      </c>
      <c r="E31" s="1" t="str">
        <f t="shared" si="4"/>
        <v/>
      </c>
      <c r="F31" s="1" t="str">
        <f t="shared" si="4"/>
        <v/>
      </c>
      <c r="G31" s="1" t="str">
        <f t="shared" si="4"/>
        <v/>
      </c>
      <c r="H31" s="1" t="str">
        <f t="shared" si="4"/>
        <v/>
      </c>
      <c r="I31" s="1" t="str">
        <f t="shared" si="4"/>
        <v/>
      </c>
    </row>
    <row r="32" spans="1:9" x14ac:dyDescent="0.3">
      <c r="A32" s="14">
        <f t="shared" si="1"/>
        <v>45103</v>
      </c>
      <c r="B32" s="14">
        <f t="shared" si="2"/>
        <v>45107</v>
      </c>
      <c r="C32" s="1" t="str">
        <f t="shared" ref="C32:I41" si="5">IF(AND(WEEKDAY($A32)&lt;&gt;2,$B32-COLUMN(ObenRechts)+COLUMN()+3&lt;=$B32,$B32-COLUMN(ObenRechts)+COLUMN()+3&gt;$A32),$B32-COLUMN(ObenRechts)+COLUMN()+2,"")</f>
        <v/>
      </c>
      <c r="D32" s="1" t="str">
        <f t="shared" si="5"/>
        <v/>
      </c>
      <c r="E32" s="1" t="str">
        <f t="shared" si="5"/>
        <v/>
      </c>
      <c r="F32" s="1" t="str">
        <f t="shared" si="5"/>
        <v/>
      </c>
      <c r="G32" s="1" t="str">
        <f t="shared" si="5"/>
        <v/>
      </c>
      <c r="H32" s="1" t="str">
        <f t="shared" si="5"/>
        <v/>
      </c>
      <c r="I32" s="1" t="str">
        <f t="shared" si="5"/>
        <v/>
      </c>
    </row>
    <row r="33" spans="1:9" x14ac:dyDescent="0.3">
      <c r="A33" s="14">
        <f t="shared" si="1"/>
        <v>45108</v>
      </c>
      <c r="B33" s="14">
        <f t="shared" si="2"/>
        <v>45110</v>
      </c>
      <c r="C33" s="1" t="str">
        <f t="shared" si="5"/>
        <v/>
      </c>
      <c r="D33" s="1" t="str">
        <f t="shared" si="5"/>
        <v/>
      </c>
      <c r="E33" s="1" t="str">
        <f t="shared" si="5"/>
        <v/>
      </c>
      <c r="F33" s="1" t="str">
        <f t="shared" si="5"/>
        <v/>
      </c>
      <c r="G33" s="1" t="str">
        <f t="shared" si="5"/>
        <v/>
      </c>
      <c r="H33" s="1">
        <f t="shared" si="5"/>
        <v>45108</v>
      </c>
      <c r="I33" s="1">
        <f t="shared" si="5"/>
        <v>45109</v>
      </c>
    </row>
    <row r="34" spans="1:9" x14ac:dyDescent="0.3">
      <c r="A34" s="14">
        <f t="shared" si="1"/>
        <v>45110</v>
      </c>
      <c r="B34" s="14">
        <f t="shared" si="2"/>
        <v>45117</v>
      </c>
      <c r="C34" s="1" t="str">
        <f t="shared" si="5"/>
        <v/>
      </c>
      <c r="D34" s="1" t="str">
        <f t="shared" si="5"/>
        <v/>
      </c>
      <c r="E34" s="1" t="str">
        <f t="shared" si="5"/>
        <v/>
      </c>
      <c r="F34" s="1" t="str">
        <f t="shared" si="5"/>
        <v/>
      </c>
      <c r="G34" s="1" t="str">
        <f t="shared" si="5"/>
        <v/>
      </c>
      <c r="H34" s="1" t="str">
        <f t="shared" si="5"/>
        <v/>
      </c>
      <c r="I34" s="1" t="str">
        <f t="shared" si="5"/>
        <v/>
      </c>
    </row>
    <row r="35" spans="1:9" x14ac:dyDescent="0.3">
      <c r="A35" s="14">
        <f t="shared" si="1"/>
        <v>45117</v>
      </c>
      <c r="B35" s="14">
        <f t="shared" si="2"/>
        <v>45124</v>
      </c>
      <c r="C35" s="1" t="str">
        <f t="shared" si="5"/>
        <v/>
      </c>
      <c r="D35" s="1" t="str">
        <f t="shared" si="5"/>
        <v/>
      </c>
      <c r="E35" s="1" t="str">
        <f t="shared" si="5"/>
        <v/>
      </c>
      <c r="F35" s="1" t="str">
        <f t="shared" si="5"/>
        <v/>
      </c>
      <c r="G35" s="1" t="str">
        <f t="shared" si="5"/>
        <v/>
      </c>
      <c r="H35" s="1" t="str">
        <f t="shared" si="5"/>
        <v/>
      </c>
      <c r="I35" s="1" t="str">
        <f t="shared" si="5"/>
        <v/>
      </c>
    </row>
    <row r="36" spans="1:9" x14ac:dyDescent="0.3">
      <c r="A36" s="14">
        <f t="shared" si="1"/>
        <v>45124</v>
      </c>
      <c r="B36" s="14">
        <f t="shared" si="2"/>
        <v>45131</v>
      </c>
      <c r="C36" s="1" t="str">
        <f t="shared" si="5"/>
        <v/>
      </c>
      <c r="D36" s="1" t="str">
        <f t="shared" si="5"/>
        <v/>
      </c>
      <c r="E36" s="1" t="str">
        <f t="shared" si="5"/>
        <v/>
      </c>
      <c r="F36" s="1" t="str">
        <f t="shared" si="5"/>
        <v/>
      </c>
      <c r="G36" s="1" t="str">
        <f t="shared" si="5"/>
        <v/>
      </c>
      <c r="H36" s="1" t="str">
        <f t="shared" si="5"/>
        <v/>
      </c>
      <c r="I36" s="1" t="str">
        <f t="shared" si="5"/>
        <v/>
      </c>
    </row>
    <row r="37" spans="1:9" x14ac:dyDescent="0.3">
      <c r="A37" s="14">
        <f t="shared" si="1"/>
        <v>45131</v>
      </c>
      <c r="B37" s="14">
        <f t="shared" si="2"/>
        <v>45138</v>
      </c>
      <c r="C37" s="1" t="str">
        <f t="shared" si="5"/>
        <v/>
      </c>
      <c r="D37" s="1" t="str">
        <f t="shared" si="5"/>
        <v/>
      </c>
      <c r="E37" s="1" t="str">
        <f t="shared" si="5"/>
        <v/>
      </c>
      <c r="F37" s="1" t="str">
        <f t="shared" si="5"/>
        <v/>
      </c>
      <c r="G37" s="1" t="str">
        <f t="shared" si="5"/>
        <v/>
      </c>
      <c r="H37" s="1" t="str">
        <f t="shared" si="5"/>
        <v/>
      </c>
      <c r="I37" s="1" t="str">
        <f t="shared" si="5"/>
        <v/>
      </c>
    </row>
    <row r="38" spans="1:9" x14ac:dyDescent="0.3">
      <c r="A38" s="14">
        <f t="shared" si="1"/>
        <v>45138</v>
      </c>
      <c r="B38" s="14">
        <f t="shared" si="2"/>
        <v>45138</v>
      </c>
      <c r="C38" s="1" t="str">
        <f t="shared" si="5"/>
        <v/>
      </c>
      <c r="D38" s="1" t="str">
        <f t="shared" si="5"/>
        <v/>
      </c>
      <c r="E38" s="1" t="str">
        <f t="shared" si="5"/>
        <v/>
      </c>
      <c r="F38" s="1" t="str">
        <f t="shared" si="5"/>
        <v/>
      </c>
      <c r="G38" s="1" t="str">
        <f t="shared" si="5"/>
        <v/>
      </c>
      <c r="H38" s="1" t="str">
        <f t="shared" si="5"/>
        <v/>
      </c>
      <c r="I38" s="1" t="str">
        <f t="shared" si="5"/>
        <v/>
      </c>
    </row>
    <row r="39" spans="1:9" x14ac:dyDescent="0.3">
      <c r="A39" s="14">
        <f t="shared" si="1"/>
        <v>45139</v>
      </c>
      <c r="B39" s="14">
        <f t="shared" si="2"/>
        <v>45145</v>
      </c>
      <c r="C39" s="1" t="str">
        <f t="shared" si="5"/>
        <v/>
      </c>
      <c r="D39" s="1">
        <f t="shared" si="5"/>
        <v>45139</v>
      </c>
      <c r="E39" s="1">
        <f t="shared" si="5"/>
        <v>45140</v>
      </c>
      <c r="F39" s="1">
        <f t="shared" si="5"/>
        <v>45141</v>
      </c>
      <c r="G39" s="1">
        <f t="shared" si="5"/>
        <v>45142</v>
      </c>
      <c r="H39" s="1">
        <f t="shared" si="5"/>
        <v>45143</v>
      </c>
      <c r="I39" s="1">
        <f t="shared" si="5"/>
        <v>45144</v>
      </c>
    </row>
    <row r="40" spans="1:9" x14ac:dyDescent="0.3">
      <c r="A40" s="14">
        <f t="shared" si="1"/>
        <v>45145</v>
      </c>
      <c r="B40" s="14">
        <f t="shared" si="2"/>
        <v>45152</v>
      </c>
      <c r="C40" s="1" t="str">
        <f t="shared" si="5"/>
        <v/>
      </c>
      <c r="D40" s="1" t="str">
        <f t="shared" si="5"/>
        <v/>
      </c>
      <c r="E40" s="1" t="str">
        <f t="shared" si="5"/>
        <v/>
      </c>
      <c r="F40" s="1" t="str">
        <f t="shared" si="5"/>
        <v/>
      </c>
      <c r="G40" s="1" t="str">
        <f t="shared" si="5"/>
        <v/>
      </c>
      <c r="H40" s="1" t="str">
        <f t="shared" si="5"/>
        <v/>
      </c>
      <c r="I40" s="1" t="str">
        <f t="shared" si="5"/>
        <v/>
      </c>
    </row>
    <row r="41" spans="1:9" x14ac:dyDescent="0.3">
      <c r="A41" s="14">
        <f t="shared" si="1"/>
        <v>45152</v>
      </c>
      <c r="B41" s="14">
        <f t="shared" si="2"/>
        <v>45159</v>
      </c>
      <c r="C41" s="1" t="str">
        <f t="shared" si="5"/>
        <v/>
      </c>
      <c r="D41" s="1" t="str">
        <f t="shared" si="5"/>
        <v/>
      </c>
      <c r="E41" s="1" t="str">
        <f t="shared" si="5"/>
        <v/>
      </c>
      <c r="F41" s="1" t="str">
        <f t="shared" si="5"/>
        <v/>
      </c>
      <c r="G41" s="1" t="str">
        <f t="shared" si="5"/>
        <v/>
      </c>
      <c r="H41" s="1" t="str">
        <f t="shared" si="5"/>
        <v/>
      </c>
      <c r="I41" s="1" t="str">
        <f t="shared" si="5"/>
        <v/>
      </c>
    </row>
    <row r="42" spans="1:9" x14ac:dyDescent="0.3">
      <c r="A42" s="14">
        <f t="shared" si="1"/>
        <v>45159</v>
      </c>
      <c r="B42" s="14">
        <f t="shared" si="2"/>
        <v>45166</v>
      </c>
      <c r="C42" s="1" t="str">
        <f t="shared" ref="C42:I51" si="6">IF(AND(WEEKDAY($A42)&lt;&gt;2,$B42-COLUMN(ObenRechts)+COLUMN()+3&lt;=$B42,$B42-COLUMN(ObenRechts)+COLUMN()+3&gt;$A42),$B42-COLUMN(ObenRechts)+COLUMN()+2,"")</f>
        <v/>
      </c>
      <c r="D42" s="1" t="str">
        <f t="shared" si="6"/>
        <v/>
      </c>
      <c r="E42" s="1" t="str">
        <f t="shared" si="6"/>
        <v/>
      </c>
      <c r="F42" s="1" t="str">
        <f t="shared" si="6"/>
        <v/>
      </c>
      <c r="G42" s="1" t="str">
        <f t="shared" si="6"/>
        <v/>
      </c>
      <c r="H42" s="1" t="str">
        <f t="shared" si="6"/>
        <v/>
      </c>
      <c r="I42" s="1" t="str">
        <f t="shared" si="6"/>
        <v/>
      </c>
    </row>
    <row r="43" spans="1:9" x14ac:dyDescent="0.3">
      <c r="A43" s="14">
        <f t="shared" si="1"/>
        <v>45166</v>
      </c>
      <c r="B43" s="14">
        <f t="shared" si="2"/>
        <v>45169</v>
      </c>
      <c r="C43" s="1" t="str">
        <f t="shared" si="6"/>
        <v/>
      </c>
      <c r="D43" s="1" t="str">
        <f t="shared" si="6"/>
        <v/>
      </c>
      <c r="E43" s="1" t="str">
        <f t="shared" si="6"/>
        <v/>
      </c>
      <c r="F43" s="1" t="str">
        <f t="shared" si="6"/>
        <v/>
      </c>
      <c r="G43" s="1" t="str">
        <f t="shared" si="6"/>
        <v/>
      </c>
      <c r="H43" s="1" t="str">
        <f t="shared" si="6"/>
        <v/>
      </c>
      <c r="I43" s="1" t="str">
        <f t="shared" si="6"/>
        <v/>
      </c>
    </row>
    <row r="44" spans="1:9" x14ac:dyDescent="0.3">
      <c r="A44" s="14">
        <f t="shared" si="1"/>
        <v>45170</v>
      </c>
      <c r="B44" s="14">
        <f t="shared" si="2"/>
        <v>45173</v>
      </c>
      <c r="C44" s="1" t="str">
        <f t="shared" si="6"/>
        <v/>
      </c>
      <c r="D44" s="1" t="str">
        <f t="shared" si="6"/>
        <v/>
      </c>
      <c r="E44" s="1" t="str">
        <f t="shared" si="6"/>
        <v/>
      </c>
      <c r="F44" s="1" t="str">
        <f t="shared" si="6"/>
        <v/>
      </c>
      <c r="G44" s="1">
        <f t="shared" si="6"/>
        <v>45170</v>
      </c>
      <c r="H44" s="1">
        <f t="shared" si="6"/>
        <v>45171</v>
      </c>
      <c r="I44" s="1">
        <f t="shared" si="6"/>
        <v>45172</v>
      </c>
    </row>
    <row r="45" spans="1:9" x14ac:dyDescent="0.3">
      <c r="A45" s="14">
        <f t="shared" si="1"/>
        <v>45173</v>
      </c>
      <c r="B45" s="14">
        <f t="shared" si="2"/>
        <v>45180</v>
      </c>
      <c r="C45" s="1" t="str">
        <f t="shared" si="6"/>
        <v/>
      </c>
      <c r="D45" s="1" t="str">
        <f t="shared" si="6"/>
        <v/>
      </c>
      <c r="E45" s="1" t="str">
        <f t="shared" si="6"/>
        <v/>
      </c>
      <c r="F45" s="1" t="str">
        <f t="shared" si="6"/>
        <v/>
      </c>
      <c r="G45" s="1" t="str">
        <f t="shared" si="6"/>
        <v/>
      </c>
      <c r="H45" s="1" t="str">
        <f t="shared" si="6"/>
        <v/>
      </c>
      <c r="I45" s="1" t="str">
        <f t="shared" si="6"/>
        <v/>
      </c>
    </row>
    <row r="46" spans="1:9" x14ac:dyDescent="0.3">
      <c r="A46" s="14">
        <f t="shared" si="1"/>
        <v>45180</v>
      </c>
      <c r="B46" s="14">
        <f t="shared" si="2"/>
        <v>45187</v>
      </c>
      <c r="C46" s="1" t="str">
        <f t="shared" si="6"/>
        <v/>
      </c>
      <c r="D46" s="1" t="str">
        <f t="shared" si="6"/>
        <v/>
      </c>
      <c r="E46" s="1" t="str">
        <f t="shared" si="6"/>
        <v/>
      </c>
      <c r="F46" s="1" t="str">
        <f t="shared" si="6"/>
        <v/>
      </c>
      <c r="G46" s="1" t="str">
        <f t="shared" si="6"/>
        <v/>
      </c>
      <c r="H46" s="1" t="str">
        <f t="shared" si="6"/>
        <v/>
      </c>
      <c r="I46" s="1" t="str">
        <f t="shared" si="6"/>
        <v/>
      </c>
    </row>
    <row r="47" spans="1:9" x14ac:dyDescent="0.3">
      <c r="A47" s="14">
        <f t="shared" si="1"/>
        <v>45187</v>
      </c>
      <c r="B47" s="14">
        <f t="shared" si="2"/>
        <v>45194</v>
      </c>
      <c r="C47" s="1" t="str">
        <f t="shared" si="6"/>
        <v/>
      </c>
      <c r="D47" s="1" t="str">
        <f t="shared" si="6"/>
        <v/>
      </c>
      <c r="E47" s="1" t="str">
        <f t="shared" si="6"/>
        <v/>
      </c>
      <c r="F47" s="1" t="str">
        <f t="shared" si="6"/>
        <v/>
      </c>
      <c r="G47" s="1" t="str">
        <f t="shared" si="6"/>
        <v/>
      </c>
      <c r="H47" s="1" t="str">
        <f t="shared" si="6"/>
        <v/>
      </c>
      <c r="I47" s="1" t="str">
        <f t="shared" si="6"/>
        <v/>
      </c>
    </row>
    <row r="48" spans="1:9" x14ac:dyDescent="0.3">
      <c r="A48" s="14">
        <f t="shared" si="1"/>
        <v>45194</v>
      </c>
      <c r="B48" s="14">
        <f t="shared" si="2"/>
        <v>45199</v>
      </c>
      <c r="C48" s="1" t="str">
        <f t="shared" si="6"/>
        <v/>
      </c>
      <c r="D48" s="1" t="str">
        <f t="shared" si="6"/>
        <v/>
      </c>
      <c r="E48" s="1" t="str">
        <f t="shared" si="6"/>
        <v/>
      </c>
      <c r="F48" s="1" t="str">
        <f t="shared" si="6"/>
        <v/>
      </c>
      <c r="G48" s="1" t="str">
        <f t="shared" si="6"/>
        <v/>
      </c>
      <c r="H48" s="1" t="str">
        <f t="shared" si="6"/>
        <v/>
      </c>
      <c r="I48" s="1" t="str">
        <f t="shared" si="6"/>
        <v/>
      </c>
    </row>
    <row r="49" spans="1:9" x14ac:dyDescent="0.3">
      <c r="A49" s="14">
        <f t="shared" si="1"/>
        <v>45200</v>
      </c>
      <c r="B49" s="14">
        <f t="shared" si="2"/>
        <v>45201</v>
      </c>
      <c r="C49" s="1" t="str">
        <f t="shared" si="6"/>
        <v/>
      </c>
      <c r="D49" s="1" t="str">
        <f t="shared" si="6"/>
        <v/>
      </c>
      <c r="E49" s="1" t="str">
        <f t="shared" si="6"/>
        <v/>
      </c>
      <c r="F49" s="1" t="str">
        <f t="shared" si="6"/>
        <v/>
      </c>
      <c r="G49" s="1" t="str">
        <f t="shared" si="6"/>
        <v/>
      </c>
      <c r="H49" s="1" t="str">
        <f t="shared" si="6"/>
        <v/>
      </c>
      <c r="I49" s="1">
        <f t="shared" si="6"/>
        <v>45200</v>
      </c>
    </row>
    <row r="50" spans="1:9" x14ac:dyDescent="0.3">
      <c r="A50" s="14">
        <f t="shared" si="1"/>
        <v>45201</v>
      </c>
      <c r="B50" s="14">
        <f t="shared" si="2"/>
        <v>45208</v>
      </c>
      <c r="C50" s="1" t="str">
        <f t="shared" si="6"/>
        <v/>
      </c>
      <c r="D50" s="1" t="str">
        <f t="shared" si="6"/>
        <v/>
      </c>
      <c r="E50" s="1" t="str">
        <f t="shared" si="6"/>
        <v/>
      </c>
      <c r="F50" s="1" t="str">
        <f t="shared" si="6"/>
        <v/>
      </c>
      <c r="G50" s="1" t="str">
        <f t="shared" si="6"/>
        <v/>
      </c>
      <c r="H50" s="1" t="str">
        <f t="shared" si="6"/>
        <v/>
      </c>
      <c r="I50" s="1" t="str">
        <f t="shared" si="6"/>
        <v/>
      </c>
    </row>
    <row r="51" spans="1:9" x14ac:dyDescent="0.3">
      <c r="A51" s="14">
        <f t="shared" si="1"/>
        <v>45208</v>
      </c>
      <c r="B51" s="14">
        <f t="shared" si="2"/>
        <v>45215</v>
      </c>
      <c r="C51" s="1" t="str">
        <f t="shared" si="6"/>
        <v/>
      </c>
      <c r="D51" s="1" t="str">
        <f t="shared" si="6"/>
        <v/>
      </c>
      <c r="E51" s="1" t="str">
        <f t="shared" si="6"/>
        <v/>
      </c>
      <c r="F51" s="1" t="str">
        <f t="shared" si="6"/>
        <v/>
      </c>
      <c r="G51" s="1" t="str">
        <f t="shared" si="6"/>
        <v/>
      </c>
      <c r="H51" s="1" t="str">
        <f t="shared" si="6"/>
        <v/>
      </c>
      <c r="I51" s="1" t="str">
        <f t="shared" si="6"/>
        <v/>
      </c>
    </row>
    <row r="52" spans="1:9" x14ac:dyDescent="0.3">
      <c r="A52" s="14">
        <f t="shared" si="1"/>
        <v>45215</v>
      </c>
      <c r="B52" s="14">
        <f t="shared" si="2"/>
        <v>45222</v>
      </c>
      <c r="C52" s="1" t="str">
        <f t="shared" ref="C52:I66" si="7">IF(AND(WEEKDAY($A52)&lt;&gt;2,$B52-COLUMN(ObenRechts)+COLUMN()+3&lt;=$B52,$B52-COLUMN(ObenRechts)+COLUMN()+3&gt;$A52),$B52-COLUMN(ObenRechts)+COLUMN()+2,"")</f>
        <v/>
      </c>
      <c r="D52" s="1" t="str">
        <f t="shared" si="7"/>
        <v/>
      </c>
      <c r="E52" s="1" t="str">
        <f t="shared" si="7"/>
        <v/>
      </c>
      <c r="F52" s="1" t="str">
        <f t="shared" si="7"/>
        <v/>
      </c>
      <c r="G52" s="1" t="str">
        <f t="shared" si="7"/>
        <v/>
      </c>
      <c r="H52" s="1" t="str">
        <f t="shared" si="7"/>
        <v/>
      </c>
      <c r="I52" s="1" t="str">
        <f t="shared" si="7"/>
        <v/>
      </c>
    </row>
    <row r="53" spans="1:9" x14ac:dyDescent="0.3">
      <c r="A53" s="14">
        <f t="shared" si="1"/>
        <v>45222</v>
      </c>
      <c r="B53" s="14">
        <f t="shared" si="2"/>
        <v>45229</v>
      </c>
      <c r="C53" s="1" t="str">
        <f t="shared" si="7"/>
        <v/>
      </c>
      <c r="D53" s="1" t="str">
        <f t="shared" si="7"/>
        <v/>
      </c>
      <c r="E53" s="1" t="str">
        <f t="shared" si="7"/>
        <v/>
      </c>
      <c r="F53" s="1" t="str">
        <f t="shared" si="7"/>
        <v/>
      </c>
      <c r="G53" s="1" t="str">
        <f t="shared" si="7"/>
        <v/>
      </c>
      <c r="H53" s="1" t="str">
        <f t="shared" si="7"/>
        <v/>
      </c>
      <c r="I53" s="1" t="str">
        <f t="shared" si="7"/>
        <v/>
      </c>
    </row>
    <row r="54" spans="1:9" x14ac:dyDescent="0.3">
      <c r="A54" s="14">
        <f t="shared" si="1"/>
        <v>45229</v>
      </c>
      <c r="B54" s="14">
        <f t="shared" si="2"/>
        <v>45230</v>
      </c>
      <c r="C54" s="1" t="str">
        <f t="shared" si="7"/>
        <v/>
      </c>
      <c r="D54" s="1" t="str">
        <f t="shared" si="7"/>
        <v/>
      </c>
      <c r="E54" s="1" t="str">
        <f t="shared" si="7"/>
        <v/>
      </c>
      <c r="F54" s="1" t="str">
        <f t="shared" si="7"/>
        <v/>
      </c>
      <c r="G54" s="1" t="str">
        <f t="shared" si="7"/>
        <v/>
      </c>
      <c r="H54" s="1" t="str">
        <f t="shared" si="7"/>
        <v/>
      </c>
      <c r="I54" s="1" t="str">
        <f t="shared" si="7"/>
        <v/>
      </c>
    </row>
    <row r="55" spans="1:9" x14ac:dyDescent="0.3">
      <c r="A55" s="14">
        <f t="shared" si="1"/>
        <v>45231</v>
      </c>
      <c r="B55" s="14">
        <f t="shared" si="2"/>
        <v>45236</v>
      </c>
      <c r="C55" s="1" t="str">
        <f t="shared" si="7"/>
        <v/>
      </c>
      <c r="D55" s="1" t="str">
        <f t="shared" si="7"/>
        <v/>
      </c>
      <c r="E55" s="1">
        <f t="shared" si="7"/>
        <v>45231</v>
      </c>
      <c r="F55" s="1">
        <f t="shared" si="7"/>
        <v>45232</v>
      </c>
      <c r="G55" s="1">
        <f t="shared" si="7"/>
        <v>45233</v>
      </c>
      <c r="H55" s="1">
        <f t="shared" si="7"/>
        <v>45234</v>
      </c>
      <c r="I55" s="1">
        <f t="shared" si="7"/>
        <v>45235</v>
      </c>
    </row>
    <row r="56" spans="1:9" x14ac:dyDescent="0.3">
      <c r="A56" s="14">
        <f t="shared" si="1"/>
        <v>45236</v>
      </c>
      <c r="B56" s="14">
        <f t="shared" si="2"/>
        <v>45243</v>
      </c>
      <c r="C56" s="1" t="str">
        <f t="shared" si="7"/>
        <v/>
      </c>
      <c r="D56" s="1" t="str">
        <f t="shared" si="7"/>
        <v/>
      </c>
      <c r="E56" s="1" t="str">
        <f t="shared" si="7"/>
        <v/>
      </c>
      <c r="F56" s="1" t="str">
        <f t="shared" si="7"/>
        <v/>
      </c>
      <c r="G56" s="1" t="str">
        <f t="shared" si="7"/>
        <v/>
      </c>
      <c r="H56" s="1" t="str">
        <f t="shared" si="7"/>
        <v/>
      </c>
      <c r="I56" s="1" t="str">
        <f t="shared" si="7"/>
        <v/>
      </c>
    </row>
    <row r="57" spans="1:9" x14ac:dyDescent="0.3">
      <c r="A57" s="14">
        <f t="shared" si="1"/>
        <v>45243</v>
      </c>
      <c r="B57" s="14">
        <f t="shared" si="2"/>
        <v>45250</v>
      </c>
      <c r="C57" s="1" t="str">
        <f t="shared" si="7"/>
        <v/>
      </c>
      <c r="D57" s="1" t="str">
        <f t="shared" si="7"/>
        <v/>
      </c>
      <c r="E57" s="1" t="str">
        <f t="shared" si="7"/>
        <v/>
      </c>
      <c r="F57" s="1" t="str">
        <f t="shared" si="7"/>
        <v/>
      </c>
      <c r="G57" s="1" t="str">
        <f t="shared" si="7"/>
        <v/>
      </c>
      <c r="H57" s="1" t="str">
        <f t="shared" si="7"/>
        <v/>
      </c>
      <c r="I57" s="1" t="str">
        <f t="shared" si="7"/>
        <v/>
      </c>
    </row>
    <row r="58" spans="1:9" x14ac:dyDescent="0.3">
      <c r="A58" s="14">
        <f t="shared" si="1"/>
        <v>45250</v>
      </c>
      <c r="B58" s="14">
        <f t="shared" si="2"/>
        <v>45257</v>
      </c>
      <c r="C58" s="1" t="str">
        <f t="shared" si="7"/>
        <v/>
      </c>
      <c r="D58" s="1" t="str">
        <f t="shared" si="7"/>
        <v/>
      </c>
      <c r="E58" s="1" t="str">
        <f t="shared" si="7"/>
        <v/>
      </c>
      <c r="F58" s="1" t="str">
        <f t="shared" si="7"/>
        <v/>
      </c>
      <c r="G58" s="1" t="str">
        <f t="shared" si="7"/>
        <v/>
      </c>
      <c r="H58" s="1" t="str">
        <f t="shared" si="7"/>
        <v/>
      </c>
      <c r="I58" s="1" t="str">
        <f t="shared" si="7"/>
        <v/>
      </c>
    </row>
    <row r="59" spans="1:9" x14ac:dyDescent="0.3">
      <c r="A59" s="14">
        <f t="shared" si="1"/>
        <v>45257</v>
      </c>
      <c r="B59" s="14">
        <f t="shared" si="2"/>
        <v>45260</v>
      </c>
      <c r="C59" s="1" t="str">
        <f t="shared" si="7"/>
        <v/>
      </c>
      <c r="D59" s="1" t="str">
        <f t="shared" si="7"/>
        <v/>
      </c>
      <c r="E59" s="1" t="str">
        <f t="shared" si="7"/>
        <v/>
      </c>
      <c r="F59" s="1" t="str">
        <f t="shared" si="7"/>
        <v/>
      </c>
      <c r="G59" s="1" t="str">
        <f t="shared" si="7"/>
        <v/>
      </c>
      <c r="H59" s="1" t="str">
        <f t="shared" si="7"/>
        <v/>
      </c>
      <c r="I59" s="1" t="str">
        <f t="shared" si="7"/>
        <v/>
      </c>
    </row>
    <row r="60" spans="1:9" x14ac:dyDescent="0.3">
      <c r="A60" s="14">
        <f t="shared" si="1"/>
        <v>45261</v>
      </c>
      <c r="B60" s="14">
        <f t="shared" si="2"/>
        <v>45264</v>
      </c>
      <c r="C60" s="1" t="str">
        <f t="shared" si="7"/>
        <v/>
      </c>
      <c r="D60" s="1" t="str">
        <f t="shared" si="7"/>
        <v/>
      </c>
      <c r="E60" s="1" t="str">
        <f t="shared" si="7"/>
        <v/>
      </c>
      <c r="F60" s="1" t="str">
        <f t="shared" si="7"/>
        <v/>
      </c>
      <c r="G60" s="1">
        <f t="shared" si="7"/>
        <v>45261</v>
      </c>
      <c r="H60" s="1">
        <f t="shared" si="7"/>
        <v>45262</v>
      </c>
      <c r="I60" s="1">
        <f t="shared" si="7"/>
        <v>45263</v>
      </c>
    </row>
    <row r="61" spans="1:9" x14ac:dyDescent="0.3">
      <c r="A61" s="14">
        <f t="shared" si="1"/>
        <v>45264</v>
      </c>
      <c r="B61" s="14">
        <f t="shared" si="2"/>
        <v>45271</v>
      </c>
      <c r="C61" s="1" t="str">
        <f t="shared" si="7"/>
        <v/>
      </c>
      <c r="D61" s="1" t="str">
        <f t="shared" si="7"/>
        <v/>
      </c>
      <c r="E61" s="1" t="str">
        <f t="shared" si="7"/>
        <v/>
      </c>
      <c r="F61" s="1" t="str">
        <f t="shared" si="7"/>
        <v/>
      </c>
      <c r="G61" s="1" t="str">
        <f t="shared" si="7"/>
        <v/>
      </c>
      <c r="H61" s="1" t="str">
        <f t="shared" si="7"/>
        <v/>
      </c>
      <c r="I61" s="1" t="str">
        <f t="shared" si="7"/>
        <v/>
      </c>
    </row>
    <row r="62" spans="1:9" x14ac:dyDescent="0.3">
      <c r="A62" s="14">
        <f t="shared" si="1"/>
        <v>45271</v>
      </c>
      <c r="B62" s="14">
        <f t="shared" si="2"/>
        <v>45278</v>
      </c>
      <c r="C62" s="1" t="str">
        <f t="shared" si="7"/>
        <v/>
      </c>
      <c r="D62" s="1" t="str">
        <f t="shared" si="7"/>
        <v/>
      </c>
      <c r="E62" s="1" t="str">
        <f t="shared" si="7"/>
        <v/>
      </c>
      <c r="F62" s="1" t="str">
        <f t="shared" si="7"/>
        <v/>
      </c>
      <c r="G62" s="1" t="str">
        <f t="shared" si="7"/>
        <v/>
      </c>
      <c r="H62" s="1" t="str">
        <f t="shared" si="7"/>
        <v/>
      </c>
      <c r="I62" s="1" t="str">
        <f t="shared" si="7"/>
        <v/>
      </c>
    </row>
    <row r="63" spans="1:9" x14ac:dyDescent="0.3">
      <c r="A63" s="14">
        <f t="shared" si="1"/>
        <v>45278</v>
      </c>
      <c r="B63" s="14">
        <f t="shared" si="2"/>
        <v>45285</v>
      </c>
      <c r="C63" s="1" t="str">
        <f t="shared" si="7"/>
        <v/>
      </c>
      <c r="D63" s="1" t="str">
        <f t="shared" si="7"/>
        <v/>
      </c>
      <c r="E63" s="1" t="str">
        <f t="shared" si="7"/>
        <v/>
      </c>
      <c r="F63" s="1" t="str">
        <f t="shared" si="7"/>
        <v/>
      </c>
      <c r="G63" s="1" t="str">
        <f t="shared" si="7"/>
        <v/>
      </c>
      <c r="H63" s="1" t="str">
        <f t="shared" si="7"/>
        <v/>
      </c>
      <c r="I63" s="1" t="str">
        <f t="shared" si="7"/>
        <v/>
      </c>
    </row>
    <row r="64" spans="1:9" x14ac:dyDescent="0.3">
      <c r="A64" s="14">
        <f t="shared" si="1"/>
        <v>45285</v>
      </c>
      <c r="B64" s="14">
        <f t="shared" si="2"/>
        <v>45291</v>
      </c>
      <c r="C64" s="1" t="str">
        <f t="shared" si="7"/>
        <v/>
      </c>
      <c r="D64" s="1" t="str">
        <f t="shared" si="7"/>
        <v/>
      </c>
      <c r="E64" s="1" t="str">
        <f t="shared" si="7"/>
        <v/>
      </c>
      <c r="F64" s="1" t="str">
        <f t="shared" si="7"/>
        <v/>
      </c>
      <c r="G64" s="1" t="str">
        <f t="shared" si="7"/>
        <v/>
      </c>
      <c r="H64" s="1" t="str">
        <f t="shared" si="7"/>
        <v/>
      </c>
      <c r="I64" s="1" t="str">
        <f t="shared" si="7"/>
        <v/>
      </c>
    </row>
    <row r="65" spans="1:9" x14ac:dyDescent="0.3">
      <c r="A65" s="14">
        <f t="shared" si="1"/>
        <v>45292</v>
      </c>
      <c r="B65" s="14">
        <f t="shared" si="2"/>
        <v>45292</v>
      </c>
      <c r="C65" s="1" t="str">
        <f t="shared" si="7"/>
        <v/>
      </c>
      <c r="D65" s="1" t="str">
        <f t="shared" si="7"/>
        <v/>
      </c>
      <c r="E65" s="1" t="str">
        <f t="shared" si="7"/>
        <v/>
      </c>
      <c r="F65" s="1" t="str">
        <f t="shared" si="7"/>
        <v/>
      </c>
      <c r="G65" s="1" t="str">
        <f t="shared" si="7"/>
        <v/>
      </c>
      <c r="H65" s="1" t="str">
        <f t="shared" si="7"/>
        <v/>
      </c>
      <c r="I65" s="1" t="str">
        <f t="shared" si="7"/>
        <v/>
      </c>
    </row>
    <row r="66" spans="1:9" x14ac:dyDescent="0.3">
      <c r="A66" s="14">
        <f t="shared" si="1"/>
        <v>45292</v>
      </c>
      <c r="B66" s="14">
        <f t="shared" si="2"/>
        <v>45299</v>
      </c>
      <c r="C66" s="1" t="str">
        <f t="shared" si="7"/>
        <v/>
      </c>
      <c r="D66" s="1" t="str">
        <f t="shared" si="7"/>
        <v/>
      </c>
      <c r="E66" s="1" t="str">
        <f t="shared" si="7"/>
        <v/>
      </c>
      <c r="F66" s="1" t="str">
        <f t="shared" si="7"/>
        <v/>
      </c>
      <c r="G66" s="1" t="str">
        <f t="shared" si="7"/>
        <v/>
      </c>
      <c r="H66" s="1" t="str">
        <f t="shared" si="7"/>
        <v/>
      </c>
      <c r="I66" s="1" t="str">
        <f t="shared" si="7"/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6"/>
  <sheetViews>
    <sheetView workbookViewId="0">
      <pane ySplit="1" topLeftCell="A53" activePane="bottomLeft" state="frozen"/>
      <selection pane="bottomLeft" activeCell="A4" sqref="A4"/>
    </sheetView>
  </sheetViews>
  <sheetFormatPr baseColWidth="10" defaultRowHeight="14.4" x14ac:dyDescent="0.3"/>
  <cols>
    <col min="1" max="1" width="26.44140625" bestFit="1" customWidth="1"/>
    <col min="2" max="2" width="27.33203125" bestFit="1" customWidth="1"/>
  </cols>
  <sheetData>
    <row r="1" spans="1:9" x14ac:dyDescent="0.3">
      <c r="A1" s="14" t="s">
        <v>0</v>
      </c>
      <c r="B1" s="1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5">
        <f>ErsterMontag</f>
        <v>44928</v>
      </c>
      <c r="B2" s="15">
        <f>A2+7</f>
        <v>44935</v>
      </c>
      <c r="C2" s="1">
        <f>IF(AbMontag!C2&lt;&gt;"",AbMontag!C2,IF(NichtAbMontag!C2&lt;&gt;"",NichtAbMontag!C2,""))</f>
        <v>44928</v>
      </c>
      <c r="D2" s="1">
        <f>IF(AbMontag!D2&lt;&gt;"",AbMontag!D2,IF(NichtAbMontag!D2&lt;&gt;"",NichtAbMontag!D2,""))</f>
        <v>44929</v>
      </c>
      <c r="E2" s="1">
        <f>IF(AbMontag!E2&lt;&gt;"",AbMontag!E2,IF(NichtAbMontag!E2&lt;&gt;"",NichtAbMontag!E2,""))</f>
        <v>44930</v>
      </c>
      <c r="F2" s="1">
        <f>IF(AbMontag!F2&lt;&gt;"",AbMontag!F2,IF(NichtAbMontag!F2&lt;&gt;"",NichtAbMontag!F2,""))</f>
        <v>44931</v>
      </c>
      <c r="G2" s="1">
        <f>IF(AbMontag!G2&lt;&gt;"",AbMontag!G2,IF(NichtAbMontag!G2&lt;&gt;"",NichtAbMontag!G2,""))</f>
        <v>44932</v>
      </c>
      <c r="H2" s="1">
        <f>IF(AbMontag!H2&lt;&gt;"",AbMontag!H2,IF(NichtAbMontag!H2&lt;&gt;"",NichtAbMontag!H2,""))</f>
        <v>44933</v>
      </c>
      <c r="I2" s="1">
        <f>IF(AbMontag!I2&lt;&gt;"",AbMontag!I2,IF(NichtAbMontag!I2&lt;&gt;"",NichtAbMontag!I2,""))</f>
        <v>44934</v>
      </c>
    </row>
    <row r="3" spans="1:9" x14ac:dyDescent="0.3">
      <c r="A3" s="15">
        <f>B2</f>
        <v>44935</v>
      </c>
      <c r="B3" s="15">
        <f>A3+7</f>
        <v>44942</v>
      </c>
      <c r="C3" s="1">
        <f>IF(AbMontag!C3&lt;&gt;"",AbMontag!C3,IF(NichtAbMontag!C3&lt;&gt;"",NichtAbMontag!C3,""))</f>
        <v>44935</v>
      </c>
      <c r="D3" s="1">
        <f>IF(AbMontag!D3&lt;&gt;"",AbMontag!D3,IF(NichtAbMontag!D3&lt;&gt;"",NichtAbMontag!D3,""))</f>
        <v>44936</v>
      </c>
      <c r="E3" s="1">
        <f>IF(AbMontag!E3&lt;&gt;"",AbMontag!E3,IF(NichtAbMontag!E3&lt;&gt;"",NichtAbMontag!E3,""))</f>
        <v>44937</v>
      </c>
      <c r="F3" s="1">
        <f>IF(AbMontag!F3&lt;&gt;"",AbMontag!F3,IF(NichtAbMontag!F3&lt;&gt;"",NichtAbMontag!F3,""))</f>
        <v>44938</v>
      </c>
      <c r="G3" s="1">
        <f>IF(AbMontag!G3&lt;&gt;"",AbMontag!G3,IF(NichtAbMontag!G3&lt;&gt;"",NichtAbMontag!G3,""))</f>
        <v>44939</v>
      </c>
      <c r="H3" s="1">
        <f>IF(AbMontag!H3&lt;&gt;"",AbMontag!H3,IF(NichtAbMontag!H3&lt;&gt;"",NichtAbMontag!H3,""))</f>
        <v>44940</v>
      </c>
      <c r="I3" s="1">
        <f>IF(AbMontag!I3&lt;&gt;"",AbMontag!I3,IF(NichtAbMontag!I3&lt;&gt;"",NichtAbMontag!I3,""))</f>
        <v>44941</v>
      </c>
    </row>
    <row r="4" spans="1:9" x14ac:dyDescent="0.3">
      <c r="A4" s="14">
        <f>IF(AND(WEEKDAY($B3)=2,$B3&lt;&gt;$B2),$B3,$B3+1)</f>
        <v>44942</v>
      </c>
      <c r="B4" s="14">
        <f>IF($A4&lt;&gt;$B3,$A3+7,IF(MONTH($A4+7)=MONTH($A4),$A4+7,EOMONTH($A4,0)))</f>
        <v>44949</v>
      </c>
      <c r="C4" s="1">
        <f>IF(AbMontag!C4&lt;&gt;"",AbMontag!C4,IF(NichtAbMontag!C4&lt;&gt;"",NichtAbMontag!C4,""))</f>
        <v>44942</v>
      </c>
      <c r="D4" s="1">
        <f>IF(AbMontag!D4&lt;&gt;"",AbMontag!D4,IF(NichtAbMontag!D4&lt;&gt;"",NichtAbMontag!D4,""))</f>
        <v>44943</v>
      </c>
      <c r="E4" s="1">
        <f>IF(AbMontag!E4&lt;&gt;"",AbMontag!E4,IF(NichtAbMontag!E4&lt;&gt;"",NichtAbMontag!E4,""))</f>
        <v>44944</v>
      </c>
      <c r="F4" s="1">
        <f>IF(AbMontag!F4&lt;&gt;"",AbMontag!F4,IF(NichtAbMontag!F4&lt;&gt;"",NichtAbMontag!F4,""))</f>
        <v>44945</v>
      </c>
      <c r="G4" s="1">
        <f>IF(AbMontag!G4&lt;&gt;"",AbMontag!G4,IF(NichtAbMontag!G4&lt;&gt;"",NichtAbMontag!G4,""))</f>
        <v>44946</v>
      </c>
      <c r="H4" s="1">
        <f>IF(AbMontag!H4&lt;&gt;"",AbMontag!H4,IF(NichtAbMontag!H4&lt;&gt;"",NichtAbMontag!H4,""))</f>
        <v>44947</v>
      </c>
      <c r="I4" s="1">
        <f>IF(AbMontag!I4&lt;&gt;"",AbMontag!I4,IF(NichtAbMontag!I4&lt;&gt;"",NichtAbMontag!I4,""))</f>
        <v>44948</v>
      </c>
    </row>
    <row r="5" spans="1:9" x14ac:dyDescent="0.3">
      <c r="A5" s="14">
        <f t="shared" ref="A5:A66" si="0">IF(AND(WEEKDAY($B4)=2,$B4&lt;&gt;$B3),$B4,$B4+1)</f>
        <v>44949</v>
      </c>
      <c r="B5" s="14">
        <f t="shared" ref="B5:B66" si="1">IF($A5&lt;&gt;$B4,$A4+7,IF(MONTH($A5+7)=MONTH($A5),$A5+7,EOMONTH($A5,0)))</f>
        <v>44956</v>
      </c>
      <c r="C5" s="1">
        <f>IF(AbMontag!C5&lt;&gt;"",AbMontag!C5,IF(NichtAbMontag!C5&lt;&gt;"",NichtAbMontag!C5,""))</f>
        <v>44949</v>
      </c>
      <c r="D5" s="1">
        <f>IF(AbMontag!D5&lt;&gt;"",AbMontag!D5,IF(NichtAbMontag!D5&lt;&gt;"",NichtAbMontag!D5,""))</f>
        <v>44950</v>
      </c>
      <c r="E5" s="1">
        <f>IF(AbMontag!E5&lt;&gt;"",AbMontag!E5,IF(NichtAbMontag!E5&lt;&gt;"",NichtAbMontag!E5,""))</f>
        <v>44951</v>
      </c>
      <c r="F5" s="1">
        <f>IF(AbMontag!F5&lt;&gt;"",AbMontag!F5,IF(NichtAbMontag!F5&lt;&gt;"",NichtAbMontag!F5,""))</f>
        <v>44952</v>
      </c>
      <c r="G5" s="1">
        <f>IF(AbMontag!G5&lt;&gt;"",AbMontag!G5,IF(NichtAbMontag!G5&lt;&gt;"",NichtAbMontag!G5,""))</f>
        <v>44953</v>
      </c>
      <c r="H5" s="1">
        <f>IF(AbMontag!H5&lt;&gt;"",AbMontag!H5,IF(NichtAbMontag!H5&lt;&gt;"",NichtAbMontag!H5,""))</f>
        <v>44954</v>
      </c>
      <c r="I5" s="1">
        <f>IF(AbMontag!I5&lt;&gt;"",AbMontag!I5,IF(NichtAbMontag!I5&lt;&gt;"",NichtAbMontag!I5,""))</f>
        <v>44955</v>
      </c>
    </row>
    <row r="6" spans="1:9" x14ac:dyDescent="0.3">
      <c r="A6" s="14">
        <f t="shared" si="0"/>
        <v>44956</v>
      </c>
      <c r="B6" s="14">
        <f t="shared" si="1"/>
        <v>44957</v>
      </c>
      <c r="C6" s="1">
        <f>IF(AbMontag!C6&lt;&gt;"",AbMontag!C6,IF(NichtAbMontag!C6&lt;&gt;"",NichtAbMontag!C6,""))</f>
        <v>44956</v>
      </c>
      <c r="D6" s="1">
        <f>IF(AbMontag!D6&lt;&gt;"",AbMontag!D6,IF(NichtAbMontag!D6&lt;&gt;"",NichtAbMontag!D6,""))</f>
        <v>44957</v>
      </c>
      <c r="E6" s="1" t="str">
        <f>IF(AbMontag!E6&lt;&gt;"",AbMontag!E6,IF(NichtAbMontag!E6&lt;&gt;"",NichtAbMontag!E6,""))</f>
        <v/>
      </c>
      <c r="F6" s="1" t="str">
        <f>IF(AbMontag!F6&lt;&gt;"",AbMontag!F6,IF(NichtAbMontag!F6&lt;&gt;"",NichtAbMontag!F6,""))</f>
        <v/>
      </c>
      <c r="G6" s="1" t="str">
        <f>IF(AbMontag!G6&lt;&gt;"",AbMontag!G6,IF(NichtAbMontag!G6&lt;&gt;"",NichtAbMontag!G6,""))</f>
        <v/>
      </c>
      <c r="H6" s="1" t="str">
        <f>IF(AbMontag!H6&lt;&gt;"",AbMontag!H6,IF(NichtAbMontag!H6&lt;&gt;"",NichtAbMontag!H6,""))</f>
        <v/>
      </c>
      <c r="I6" s="1" t="str">
        <f>IF(AbMontag!I6&lt;&gt;"",AbMontag!I6,IF(NichtAbMontag!I6&lt;&gt;"",NichtAbMontag!I6,""))</f>
        <v/>
      </c>
    </row>
    <row r="7" spans="1:9" x14ac:dyDescent="0.3">
      <c r="A7" s="14">
        <f t="shared" si="0"/>
        <v>44958</v>
      </c>
      <c r="B7" s="14">
        <f t="shared" si="1"/>
        <v>44963</v>
      </c>
      <c r="C7" s="1" t="str">
        <f>IF(AbMontag!C7&lt;&gt;"",AbMontag!C7,IF(NichtAbMontag!C7&lt;&gt;"",NichtAbMontag!C7,""))</f>
        <v/>
      </c>
      <c r="D7" s="1" t="str">
        <f>IF(AbMontag!D7&lt;&gt;"",AbMontag!D7,IF(NichtAbMontag!D7&lt;&gt;"",NichtAbMontag!D7,""))</f>
        <v/>
      </c>
      <c r="E7" s="1">
        <f>IF(AbMontag!E7&lt;&gt;"",AbMontag!E7,IF(NichtAbMontag!E7&lt;&gt;"",NichtAbMontag!E7,""))</f>
        <v>44958</v>
      </c>
      <c r="F7" s="1">
        <f>IF(AbMontag!F7&lt;&gt;"",AbMontag!F7,IF(NichtAbMontag!F7&lt;&gt;"",NichtAbMontag!F7,""))</f>
        <v>44959</v>
      </c>
      <c r="G7" s="1">
        <f>IF(AbMontag!G7&lt;&gt;"",AbMontag!G7,IF(NichtAbMontag!G7&lt;&gt;"",NichtAbMontag!G7,""))</f>
        <v>44960</v>
      </c>
      <c r="H7" s="1">
        <f>IF(AbMontag!H7&lt;&gt;"",AbMontag!H7,IF(NichtAbMontag!H7&lt;&gt;"",NichtAbMontag!H7,""))</f>
        <v>44961</v>
      </c>
      <c r="I7" s="1">
        <f>IF(AbMontag!I7&lt;&gt;"",AbMontag!I7,IF(NichtAbMontag!I7&lt;&gt;"",NichtAbMontag!I7,""))</f>
        <v>44962</v>
      </c>
    </row>
    <row r="8" spans="1:9" x14ac:dyDescent="0.3">
      <c r="A8" s="14">
        <f t="shared" si="0"/>
        <v>44963</v>
      </c>
      <c r="B8" s="14">
        <f t="shared" si="1"/>
        <v>44970</v>
      </c>
      <c r="C8" s="1">
        <f>IF(AbMontag!C8&lt;&gt;"",AbMontag!C8,IF(NichtAbMontag!C8&lt;&gt;"",NichtAbMontag!C8,""))</f>
        <v>44963</v>
      </c>
      <c r="D8" s="1">
        <f>IF(AbMontag!D8&lt;&gt;"",AbMontag!D8,IF(NichtAbMontag!D8&lt;&gt;"",NichtAbMontag!D8,""))</f>
        <v>44964</v>
      </c>
      <c r="E8" s="1">
        <f>IF(AbMontag!E8&lt;&gt;"",AbMontag!E8,IF(NichtAbMontag!E8&lt;&gt;"",NichtAbMontag!E8,""))</f>
        <v>44965</v>
      </c>
      <c r="F8" s="1">
        <f>IF(AbMontag!F8&lt;&gt;"",AbMontag!F8,IF(NichtAbMontag!F8&lt;&gt;"",NichtAbMontag!F8,""))</f>
        <v>44966</v>
      </c>
      <c r="G8" s="1">
        <f>IF(AbMontag!G8&lt;&gt;"",AbMontag!G8,IF(NichtAbMontag!G8&lt;&gt;"",NichtAbMontag!G8,""))</f>
        <v>44967</v>
      </c>
      <c r="H8" s="1">
        <f>IF(AbMontag!H8&lt;&gt;"",AbMontag!H8,IF(NichtAbMontag!H8&lt;&gt;"",NichtAbMontag!H8,""))</f>
        <v>44968</v>
      </c>
      <c r="I8" s="1">
        <f>IF(AbMontag!I8&lt;&gt;"",AbMontag!I8,IF(NichtAbMontag!I8&lt;&gt;"",NichtAbMontag!I8,""))</f>
        <v>44969</v>
      </c>
    </row>
    <row r="9" spans="1:9" x14ac:dyDescent="0.3">
      <c r="A9" s="14">
        <f t="shared" si="0"/>
        <v>44970</v>
      </c>
      <c r="B9" s="14">
        <f t="shared" si="1"/>
        <v>44977</v>
      </c>
      <c r="C9" s="1">
        <f>IF(AbMontag!C9&lt;&gt;"",AbMontag!C9,IF(NichtAbMontag!C9&lt;&gt;"",NichtAbMontag!C9,""))</f>
        <v>44970</v>
      </c>
      <c r="D9" s="1">
        <f>IF(AbMontag!D9&lt;&gt;"",AbMontag!D9,IF(NichtAbMontag!D9&lt;&gt;"",NichtAbMontag!D9,""))</f>
        <v>44971</v>
      </c>
      <c r="E9" s="1">
        <f>IF(AbMontag!E9&lt;&gt;"",AbMontag!E9,IF(NichtAbMontag!E9&lt;&gt;"",NichtAbMontag!E9,""))</f>
        <v>44972</v>
      </c>
      <c r="F9" s="1">
        <f>IF(AbMontag!F9&lt;&gt;"",AbMontag!F9,IF(NichtAbMontag!F9&lt;&gt;"",NichtAbMontag!F9,""))</f>
        <v>44973</v>
      </c>
      <c r="G9" s="1">
        <f>IF(AbMontag!G9&lt;&gt;"",AbMontag!G9,IF(NichtAbMontag!G9&lt;&gt;"",NichtAbMontag!G9,""))</f>
        <v>44974</v>
      </c>
      <c r="H9" s="1">
        <f>IF(AbMontag!H9&lt;&gt;"",AbMontag!H9,IF(NichtAbMontag!H9&lt;&gt;"",NichtAbMontag!H9,""))</f>
        <v>44975</v>
      </c>
      <c r="I9" s="1">
        <f>IF(AbMontag!I9&lt;&gt;"",AbMontag!I9,IF(NichtAbMontag!I9&lt;&gt;"",NichtAbMontag!I9,""))</f>
        <v>44976</v>
      </c>
    </row>
    <row r="10" spans="1:9" x14ac:dyDescent="0.3">
      <c r="A10" s="14">
        <f t="shared" si="0"/>
        <v>44977</v>
      </c>
      <c r="B10" s="14">
        <f t="shared" si="1"/>
        <v>44984</v>
      </c>
      <c r="C10" s="1">
        <f>IF(AbMontag!C10&lt;&gt;"",AbMontag!C10,IF(NichtAbMontag!C10&lt;&gt;"",NichtAbMontag!C10,""))</f>
        <v>44977</v>
      </c>
      <c r="D10" s="1">
        <f>IF(AbMontag!D10&lt;&gt;"",AbMontag!D10,IF(NichtAbMontag!D10&lt;&gt;"",NichtAbMontag!D10,""))</f>
        <v>44978</v>
      </c>
      <c r="E10" s="1">
        <f>IF(AbMontag!E10&lt;&gt;"",AbMontag!E10,IF(NichtAbMontag!E10&lt;&gt;"",NichtAbMontag!E10,""))</f>
        <v>44979</v>
      </c>
      <c r="F10" s="1">
        <f>IF(AbMontag!F10&lt;&gt;"",AbMontag!F10,IF(NichtAbMontag!F10&lt;&gt;"",NichtAbMontag!F10,""))</f>
        <v>44980</v>
      </c>
      <c r="G10" s="1">
        <f>IF(AbMontag!G10&lt;&gt;"",AbMontag!G10,IF(NichtAbMontag!G10&lt;&gt;"",NichtAbMontag!G10,""))</f>
        <v>44981</v>
      </c>
      <c r="H10" s="1">
        <f>IF(AbMontag!H10&lt;&gt;"",AbMontag!H10,IF(NichtAbMontag!H10&lt;&gt;"",NichtAbMontag!H10,""))</f>
        <v>44982</v>
      </c>
      <c r="I10" s="1">
        <f>IF(AbMontag!I10&lt;&gt;"",AbMontag!I10,IF(NichtAbMontag!I10&lt;&gt;"",NichtAbMontag!I10,""))</f>
        <v>44983</v>
      </c>
    </row>
    <row r="11" spans="1:9" x14ac:dyDescent="0.3">
      <c r="A11" s="14">
        <f t="shared" si="0"/>
        <v>44984</v>
      </c>
      <c r="B11" s="14">
        <f t="shared" si="1"/>
        <v>44985</v>
      </c>
      <c r="C11" s="1">
        <f>IF(AbMontag!C11&lt;&gt;"",AbMontag!C11,IF(NichtAbMontag!C11&lt;&gt;"",NichtAbMontag!C11,""))</f>
        <v>44984</v>
      </c>
      <c r="D11" s="1">
        <f>IF(AbMontag!D11&lt;&gt;"",AbMontag!D11,IF(NichtAbMontag!D11&lt;&gt;"",NichtAbMontag!D11,""))</f>
        <v>44985</v>
      </c>
      <c r="E11" s="1" t="str">
        <f>IF(AbMontag!E11&lt;&gt;"",AbMontag!E11,IF(NichtAbMontag!E11&lt;&gt;"",NichtAbMontag!E11,""))</f>
        <v/>
      </c>
      <c r="F11" s="1" t="str">
        <f>IF(AbMontag!F11&lt;&gt;"",AbMontag!F11,IF(NichtAbMontag!F11&lt;&gt;"",NichtAbMontag!F11,""))</f>
        <v/>
      </c>
      <c r="G11" s="1" t="str">
        <f>IF(AbMontag!G11&lt;&gt;"",AbMontag!G11,IF(NichtAbMontag!G11&lt;&gt;"",NichtAbMontag!G11,""))</f>
        <v/>
      </c>
      <c r="H11" s="1" t="str">
        <f>IF(AbMontag!H11&lt;&gt;"",AbMontag!H11,IF(NichtAbMontag!H11&lt;&gt;"",NichtAbMontag!H11,""))</f>
        <v/>
      </c>
      <c r="I11" s="1" t="str">
        <f>IF(AbMontag!I11&lt;&gt;"",AbMontag!I11,IF(NichtAbMontag!I11&lt;&gt;"",NichtAbMontag!I11,""))</f>
        <v/>
      </c>
    </row>
    <row r="12" spans="1:9" x14ac:dyDescent="0.3">
      <c r="A12" s="14">
        <f t="shared" si="0"/>
        <v>44986</v>
      </c>
      <c r="B12" s="14">
        <f t="shared" si="1"/>
        <v>44991</v>
      </c>
      <c r="C12" s="1" t="str">
        <f>IF(AbMontag!C12&lt;&gt;"",AbMontag!C12,IF(NichtAbMontag!C12&lt;&gt;"",NichtAbMontag!C12,""))</f>
        <v/>
      </c>
      <c r="D12" s="1" t="str">
        <f>IF(AbMontag!D12&lt;&gt;"",AbMontag!D12,IF(NichtAbMontag!D12&lt;&gt;"",NichtAbMontag!D12,""))</f>
        <v/>
      </c>
      <c r="E12" s="1">
        <f>IF(AbMontag!E12&lt;&gt;"",AbMontag!E12,IF(NichtAbMontag!E12&lt;&gt;"",NichtAbMontag!E12,""))</f>
        <v>44986</v>
      </c>
      <c r="F12" s="1">
        <f>IF(AbMontag!F12&lt;&gt;"",AbMontag!F12,IF(NichtAbMontag!F12&lt;&gt;"",NichtAbMontag!F12,""))</f>
        <v>44987</v>
      </c>
      <c r="G12" s="1">
        <f>IF(AbMontag!G12&lt;&gt;"",AbMontag!G12,IF(NichtAbMontag!G12&lt;&gt;"",NichtAbMontag!G12,""))</f>
        <v>44988</v>
      </c>
      <c r="H12" s="1">
        <f>IF(AbMontag!H12&lt;&gt;"",AbMontag!H12,IF(NichtAbMontag!H12&lt;&gt;"",NichtAbMontag!H12,""))</f>
        <v>44989</v>
      </c>
      <c r="I12" s="1">
        <f>IF(AbMontag!I12&lt;&gt;"",AbMontag!I12,IF(NichtAbMontag!I12&lt;&gt;"",NichtAbMontag!I12,""))</f>
        <v>44990</v>
      </c>
    </row>
    <row r="13" spans="1:9" x14ac:dyDescent="0.3">
      <c r="A13" s="14">
        <f t="shared" si="0"/>
        <v>44991</v>
      </c>
      <c r="B13" s="14">
        <f t="shared" si="1"/>
        <v>44998</v>
      </c>
      <c r="C13" s="1">
        <f>IF(AbMontag!C13&lt;&gt;"",AbMontag!C13,IF(NichtAbMontag!C13&lt;&gt;"",NichtAbMontag!C13,""))</f>
        <v>44991</v>
      </c>
      <c r="D13" s="1">
        <f>IF(AbMontag!D13&lt;&gt;"",AbMontag!D13,IF(NichtAbMontag!D13&lt;&gt;"",NichtAbMontag!D13,""))</f>
        <v>44992</v>
      </c>
      <c r="E13" s="1">
        <f>IF(AbMontag!E13&lt;&gt;"",AbMontag!E13,IF(NichtAbMontag!E13&lt;&gt;"",NichtAbMontag!E13,""))</f>
        <v>44993</v>
      </c>
      <c r="F13" s="1">
        <f>IF(AbMontag!F13&lt;&gt;"",AbMontag!F13,IF(NichtAbMontag!F13&lt;&gt;"",NichtAbMontag!F13,""))</f>
        <v>44994</v>
      </c>
      <c r="G13" s="1">
        <f>IF(AbMontag!G13&lt;&gt;"",AbMontag!G13,IF(NichtAbMontag!G13&lt;&gt;"",NichtAbMontag!G13,""))</f>
        <v>44995</v>
      </c>
      <c r="H13" s="1">
        <f>IF(AbMontag!H13&lt;&gt;"",AbMontag!H13,IF(NichtAbMontag!H13&lt;&gt;"",NichtAbMontag!H13,""))</f>
        <v>44996</v>
      </c>
      <c r="I13" s="1">
        <f>IF(AbMontag!I13&lt;&gt;"",AbMontag!I13,IF(NichtAbMontag!I13&lt;&gt;"",NichtAbMontag!I13,""))</f>
        <v>44997</v>
      </c>
    </row>
    <row r="14" spans="1:9" x14ac:dyDescent="0.3">
      <c r="A14" s="14">
        <f t="shared" si="0"/>
        <v>44998</v>
      </c>
      <c r="B14" s="14">
        <f t="shared" si="1"/>
        <v>45005</v>
      </c>
      <c r="C14" s="1">
        <f>IF(AbMontag!C14&lt;&gt;"",AbMontag!C14,IF(NichtAbMontag!C14&lt;&gt;"",NichtAbMontag!C14,""))</f>
        <v>44998</v>
      </c>
      <c r="D14" s="1">
        <f>IF(AbMontag!D14&lt;&gt;"",AbMontag!D14,IF(NichtAbMontag!D14&lt;&gt;"",NichtAbMontag!D14,""))</f>
        <v>44999</v>
      </c>
      <c r="E14" s="1">
        <f>IF(AbMontag!E14&lt;&gt;"",AbMontag!E14,IF(NichtAbMontag!E14&lt;&gt;"",NichtAbMontag!E14,""))</f>
        <v>45000</v>
      </c>
      <c r="F14" s="1">
        <f>IF(AbMontag!F14&lt;&gt;"",AbMontag!F14,IF(NichtAbMontag!F14&lt;&gt;"",NichtAbMontag!F14,""))</f>
        <v>45001</v>
      </c>
      <c r="G14" s="1">
        <f>IF(AbMontag!G14&lt;&gt;"",AbMontag!G14,IF(NichtAbMontag!G14&lt;&gt;"",NichtAbMontag!G14,""))</f>
        <v>45002</v>
      </c>
      <c r="H14" s="1">
        <f>IF(AbMontag!H14&lt;&gt;"",AbMontag!H14,IF(NichtAbMontag!H14&lt;&gt;"",NichtAbMontag!H14,""))</f>
        <v>45003</v>
      </c>
      <c r="I14" s="1">
        <f>IF(AbMontag!I14&lt;&gt;"",AbMontag!I14,IF(NichtAbMontag!I14&lt;&gt;"",NichtAbMontag!I14,""))</f>
        <v>45004</v>
      </c>
    </row>
    <row r="15" spans="1:9" x14ac:dyDescent="0.3">
      <c r="A15" s="14">
        <f t="shared" si="0"/>
        <v>45005</v>
      </c>
      <c r="B15" s="14">
        <f t="shared" si="1"/>
        <v>45012</v>
      </c>
      <c r="C15" s="1">
        <f>IF(AbMontag!C15&lt;&gt;"",AbMontag!C15,IF(NichtAbMontag!C15&lt;&gt;"",NichtAbMontag!C15,""))</f>
        <v>45005</v>
      </c>
      <c r="D15" s="1">
        <f>IF(AbMontag!D15&lt;&gt;"",AbMontag!D15,IF(NichtAbMontag!D15&lt;&gt;"",NichtAbMontag!D15,""))</f>
        <v>45006</v>
      </c>
      <c r="E15" s="1">
        <f>IF(AbMontag!E15&lt;&gt;"",AbMontag!E15,IF(NichtAbMontag!E15&lt;&gt;"",NichtAbMontag!E15,""))</f>
        <v>45007</v>
      </c>
      <c r="F15" s="1">
        <f>IF(AbMontag!F15&lt;&gt;"",AbMontag!F15,IF(NichtAbMontag!F15&lt;&gt;"",NichtAbMontag!F15,""))</f>
        <v>45008</v>
      </c>
      <c r="G15" s="1">
        <f>IF(AbMontag!G15&lt;&gt;"",AbMontag!G15,IF(NichtAbMontag!G15&lt;&gt;"",NichtAbMontag!G15,""))</f>
        <v>45009</v>
      </c>
      <c r="H15" s="1">
        <f>IF(AbMontag!H15&lt;&gt;"",AbMontag!H15,IF(NichtAbMontag!H15&lt;&gt;"",NichtAbMontag!H15,""))</f>
        <v>45010</v>
      </c>
      <c r="I15" s="1">
        <f>IF(AbMontag!I15&lt;&gt;"",AbMontag!I15,IF(NichtAbMontag!I15&lt;&gt;"",NichtAbMontag!I15,""))</f>
        <v>45011</v>
      </c>
    </row>
    <row r="16" spans="1:9" x14ac:dyDescent="0.3">
      <c r="A16" s="14">
        <f t="shared" si="0"/>
        <v>45012</v>
      </c>
      <c r="B16" s="14">
        <f t="shared" si="1"/>
        <v>45016</v>
      </c>
      <c r="C16" s="1">
        <f>IF(AbMontag!C16&lt;&gt;"",AbMontag!C16,IF(NichtAbMontag!C16&lt;&gt;"",NichtAbMontag!C16,""))</f>
        <v>45012</v>
      </c>
      <c r="D16" s="1">
        <f>IF(AbMontag!D16&lt;&gt;"",AbMontag!D16,IF(NichtAbMontag!D16&lt;&gt;"",NichtAbMontag!D16,""))</f>
        <v>45013</v>
      </c>
      <c r="E16" s="1">
        <f>IF(AbMontag!E16&lt;&gt;"",AbMontag!E16,IF(NichtAbMontag!E16&lt;&gt;"",NichtAbMontag!E16,""))</f>
        <v>45014</v>
      </c>
      <c r="F16" s="1">
        <f>IF(AbMontag!F16&lt;&gt;"",AbMontag!F16,IF(NichtAbMontag!F16&lt;&gt;"",NichtAbMontag!F16,""))</f>
        <v>45015</v>
      </c>
      <c r="G16" s="1">
        <f>IF(AbMontag!G16&lt;&gt;"",AbMontag!G16,IF(NichtAbMontag!G16&lt;&gt;"",NichtAbMontag!G16,""))</f>
        <v>45016</v>
      </c>
      <c r="H16" s="1" t="str">
        <f>IF(AbMontag!H16&lt;&gt;"",AbMontag!H16,IF(NichtAbMontag!H16&lt;&gt;"",NichtAbMontag!H16,""))</f>
        <v/>
      </c>
      <c r="I16" s="1" t="str">
        <f>IF(AbMontag!I16&lt;&gt;"",AbMontag!I16,IF(NichtAbMontag!I16&lt;&gt;"",NichtAbMontag!I16,""))</f>
        <v/>
      </c>
    </row>
    <row r="17" spans="1:9" x14ac:dyDescent="0.3">
      <c r="A17" s="14">
        <f t="shared" si="0"/>
        <v>45017</v>
      </c>
      <c r="B17" s="14">
        <f t="shared" si="1"/>
        <v>45019</v>
      </c>
      <c r="C17" s="1" t="str">
        <f>IF(AbMontag!C17&lt;&gt;"",AbMontag!C17,IF(NichtAbMontag!C17&lt;&gt;"",NichtAbMontag!C17,""))</f>
        <v/>
      </c>
      <c r="D17" s="1" t="str">
        <f>IF(AbMontag!D17&lt;&gt;"",AbMontag!D17,IF(NichtAbMontag!D17&lt;&gt;"",NichtAbMontag!D17,""))</f>
        <v/>
      </c>
      <c r="E17" s="1" t="str">
        <f>IF(AbMontag!E17&lt;&gt;"",AbMontag!E17,IF(NichtAbMontag!E17&lt;&gt;"",NichtAbMontag!E17,""))</f>
        <v/>
      </c>
      <c r="F17" s="1" t="str">
        <f>IF(AbMontag!F17&lt;&gt;"",AbMontag!F17,IF(NichtAbMontag!F17&lt;&gt;"",NichtAbMontag!F17,""))</f>
        <v/>
      </c>
      <c r="G17" s="1" t="str">
        <f>IF(AbMontag!G17&lt;&gt;"",AbMontag!G17,IF(NichtAbMontag!G17&lt;&gt;"",NichtAbMontag!G17,""))</f>
        <v/>
      </c>
      <c r="H17" s="1">
        <f>IF(AbMontag!H17&lt;&gt;"",AbMontag!H17,IF(NichtAbMontag!H17&lt;&gt;"",NichtAbMontag!H17,""))</f>
        <v>45017</v>
      </c>
      <c r="I17" s="1">
        <f>IF(AbMontag!I17&lt;&gt;"",AbMontag!I17,IF(NichtAbMontag!I17&lt;&gt;"",NichtAbMontag!I17,""))</f>
        <v>45018</v>
      </c>
    </row>
    <row r="18" spans="1:9" x14ac:dyDescent="0.3">
      <c r="A18" s="14">
        <f t="shared" si="0"/>
        <v>45019</v>
      </c>
      <c r="B18" s="14">
        <f t="shared" si="1"/>
        <v>45026</v>
      </c>
      <c r="C18" s="1">
        <f>IF(AbMontag!C18&lt;&gt;"",AbMontag!C18,IF(NichtAbMontag!C18&lt;&gt;"",NichtAbMontag!C18,""))</f>
        <v>45019</v>
      </c>
      <c r="D18" s="1">
        <f>IF(AbMontag!D18&lt;&gt;"",AbMontag!D18,IF(NichtAbMontag!D18&lt;&gt;"",NichtAbMontag!D18,""))</f>
        <v>45020</v>
      </c>
      <c r="E18" s="1">
        <f>IF(AbMontag!E18&lt;&gt;"",AbMontag!E18,IF(NichtAbMontag!E18&lt;&gt;"",NichtAbMontag!E18,""))</f>
        <v>45021</v>
      </c>
      <c r="F18" s="1">
        <f>IF(AbMontag!F18&lt;&gt;"",AbMontag!F18,IF(NichtAbMontag!F18&lt;&gt;"",NichtAbMontag!F18,""))</f>
        <v>45022</v>
      </c>
      <c r="G18" s="1">
        <f>IF(AbMontag!G18&lt;&gt;"",AbMontag!G18,IF(NichtAbMontag!G18&lt;&gt;"",NichtAbMontag!G18,""))</f>
        <v>45023</v>
      </c>
      <c r="H18" s="1">
        <f>IF(AbMontag!H18&lt;&gt;"",AbMontag!H18,IF(NichtAbMontag!H18&lt;&gt;"",NichtAbMontag!H18,""))</f>
        <v>45024</v>
      </c>
      <c r="I18" s="1">
        <f>IF(AbMontag!I18&lt;&gt;"",AbMontag!I18,IF(NichtAbMontag!I18&lt;&gt;"",NichtAbMontag!I18,""))</f>
        <v>45025</v>
      </c>
    </row>
    <row r="19" spans="1:9" x14ac:dyDescent="0.3">
      <c r="A19" s="14">
        <f t="shared" si="0"/>
        <v>45026</v>
      </c>
      <c r="B19" s="14">
        <f t="shared" si="1"/>
        <v>45033</v>
      </c>
      <c r="C19" s="1">
        <f>IF(AbMontag!C19&lt;&gt;"",AbMontag!C19,IF(NichtAbMontag!C19&lt;&gt;"",NichtAbMontag!C19,""))</f>
        <v>45026</v>
      </c>
      <c r="D19" s="1">
        <f>IF(AbMontag!D19&lt;&gt;"",AbMontag!D19,IF(NichtAbMontag!D19&lt;&gt;"",NichtAbMontag!D19,""))</f>
        <v>45027</v>
      </c>
      <c r="E19" s="1">
        <f>IF(AbMontag!E19&lt;&gt;"",AbMontag!E19,IF(NichtAbMontag!E19&lt;&gt;"",NichtAbMontag!E19,""))</f>
        <v>45028</v>
      </c>
      <c r="F19" s="1">
        <f>IF(AbMontag!F19&lt;&gt;"",AbMontag!F19,IF(NichtAbMontag!F19&lt;&gt;"",NichtAbMontag!F19,""))</f>
        <v>45029</v>
      </c>
      <c r="G19" s="1">
        <f>IF(AbMontag!G19&lt;&gt;"",AbMontag!G19,IF(NichtAbMontag!G19&lt;&gt;"",NichtAbMontag!G19,""))</f>
        <v>45030</v>
      </c>
      <c r="H19" s="1">
        <f>IF(AbMontag!H19&lt;&gt;"",AbMontag!H19,IF(NichtAbMontag!H19&lt;&gt;"",NichtAbMontag!H19,""))</f>
        <v>45031</v>
      </c>
      <c r="I19" s="1">
        <f>IF(AbMontag!I19&lt;&gt;"",AbMontag!I19,IF(NichtAbMontag!I19&lt;&gt;"",NichtAbMontag!I19,""))</f>
        <v>45032</v>
      </c>
    </row>
    <row r="20" spans="1:9" x14ac:dyDescent="0.3">
      <c r="A20" s="14">
        <f t="shared" si="0"/>
        <v>45033</v>
      </c>
      <c r="B20" s="14">
        <f t="shared" si="1"/>
        <v>45040</v>
      </c>
      <c r="C20" s="1">
        <f>IF(AbMontag!C20&lt;&gt;"",AbMontag!C20,IF(NichtAbMontag!C20&lt;&gt;"",NichtAbMontag!C20,""))</f>
        <v>45033</v>
      </c>
      <c r="D20" s="1">
        <f>IF(AbMontag!D20&lt;&gt;"",AbMontag!D20,IF(NichtAbMontag!D20&lt;&gt;"",NichtAbMontag!D20,""))</f>
        <v>45034</v>
      </c>
      <c r="E20" s="1">
        <f>IF(AbMontag!E20&lt;&gt;"",AbMontag!E20,IF(NichtAbMontag!E20&lt;&gt;"",NichtAbMontag!E20,""))</f>
        <v>45035</v>
      </c>
      <c r="F20" s="1">
        <f>IF(AbMontag!F20&lt;&gt;"",AbMontag!F20,IF(NichtAbMontag!F20&lt;&gt;"",NichtAbMontag!F20,""))</f>
        <v>45036</v>
      </c>
      <c r="G20" s="1">
        <f>IF(AbMontag!G20&lt;&gt;"",AbMontag!G20,IF(NichtAbMontag!G20&lt;&gt;"",NichtAbMontag!G20,""))</f>
        <v>45037</v>
      </c>
      <c r="H20" s="1">
        <f>IF(AbMontag!H20&lt;&gt;"",AbMontag!H20,IF(NichtAbMontag!H20&lt;&gt;"",NichtAbMontag!H20,""))</f>
        <v>45038</v>
      </c>
      <c r="I20" s="1">
        <f>IF(AbMontag!I20&lt;&gt;"",AbMontag!I20,IF(NichtAbMontag!I20&lt;&gt;"",NichtAbMontag!I20,""))</f>
        <v>45039</v>
      </c>
    </row>
    <row r="21" spans="1:9" x14ac:dyDescent="0.3">
      <c r="A21" s="14">
        <f t="shared" si="0"/>
        <v>45040</v>
      </c>
      <c r="B21" s="14">
        <f t="shared" si="1"/>
        <v>45046</v>
      </c>
      <c r="C21" s="1">
        <f>IF(AbMontag!C21&lt;&gt;"",AbMontag!C21,IF(NichtAbMontag!C21&lt;&gt;"",NichtAbMontag!C21,""))</f>
        <v>45040</v>
      </c>
      <c r="D21" s="1">
        <f>IF(AbMontag!D21&lt;&gt;"",AbMontag!D21,IF(NichtAbMontag!D21&lt;&gt;"",NichtAbMontag!D21,""))</f>
        <v>45041</v>
      </c>
      <c r="E21" s="1">
        <f>IF(AbMontag!E21&lt;&gt;"",AbMontag!E21,IF(NichtAbMontag!E21&lt;&gt;"",NichtAbMontag!E21,""))</f>
        <v>45042</v>
      </c>
      <c r="F21" s="1">
        <f>IF(AbMontag!F21&lt;&gt;"",AbMontag!F21,IF(NichtAbMontag!F21&lt;&gt;"",NichtAbMontag!F21,""))</f>
        <v>45043</v>
      </c>
      <c r="G21" s="1">
        <f>IF(AbMontag!G21&lt;&gt;"",AbMontag!G21,IF(NichtAbMontag!G21&lt;&gt;"",NichtAbMontag!G21,""))</f>
        <v>45044</v>
      </c>
      <c r="H21" s="1">
        <f>IF(AbMontag!H21&lt;&gt;"",AbMontag!H21,IF(NichtAbMontag!H21&lt;&gt;"",NichtAbMontag!H21,""))</f>
        <v>45045</v>
      </c>
      <c r="I21" s="1">
        <f>IF(AbMontag!I21&lt;&gt;"",AbMontag!I21,IF(NichtAbMontag!I21&lt;&gt;"",NichtAbMontag!I21,""))</f>
        <v>45046</v>
      </c>
    </row>
    <row r="22" spans="1:9" x14ac:dyDescent="0.3">
      <c r="A22" s="14">
        <f t="shared" si="0"/>
        <v>45047</v>
      </c>
      <c r="B22" s="14">
        <f t="shared" si="1"/>
        <v>45047</v>
      </c>
      <c r="C22" s="1">
        <f>IF(AbMontag!C22&lt;&gt;"",AbMontag!C22,IF(NichtAbMontag!C22&lt;&gt;"",NichtAbMontag!C22,""))</f>
        <v>45047</v>
      </c>
      <c r="D22" s="1" t="str">
        <f>IF(AbMontag!D22&lt;&gt;"",AbMontag!D22,IF(NichtAbMontag!D22&lt;&gt;"",NichtAbMontag!D22,""))</f>
        <v/>
      </c>
      <c r="E22" s="1" t="str">
        <f>IF(AbMontag!E22&lt;&gt;"",AbMontag!E22,IF(NichtAbMontag!E22&lt;&gt;"",NichtAbMontag!E22,""))</f>
        <v/>
      </c>
      <c r="F22" s="1" t="str">
        <f>IF(AbMontag!F22&lt;&gt;"",AbMontag!F22,IF(NichtAbMontag!F22&lt;&gt;"",NichtAbMontag!F22,""))</f>
        <v/>
      </c>
      <c r="G22" s="1" t="str">
        <f>IF(AbMontag!G22&lt;&gt;"",AbMontag!G22,IF(NichtAbMontag!G22&lt;&gt;"",NichtAbMontag!G22,""))</f>
        <v/>
      </c>
      <c r="H22" s="1" t="str">
        <f>IF(AbMontag!H22&lt;&gt;"",AbMontag!H22,IF(NichtAbMontag!H22&lt;&gt;"",NichtAbMontag!H22,""))</f>
        <v/>
      </c>
      <c r="I22" s="1" t="str">
        <f>IF(AbMontag!I22&lt;&gt;"",AbMontag!I22,IF(NichtAbMontag!I22&lt;&gt;"",NichtAbMontag!I22,""))</f>
        <v/>
      </c>
    </row>
    <row r="23" spans="1:9" x14ac:dyDescent="0.3">
      <c r="A23" s="14">
        <f t="shared" si="0"/>
        <v>45047</v>
      </c>
      <c r="B23" s="14">
        <f t="shared" si="1"/>
        <v>45054</v>
      </c>
      <c r="C23" s="1">
        <f>IF(AbMontag!C23&lt;&gt;"",AbMontag!C23,IF(NichtAbMontag!C23&lt;&gt;"",NichtAbMontag!C23,""))</f>
        <v>45047</v>
      </c>
      <c r="D23" s="1">
        <f>IF(AbMontag!D23&lt;&gt;"",AbMontag!D23,IF(NichtAbMontag!D23&lt;&gt;"",NichtAbMontag!D23,""))</f>
        <v>45048</v>
      </c>
      <c r="E23" s="1">
        <f>IF(AbMontag!E23&lt;&gt;"",AbMontag!E23,IF(NichtAbMontag!E23&lt;&gt;"",NichtAbMontag!E23,""))</f>
        <v>45049</v>
      </c>
      <c r="F23" s="1">
        <f>IF(AbMontag!F23&lt;&gt;"",AbMontag!F23,IF(NichtAbMontag!F23&lt;&gt;"",NichtAbMontag!F23,""))</f>
        <v>45050</v>
      </c>
      <c r="G23" s="1">
        <f>IF(AbMontag!G23&lt;&gt;"",AbMontag!G23,IF(NichtAbMontag!G23&lt;&gt;"",NichtAbMontag!G23,""))</f>
        <v>45051</v>
      </c>
      <c r="H23" s="1">
        <f>IF(AbMontag!H23&lt;&gt;"",AbMontag!H23,IF(NichtAbMontag!H23&lt;&gt;"",NichtAbMontag!H23,""))</f>
        <v>45052</v>
      </c>
      <c r="I23" s="1">
        <f>IF(AbMontag!I23&lt;&gt;"",AbMontag!I23,IF(NichtAbMontag!I23&lt;&gt;"",NichtAbMontag!I23,""))</f>
        <v>45053</v>
      </c>
    </row>
    <row r="24" spans="1:9" x14ac:dyDescent="0.3">
      <c r="A24" s="14">
        <f t="shared" si="0"/>
        <v>45054</v>
      </c>
      <c r="B24" s="14">
        <f t="shared" si="1"/>
        <v>45061</v>
      </c>
      <c r="C24" s="1">
        <f>IF(AbMontag!C24&lt;&gt;"",AbMontag!C24,IF(NichtAbMontag!C24&lt;&gt;"",NichtAbMontag!C24,""))</f>
        <v>45054</v>
      </c>
      <c r="D24" s="1">
        <f>IF(AbMontag!D24&lt;&gt;"",AbMontag!D24,IF(NichtAbMontag!D24&lt;&gt;"",NichtAbMontag!D24,""))</f>
        <v>45055</v>
      </c>
      <c r="E24" s="1">
        <f>IF(AbMontag!E24&lt;&gt;"",AbMontag!E24,IF(NichtAbMontag!E24&lt;&gt;"",NichtAbMontag!E24,""))</f>
        <v>45056</v>
      </c>
      <c r="F24" s="1">
        <f>IF(AbMontag!F24&lt;&gt;"",AbMontag!F24,IF(NichtAbMontag!F24&lt;&gt;"",NichtAbMontag!F24,""))</f>
        <v>45057</v>
      </c>
      <c r="G24" s="1">
        <f>IF(AbMontag!G24&lt;&gt;"",AbMontag!G24,IF(NichtAbMontag!G24&lt;&gt;"",NichtAbMontag!G24,""))</f>
        <v>45058</v>
      </c>
      <c r="H24" s="1">
        <f>IF(AbMontag!H24&lt;&gt;"",AbMontag!H24,IF(NichtAbMontag!H24&lt;&gt;"",NichtAbMontag!H24,""))</f>
        <v>45059</v>
      </c>
      <c r="I24" s="1">
        <f>IF(AbMontag!I24&lt;&gt;"",AbMontag!I24,IF(NichtAbMontag!I24&lt;&gt;"",NichtAbMontag!I24,""))</f>
        <v>45060</v>
      </c>
    </row>
    <row r="25" spans="1:9" x14ac:dyDescent="0.3">
      <c r="A25" s="14">
        <f t="shared" si="0"/>
        <v>45061</v>
      </c>
      <c r="B25" s="14">
        <f t="shared" si="1"/>
        <v>45068</v>
      </c>
      <c r="C25" s="1">
        <f>IF(AbMontag!C25&lt;&gt;"",AbMontag!C25,IF(NichtAbMontag!C25&lt;&gt;"",NichtAbMontag!C25,""))</f>
        <v>45061</v>
      </c>
      <c r="D25" s="1">
        <f>IF(AbMontag!D25&lt;&gt;"",AbMontag!D25,IF(NichtAbMontag!D25&lt;&gt;"",NichtAbMontag!D25,""))</f>
        <v>45062</v>
      </c>
      <c r="E25" s="1">
        <f>IF(AbMontag!E25&lt;&gt;"",AbMontag!E25,IF(NichtAbMontag!E25&lt;&gt;"",NichtAbMontag!E25,""))</f>
        <v>45063</v>
      </c>
      <c r="F25" s="1">
        <f>IF(AbMontag!F25&lt;&gt;"",AbMontag!F25,IF(NichtAbMontag!F25&lt;&gt;"",NichtAbMontag!F25,""))</f>
        <v>45064</v>
      </c>
      <c r="G25" s="1">
        <f>IF(AbMontag!G25&lt;&gt;"",AbMontag!G25,IF(NichtAbMontag!G25&lt;&gt;"",NichtAbMontag!G25,""))</f>
        <v>45065</v>
      </c>
      <c r="H25" s="1">
        <f>IF(AbMontag!H25&lt;&gt;"",AbMontag!H25,IF(NichtAbMontag!H25&lt;&gt;"",NichtAbMontag!H25,""))</f>
        <v>45066</v>
      </c>
      <c r="I25" s="1">
        <f>IF(AbMontag!I25&lt;&gt;"",AbMontag!I25,IF(NichtAbMontag!I25&lt;&gt;"",NichtAbMontag!I25,""))</f>
        <v>45067</v>
      </c>
    </row>
    <row r="26" spans="1:9" x14ac:dyDescent="0.3">
      <c r="A26" s="14">
        <f t="shared" si="0"/>
        <v>45068</v>
      </c>
      <c r="B26" s="14">
        <f t="shared" si="1"/>
        <v>45075</v>
      </c>
      <c r="C26" s="1">
        <f>IF(AbMontag!C26&lt;&gt;"",AbMontag!C26,IF(NichtAbMontag!C26&lt;&gt;"",NichtAbMontag!C26,""))</f>
        <v>45068</v>
      </c>
      <c r="D26" s="1">
        <f>IF(AbMontag!D26&lt;&gt;"",AbMontag!D26,IF(NichtAbMontag!D26&lt;&gt;"",NichtAbMontag!D26,""))</f>
        <v>45069</v>
      </c>
      <c r="E26" s="1">
        <f>IF(AbMontag!E26&lt;&gt;"",AbMontag!E26,IF(NichtAbMontag!E26&lt;&gt;"",NichtAbMontag!E26,""))</f>
        <v>45070</v>
      </c>
      <c r="F26" s="1">
        <f>IF(AbMontag!F26&lt;&gt;"",AbMontag!F26,IF(NichtAbMontag!F26&lt;&gt;"",NichtAbMontag!F26,""))</f>
        <v>45071</v>
      </c>
      <c r="G26" s="1">
        <f>IF(AbMontag!G26&lt;&gt;"",AbMontag!G26,IF(NichtAbMontag!G26&lt;&gt;"",NichtAbMontag!G26,""))</f>
        <v>45072</v>
      </c>
      <c r="H26" s="1">
        <f>IF(AbMontag!H26&lt;&gt;"",AbMontag!H26,IF(NichtAbMontag!H26&lt;&gt;"",NichtAbMontag!H26,""))</f>
        <v>45073</v>
      </c>
      <c r="I26" s="1">
        <f>IF(AbMontag!I26&lt;&gt;"",AbMontag!I26,IF(NichtAbMontag!I26&lt;&gt;"",NichtAbMontag!I26,""))</f>
        <v>45074</v>
      </c>
    </row>
    <row r="27" spans="1:9" x14ac:dyDescent="0.3">
      <c r="A27" s="14">
        <f t="shared" si="0"/>
        <v>45075</v>
      </c>
      <c r="B27" s="14">
        <f t="shared" si="1"/>
        <v>45077</v>
      </c>
      <c r="C27" s="1">
        <f>IF(AbMontag!C27&lt;&gt;"",AbMontag!C27,IF(NichtAbMontag!C27&lt;&gt;"",NichtAbMontag!C27,""))</f>
        <v>45075</v>
      </c>
      <c r="D27" s="1">
        <f>IF(AbMontag!D27&lt;&gt;"",AbMontag!D27,IF(NichtAbMontag!D27&lt;&gt;"",NichtAbMontag!D27,""))</f>
        <v>45076</v>
      </c>
      <c r="E27" s="1">
        <f>IF(AbMontag!E27&lt;&gt;"",AbMontag!E27,IF(NichtAbMontag!E27&lt;&gt;"",NichtAbMontag!E27,""))</f>
        <v>45077</v>
      </c>
      <c r="F27" s="1" t="str">
        <f>IF(AbMontag!F27&lt;&gt;"",AbMontag!F27,IF(NichtAbMontag!F27&lt;&gt;"",NichtAbMontag!F27,""))</f>
        <v/>
      </c>
      <c r="G27" s="1" t="str">
        <f>IF(AbMontag!G27&lt;&gt;"",AbMontag!G27,IF(NichtAbMontag!G27&lt;&gt;"",NichtAbMontag!G27,""))</f>
        <v/>
      </c>
      <c r="H27" s="1" t="str">
        <f>IF(AbMontag!H27&lt;&gt;"",AbMontag!H27,IF(NichtAbMontag!H27&lt;&gt;"",NichtAbMontag!H27,""))</f>
        <v/>
      </c>
      <c r="I27" s="1" t="str">
        <f>IF(AbMontag!I27&lt;&gt;"",AbMontag!I27,IF(NichtAbMontag!I27&lt;&gt;"",NichtAbMontag!I27,""))</f>
        <v/>
      </c>
    </row>
    <row r="28" spans="1:9" x14ac:dyDescent="0.3">
      <c r="A28" s="14">
        <f t="shared" si="0"/>
        <v>45078</v>
      </c>
      <c r="B28" s="14">
        <f t="shared" si="1"/>
        <v>45082</v>
      </c>
      <c r="C28" s="1" t="str">
        <f>IF(AbMontag!C28&lt;&gt;"",AbMontag!C28,IF(NichtAbMontag!C28&lt;&gt;"",NichtAbMontag!C28,""))</f>
        <v/>
      </c>
      <c r="D28" s="1" t="str">
        <f>IF(AbMontag!D28&lt;&gt;"",AbMontag!D28,IF(NichtAbMontag!D28&lt;&gt;"",NichtAbMontag!D28,""))</f>
        <v/>
      </c>
      <c r="E28" s="1" t="str">
        <f>IF(AbMontag!E28&lt;&gt;"",AbMontag!E28,IF(NichtAbMontag!E28&lt;&gt;"",NichtAbMontag!E28,""))</f>
        <v/>
      </c>
      <c r="F28" s="1">
        <f>IF(AbMontag!F28&lt;&gt;"",AbMontag!F28,IF(NichtAbMontag!F28&lt;&gt;"",NichtAbMontag!F28,""))</f>
        <v>45078</v>
      </c>
      <c r="G28" s="1">
        <f>IF(AbMontag!G28&lt;&gt;"",AbMontag!G28,IF(NichtAbMontag!G28&lt;&gt;"",NichtAbMontag!G28,""))</f>
        <v>45079</v>
      </c>
      <c r="H28" s="1">
        <f>IF(AbMontag!H28&lt;&gt;"",AbMontag!H28,IF(NichtAbMontag!H28&lt;&gt;"",NichtAbMontag!H28,""))</f>
        <v>45080</v>
      </c>
      <c r="I28" s="1">
        <f>IF(AbMontag!I28&lt;&gt;"",AbMontag!I28,IF(NichtAbMontag!I28&lt;&gt;"",NichtAbMontag!I28,""))</f>
        <v>45081</v>
      </c>
    </row>
    <row r="29" spans="1:9" x14ac:dyDescent="0.3">
      <c r="A29" s="14">
        <f t="shared" si="0"/>
        <v>45082</v>
      </c>
      <c r="B29" s="14">
        <f t="shared" si="1"/>
        <v>45089</v>
      </c>
      <c r="C29" s="1">
        <f>IF(AbMontag!C29&lt;&gt;"",AbMontag!C29,IF(NichtAbMontag!C29&lt;&gt;"",NichtAbMontag!C29,""))</f>
        <v>45082</v>
      </c>
      <c r="D29" s="1">
        <f>IF(AbMontag!D29&lt;&gt;"",AbMontag!D29,IF(NichtAbMontag!D29&lt;&gt;"",NichtAbMontag!D29,""))</f>
        <v>45083</v>
      </c>
      <c r="E29" s="1">
        <f>IF(AbMontag!E29&lt;&gt;"",AbMontag!E29,IF(NichtAbMontag!E29&lt;&gt;"",NichtAbMontag!E29,""))</f>
        <v>45084</v>
      </c>
      <c r="F29" s="1">
        <f>IF(AbMontag!F29&lt;&gt;"",AbMontag!F29,IF(NichtAbMontag!F29&lt;&gt;"",NichtAbMontag!F29,""))</f>
        <v>45085</v>
      </c>
      <c r="G29" s="1">
        <f>IF(AbMontag!G29&lt;&gt;"",AbMontag!G29,IF(NichtAbMontag!G29&lt;&gt;"",NichtAbMontag!G29,""))</f>
        <v>45086</v>
      </c>
      <c r="H29" s="1">
        <f>IF(AbMontag!H29&lt;&gt;"",AbMontag!H29,IF(NichtAbMontag!H29&lt;&gt;"",NichtAbMontag!H29,""))</f>
        <v>45087</v>
      </c>
      <c r="I29" s="1">
        <f>IF(AbMontag!I29&lt;&gt;"",AbMontag!I29,IF(NichtAbMontag!I29&lt;&gt;"",NichtAbMontag!I29,""))</f>
        <v>45088</v>
      </c>
    </row>
    <row r="30" spans="1:9" x14ac:dyDescent="0.3">
      <c r="A30" s="14">
        <f t="shared" si="0"/>
        <v>45089</v>
      </c>
      <c r="B30" s="14">
        <f t="shared" si="1"/>
        <v>45096</v>
      </c>
      <c r="C30" s="1">
        <f>IF(AbMontag!C30&lt;&gt;"",AbMontag!C30,IF(NichtAbMontag!C30&lt;&gt;"",NichtAbMontag!C30,""))</f>
        <v>45089</v>
      </c>
      <c r="D30" s="1">
        <f>IF(AbMontag!D30&lt;&gt;"",AbMontag!D30,IF(NichtAbMontag!D30&lt;&gt;"",NichtAbMontag!D30,""))</f>
        <v>45090</v>
      </c>
      <c r="E30" s="1">
        <f>IF(AbMontag!E30&lt;&gt;"",AbMontag!E30,IF(NichtAbMontag!E30&lt;&gt;"",NichtAbMontag!E30,""))</f>
        <v>45091</v>
      </c>
      <c r="F30" s="1">
        <f>IF(AbMontag!F30&lt;&gt;"",AbMontag!F30,IF(NichtAbMontag!F30&lt;&gt;"",NichtAbMontag!F30,""))</f>
        <v>45092</v>
      </c>
      <c r="G30" s="1">
        <f>IF(AbMontag!G30&lt;&gt;"",AbMontag!G30,IF(NichtAbMontag!G30&lt;&gt;"",NichtAbMontag!G30,""))</f>
        <v>45093</v>
      </c>
      <c r="H30" s="1">
        <f>IF(AbMontag!H30&lt;&gt;"",AbMontag!H30,IF(NichtAbMontag!H30&lt;&gt;"",NichtAbMontag!H30,""))</f>
        <v>45094</v>
      </c>
      <c r="I30" s="1">
        <f>IF(AbMontag!I30&lt;&gt;"",AbMontag!I30,IF(NichtAbMontag!I30&lt;&gt;"",NichtAbMontag!I30,""))</f>
        <v>45095</v>
      </c>
    </row>
    <row r="31" spans="1:9" x14ac:dyDescent="0.3">
      <c r="A31" s="14">
        <f t="shared" si="0"/>
        <v>45096</v>
      </c>
      <c r="B31" s="14">
        <f t="shared" si="1"/>
        <v>45103</v>
      </c>
      <c r="C31" s="1">
        <f>IF(AbMontag!C31&lt;&gt;"",AbMontag!C31,IF(NichtAbMontag!C31&lt;&gt;"",NichtAbMontag!C31,""))</f>
        <v>45096</v>
      </c>
      <c r="D31" s="1">
        <f>IF(AbMontag!D31&lt;&gt;"",AbMontag!D31,IF(NichtAbMontag!D31&lt;&gt;"",NichtAbMontag!D31,""))</f>
        <v>45097</v>
      </c>
      <c r="E31" s="1">
        <f>IF(AbMontag!E31&lt;&gt;"",AbMontag!E31,IF(NichtAbMontag!E31&lt;&gt;"",NichtAbMontag!E31,""))</f>
        <v>45098</v>
      </c>
      <c r="F31" s="1">
        <f>IF(AbMontag!F31&lt;&gt;"",AbMontag!F31,IF(NichtAbMontag!F31&lt;&gt;"",NichtAbMontag!F31,""))</f>
        <v>45099</v>
      </c>
      <c r="G31" s="1">
        <f>IF(AbMontag!G31&lt;&gt;"",AbMontag!G31,IF(NichtAbMontag!G31&lt;&gt;"",NichtAbMontag!G31,""))</f>
        <v>45100</v>
      </c>
      <c r="H31" s="1">
        <f>IF(AbMontag!H31&lt;&gt;"",AbMontag!H31,IF(NichtAbMontag!H31&lt;&gt;"",NichtAbMontag!H31,""))</f>
        <v>45101</v>
      </c>
      <c r="I31" s="1">
        <f>IF(AbMontag!I31&lt;&gt;"",AbMontag!I31,IF(NichtAbMontag!I31&lt;&gt;"",NichtAbMontag!I31,""))</f>
        <v>45102</v>
      </c>
    </row>
    <row r="32" spans="1:9" x14ac:dyDescent="0.3">
      <c r="A32" s="14">
        <f t="shared" si="0"/>
        <v>45103</v>
      </c>
      <c r="B32" s="14">
        <f t="shared" si="1"/>
        <v>45107</v>
      </c>
      <c r="C32" s="1">
        <f>IF(AbMontag!C32&lt;&gt;"",AbMontag!C32,IF(NichtAbMontag!C32&lt;&gt;"",NichtAbMontag!C32,""))</f>
        <v>45103</v>
      </c>
      <c r="D32" s="1">
        <f>IF(AbMontag!D32&lt;&gt;"",AbMontag!D32,IF(NichtAbMontag!D32&lt;&gt;"",NichtAbMontag!D32,""))</f>
        <v>45104</v>
      </c>
      <c r="E32" s="1">
        <f>IF(AbMontag!E32&lt;&gt;"",AbMontag!E32,IF(NichtAbMontag!E32&lt;&gt;"",NichtAbMontag!E32,""))</f>
        <v>45105</v>
      </c>
      <c r="F32" s="1">
        <f>IF(AbMontag!F32&lt;&gt;"",AbMontag!F32,IF(NichtAbMontag!F32&lt;&gt;"",NichtAbMontag!F32,""))</f>
        <v>45106</v>
      </c>
      <c r="G32" s="1">
        <f>IF(AbMontag!G32&lt;&gt;"",AbMontag!G32,IF(NichtAbMontag!G32&lt;&gt;"",NichtAbMontag!G32,""))</f>
        <v>45107</v>
      </c>
      <c r="H32" s="1" t="str">
        <f>IF(AbMontag!H32&lt;&gt;"",AbMontag!H32,IF(NichtAbMontag!H32&lt;&gt;"",NichtAbMontag!H32,""))</f>
        <v/>
      </c>
      <c r="I32" s="1" t="str">
        <f>IF(AbMontag!I32&lt;&gt;"",AbMontag!I32,IF(NichtAbMontag!I32&lt;&gt;"",NichtAbMontag!I32,""))</f>
        <v/>
      </c>
    </row>
    <row r="33" spans="1:9" x14ac:dyDescent="0.3">
      <c r="A33" s="14">
        <f t="shared" si="0"/>
        <v>45108</v>
      </c>
      <c r="B33" s="14">
        <f t="shared" si="1"/>
        <v>45110</v>
      </c>
      <c r="C33" s="1" t="str">
        <f>IF(AbMontag!C33&lt;&gt;"",AbMontag!C33,IF(NichtAbMontag!C33&lt;&gt;"",NichtAbMontag!C33,""))</f>
        <v/>
      </c>
      <c r="D33" s="1" t="str">
        <f>IF(AbMontag!D33&lt;&gt;"",AbMontag!D33,IF(NichtAbMontag!D33&lt;&gt;"",NichtAbMontag!D33,""))</f>
        <v/>
      </c>
      <c r="E33" s="1" t="str">
        <f>IF(AbMontag!E33&lt;&gt;"",AbMontag!E33,IF(NichtAbMontag!E33&lt;&gt;"",NichtAbMontag!E33,""))</f>
        <v/>
      </c>
      <c r="F33" s="1" t="str">
        <f>IF(AbMontag!F33&lt;&gt;"",AbMontag!F33,IF(NichtAbMontag!F33&lt;&gt;"",NichtAbMontag!F33,""))</f>
        <v/>
      </c>
      <c r="G33" s="1" t="str">
        <f>IF(AbMontag!G33&lt;&gt;"",AbMontag!G33,IF(NichtAbMontag!G33&lt;&gt;"",NichtAbMontag!G33,""))</f>
        <v/>
      </c>
      <c r="H33" s="1">
        <f>IF(AbMontag!H33&lt;&gt;"",AbMontag!H33,IF(NichtAbMontag!H33&lt;&gt;"",NichtAbMontag!H33,""))</f>
        <v>45108</v>
      </c>
      <c r="I33" s="1">
        <f>IF(AbMontag!I33&lt;&gt;"",AbMontag!I33,IF(NichtAbMontag!I33&lt;&gt;"",NichtAbMontag!I33,""))</f>
        <v>45109</v>
      </c>
    </row>
    <row r="34" spans="1:9" x14ac:dyDescent="0.3">
      <c r="A34" s="14">
        <f t="shared" si="0"/>
        <v>45110</v>
      </c>
      <c r="B34" s="14">
        <f t="shared" si="1"/>
        <v>45117</v>
      </c>
      <c r="C34" s="1">
        <f>IF(AbMontag!C34&lt;&gt;"",AbMontag!C34,IF(NichtAbMontag!C34&lt;&gt;"",NichtAbMontag!C34,""))</f>
        <v>45110</v>
      </c>
      <c r="D34" s="1">
        <f>IF(AbMontag!D34&lt;&gt;"",AbMontag!D34,IF(NichtAbMontag!D34&lt;&gt;"",NichtAbMontag!D34,""))</f>
        <v>45111</v>
      </c>
      <c r="E34" s="1">
        <f>IF(AbMontag!E34&lt;&gt;"",AbMontag!E34,IF(NichtAbMontag!E34&lt;&gt;"",NichtAbMontag!E34,""))</f>
        <v>45112</v>
      </c>
      <c r="F34" s="1">
        <f>IF(AbMontag!F34&lt;&gt;"",AbMontag!F34,IF(NichtAbMontag!F34&lt;&gt;"",NichtAbMontag!F34,""))</f>
        <v>45113</v>
      </c>
      <c r="G34" s="1">
        <f>IF(AbMontag!G34&lt;&gt;"",AbMontag!G34,IF(NichtAbMontag!G34&lt;&gt;"",NichtAbMontag!G34,""))</f>
        <v>45114</v>
      </c>
      <c r="H34" s="1">
        <f>IF(AbMontag!H34&lt;&gt;"",AbMontag!H34,IF(NichtAbMontag!H34&lt;&gt;"",NichtAbMontag!H34,""))</f>
        <v>45115</v>
      </c>
      <c r="I34" s="1">
        <f>IF(AbMontag!I34&lt;&gt;"",AbMontag!I34,IF(NichtAbMontag!I34&lt;&gt;"",NichtAbMontag!I34,""))</f>
        <v>45116</v>
      </c>
    </row>
    <row r="35" spans="1:9" x14ac:dyDescent="0.3">
      <c r="A35" s="14">
        <f t="shared" si="0"/>
        <v>45117</v>
      </c>
      <c r="B35" s="14">
        <f t="shared" si="1"/>
        <v>45124</v>
      </c>
      <c r="C35" s="1">
        <f>IF(AbMontag!C35&lt;&gt;"",AbMontag!C35,IF(NichtAbMontag!C35&lt;&gt;"",NichtAbMontag!C35,""))</f>
        <v>45117</v>
      </c>
      <c r="D35" s="1">
        <f>IF(AbMontag!D35&lt;&gt;"",AbMontag!D35,IF(NichtAbMontag!D35&lt;&gt;"",NichtAbMontag!D35,""))</f>
        <v>45118</v>
      </c>
      <c r="E35" s="1">
        <f>IF(AbMontag!E35&lt;&gt;"",AbMontag!E35,IF(NichtAbMontag!E35&lt;&gt;"",NichtAbMontag!E35,""))</f>
        <v>45119</v>
      </c>
      <c r="F35" s="1">
        <f>IF(AbMontag!F35&lt;&gt;"",AbMontag!F35,IF(NichtAbMontag!F35&lt;&gt;"",NichtAbMontag!F35,""))</f>
        <v>45120</v>
      </c>
      <c r="G35" s="1">
        <f>IF(AbMontag!G35&lt;&gt;"",AbMontag!G35,IF(NichtAbMontag!G35&lt;&gt;"",NichtAbMontag!G35,""))</f>
        <v>45121</v>
      </c>
      <c r="H35" s="1">
        <f>IF(AbMontag!H35&lt;&gt;"",AbMontag!H35,IF(NichtAbMontag!H35&lt;&gt;"",NichtAbMontag!H35,""))</f>
        <v>45122</v>
      </c>
      <c r="I35" s="1">
        <f>IF(AbMontag!I35&lt;&gt;"",AbMontag!I35,IF(NichtAbMontag!I35&lt;&gt;"",NichtAbMontag!I35,""))</f>
        <v>45123</v>
      </c>
    </row>
    <row r="36" spans="1:9" x14ac:dyDescent="0.3">
      <c r="A36" s="14">
        <f t="shared" si="0"/>
        <v>45124</v>
      </c>
      <c r="B36" s="14">
        <f t="shared" si="1"/>
        <v>45131</v>
      </c>
      <c r="C36" s="1">
        <f>IF(AbMontag!C36&lt;&gt;"",AbMontag!C36,IF(NichtAbMontag!C36&lt;&gt;"",NichtAbMontag!C36,""))</f>
        <v>45124</v>
      </c>
      <c r="D36" s="1">
        <f>IF(AbMontag!D36&lt;&gt;"",AbMontag!D36,IF(NichtAbMontag!D36&lt;&gt;"",NichtAbMontag!D36,""))</f>
        <v>45125</v>
      </c>
      <c r="E36" s="1">
        <f>IF(AbMontag!E36&lt;&gt;"",AbMontag!E36,IF(NichtAbMontag!E36&lt;&gt;"",NichtAbMontag!E36,""))</f>
        <v>45126</v>
      </c>
      <c r="F36" s="1">
        <f>IF(AbMontag!F36&lt;&gt;"",AbMontag!F36,IF(NichtAbMontag!F36&lt;&gt;"",NichtAbMontag!F36,""))</f>
        <v>45127</v>
      </c>
      <c r="G36" s="1">
        <f>IF(AbMontag!G36&lt;&gt;"",AbMontag!G36,IF(NichtAbMontag!G36&lt;&gt;"",NichtAbMontag!G36,""))</f>
        <v>45128</v>
      </c>
      <c r="H36" s="1">
        <f>IF(AbMontag!H36&lt;&gt;"",AbMontag!H36,IF(NichtAbMontag!H36&lt;&gt;"",NichtAbMontag!H36,""))</f>
        <v>45129</v>
      </c>
      <c r="I36" s="1">
        <f>IF(AbMontag!I36&lt;&gt;"",AbMontag!I36,IF(NichtAbMontag!I36&lt;&gt;"",NichtAbMontag!I36,""))</f>
        <v>45130</v>
      </c>
    </row>
    <row r="37" spans="1:9" x14ac:dyDescent="0.3">
      <c r="A37" s="14">
        <f t="shared" si="0"/>
        <v>45131</v>
      </c>
      <c r="B37" s="14">
        <f t="shared" si="1"/>
        <v>45138</v>
      </c>
      <c r="C37" s="1">
        <f>IF(AbMontag!C37&lt;&gt;"",AbMontag!C37,IF(NichtAbMontag!C37&lt;&gt;"",NichtAbMontag!C37,""))</f>
        <v>45131</v>
      </c>
      <c r="D37" s="1">
        <f>IF(AbMontag!D37&lt;&gt;"",AbMontag!D37,IF(NichtAbMontag!D37&lt;&gt;"",NichtAbMontag!D37,""))</f>
        <v>45132</v>
      </c>
      <c r="E37" s="1">
        <f>IF(AbMontag!E37&lt;&gt;"",AbMontag!E37,IF(NichtAbMontag!E37&lt;&gt;"",NichtAbMontag!E37,""))</f>
        <v>45133</v>
      </c>
      <c r="F37" s="1">
        <f>IF(AbMontag!F37&lt;&gt;"",AbMontag!F37,IF(NichtAbMontag!F37&lt;&gt;"",NichtAbMontag!F37,""))</f>
        <v>45134</v>
      </c>
      <c r="G37" s="1">
        <f>IF(AbMontag!G37&lt;&gt;"",AbMontag!G37,IF(NichtAbMontag!G37&lt;&gt;"",NichtAbMontag!G37,""))</f>
        <v>45135</v>
      </c>
      <c r="H37" s="1">
        <f>IF(AbMontag!H37&lt;&gt;"",AbMontag!H37,IF(NichtAbMontag!H37&lt;&gt;"",NichtAbMontag!H37,""))</f>
        <v>45136</v>
      </c>
      <c r="I37" s="1">
        <f>IF(AbMontag!I37&lt;&gt;"",AbMontag!I37,IF(NichtAbMontag!I37&lt;&gt;"",NichtAbMontag!I37,""))</f>
        <v>45137</v>
      </c>
    </row>
    <row r="38" spans="1:9" x14ac:dyDescent="0.3">
      <c r="A38" s="14">
        <f t="shared" si="0"/>
        <v>45138</v>
      </c>
      <c r="B38" s="14">
        <f t="shared" si="1"/>
        <v>45138</v>
      </c>
      <c r="C38" s="1">
        <f>IF(AbMontag!C38&lt;&gt;"",AbMontag!C38,IF(NichtAbMontag!C38&lt;&gt;"",NichtAbMontag!C38,""))</f>
        <v>45138</v>
      </c>
      <c r="D38" s="1" t="str">
        <f>IF(AbMontag!D38&lt;&gt;"",AbMontag!D38,IF(NichtAbMontag!D38&lt;&gt;"",NichtAbMontag!D38,""))</f>
        <v/>
      </c>
      <c r="E38" s="1" t="str">
        <f>IF(AbMontag!E38&lt;&gt;"",AbMontag!E38,IF(NichtAbMontag!E38&lt;&gt;"",NichtAbMontag!E38,""))</f>
        <v/>
      </c>
      <c r="F38" s="1" t="str">
        <f>IF(AbMontag!F38&lt;&gt;"",AbMontag!F38,IF(NichtAbMontag!F38&lt;&gt;"",NichtAbMontag!F38,""))</f>
        <v/>
      </c>
      <c r="G38" s="1" t="str">
        <f>IF(AbMontag!G38&lt;&gt;"",AbMontag!G38,IF(NichtAbMontag!G38&lt;&gt;"",NichtAbMontag!G38,""))</f>
        <v/>
      </c>
      <c r="H38" s="1" t="str">
        <f>IF(AbMontag!H38&lt;&gt;"",AbMontag!H38,IF(NichtAbMontag!H38&lt;&gt;"",NichtAbMontag!H38,""))</f>
        <v/>
      </c>
      <c r="I38" s="1" t="str">
        <f>IF(AbMontag!I38&lt;&gt;"",AbMontag!I38,IF(NichtAbMontag!I38&lt;&gt;"",NichtAbMontag!I38,""))</f>
        <v/>
      </c>
    </row>
    <row r="39" spans="1:9" x14ac:dyDescent="0.3">
      <c r="A39" s="14">
        <f t="shared" si="0"/>
        <v>45139</v>
      </c>
      <c r="B39" s="14">
        <f t="shared" si="1"/>
        <v>45145</v>
      </c>
      <c r="C39" s="1" t="str">
        <f>IF(AbMontag!C39&lt;&gt;"",AbMontag!C39,IF(NichtAbMontag!C39&lt;&gt;"",NichtAbMontag!C39,""))</f>
        <v/>
      </c>
      <c r="D39" s="1">
        <f>IF(AbMontag!D39&lt;&gt;"",AbMontag!D39,IF(NichtAbMontag!D39&lt;&gt;"",NichtAbMontag!D39,""))</f>
        <v>45139</v>
      </c>
      <c r="E39" s="1">
        <f>IF(AbMontag!E39&lt;&gt;"",AbMontag!E39,IF(NichtAbMontag!E39&lt;&gt;"",NichtAbMontag!E39,""))</f>
        <v>45140</v>
      </c>
      <c r="F39" s="1">
        <f>IF(AbMontag!F39&lt;&gt;"",AbMontag!F39,IF(NichtAbMontag!F39&lt;&gt;"",NichtAbMontag!F39,""))</f>
        <v>45141</v>
      </c>
      <c r="G39" s="1">
        <f>IF(AbMontag!G39&lt;&gt;"",AbMontag!G39,IF(NichtAbMontag!G39&lt;&gt;"",NichtAbMontag!G39,""))</f>
        <v>45142</v>
      </c>
      <c r="H39" s="1">
        <f>IF(AbMontag!H39&lt;&gt;"",AbMontag!H39,IF(NichtAbMontag!H39&lt;&gt;"",NichtAbMontag!H39,""))</f>
        <v>45143</v>
      </c>
      <c r="I39" s="1">
        <f>IF(AbMontag!I39&lt;&gt;"",AbMontag!I39,IF(NichtAbMontag!I39&lt;&gt;"",NichtAbMontag!I39,""))</f>
        <v>45144</v>
      </c>
    </row>
    <row r="40" spans="1:9" x14ac:dyDescent="0.3">
      <c r="A40" s="14">
        <f t="shared" si="0"/>
        <v>45145</v>
      </c>
      <c r="B40" s="14">
        <f t="shared" si="1"/>
        <v>45152</v>
      </c>
      <c r="C40" s="1">
        <f>IF(AbMontag!C40&lt;&gt;"",AbMontag!C40,IF(NichtAbMontag!C40&lt;&gt;"",NichtAbMontag!C40,""))</f>
        <v>45145</v>
      </c>
      <c r="D40" s="1">
        <f>IF(AbMontag!D40&lt;&gt;"",AbMontag!D40,IF(NichtAbMontag!D40&lt;&gt;"",NichtAbMontag!D40,""))</f>
        <v>45146</v>
      </c>
      <c r="E40" s="1">
        <f>IF(AbMontag!E40&lt;&gt;"",AbMontag!E40,IF(NichtAbMontag!E40&lt;&gt;"",NichtAbMontag!E40,""))</f>
        <v>45147</v>
      </c>
      <c r="F40" s="1">
        <f>IF(AbMontag!F40&lt;&gt;"",AbMontag!F40,IF(NichtAbMontag!F40&lt;&gt;"",NichtAbMontag!F40,""))</f>
        <v>45148</v>
      </c>
      <c r="G40" s="1">
        <f>IF(AbMontag!G40&lt;&gt;"",AbMontag!G40,IF(NichtAbMontag!G40&lt;&gt;"",NichtAbMontag!G40,""))</f>
        <v>45149</v>
      </c>
      <c r="H40" s="1">
        <f>IF(AbMontag!H40&lt;&gt;"",AbMontag!H40,IF(NichtAbMontag!H40&lt;&gt;"",NichtAbMontag!H40,""))</f>
        <v>45150</v>
      </c>
      <c r="I40" s="1">
        <f>IF(AbMontag!I40&lt;&gt;"",AbMontag!I40,IF(NichtAbMontag!I40&lt;&gt;"",NichtAbMontag!I40,""))</f>
        <v>45151</v>
      </c>
    </row>
    <row r="41" spans="1:9" x14ac:dyDescent="0.3">
      <c r="A41" s="14">
        <f t="shared" si="0"/>
        <v>45152</v>
      </c>
      <c r="B41" s="14">
        <f t="shared" si="1"/>
        <v>45159</v>
      </c>
      <c r="C41" s="1">
        <f>IF(AbMontag!C41&lt;&gt;"",AbMontag!C41,IF(NichtAbMontag!C41&lt;&gt;"",NichtAbMontag!C41,""))</f>
        <v>45152</v>
      </c>
      <c r="D41" s="1">
        <f>IF(AbMontag!D41&lt;&gt;"",AbMontag!D41,IF(NichtAbMontag!D41&lt;&gt;"",NichtAbMontag!D41,""))</f>
        <v>45153</v>
      </c>
      <c r="E41" s="1">
        <f>IF(AbMontag!E41&lt;&gt;"",AbMontag!E41,IF(NichtAbMontag!E41&lt;&gt;"",NichtAbMontag!E41,""))</f>
        <v>45154</v>
      </c>
      <c r="F41" s="1">
        <f>IF(AbMontag!F41&lt;&gt;"",AbMontag!F41,IF(NichtAbMontag!F41&lt;&gt;"",NichtAbMontag!F41,""))</f>
        <v>45155</v>
      </c>
      <c r="G41" s="1">
        <f>IF(AbMontag!G41&lt;&gt;"",AbMontag!G41,IF(NichtAbMontag!G41&lt;&gt;"",NichtAbMontag!G41,""))</f>
        <v>45156</v>
      </c>
      <c r="H41" s="1">
        <f>IF(AbMontag!H41&lt;&gt;"",AbMontag!H41,IF(NichtAbMontag!H41&lt;&gt;"",NichtAbMontag!H41,""))</f>
        <v>45157</v>
      </c>
      <c r="I41" s="1">
        <f>IF(AbMontag!I41&lt;&gt;"",AbMontag!I41,IF(NichtAbMontag!I41&lt;&gt;"",NichtAbMontag!I41,""))</f>
        <v>45158</v>
      </c>
    </row>
    <row r="42" spans="1:9" x14ac:dyDescent="0.3">
      <c r="A42" s="14">
        <f t="shared" si="0"/>
        <v>45159</v>
      </c>
      <c r="B42" s="14">
        <f t="shared" si="1"/>
        <v>45166</v>
      </c>
      <c r="C42" s="1">
        <f>IF(AbMontag!C42&lt;&gt;"",AbMontag!C42,IF(NichtAbMontag!C42&lt;&gt;"",NichtAbMontag!C42,""))</f>
        <v>45159</v>
      </c>
      <c r="D42" s="1">
        <f>IF(AbMontag!D42&lt;&gt;"",AbMontag!D42,IF(NichtAbMontag!D42&lt;&gt;"",NichtAbMontag!D42,""))</f>
        <v>45160</v>
      </c>
      <c r="E42" s="1">
        <f>IF(AbMontag!E42&lt;&gt;"",AbMontag!E42,IF(NichtAbMontag!E42&lt;&gt;"",NichtAbMontag!E42,""))</f>
        <v>45161</v>
      </c>
      <c r="F42" s="1">
        <f>IF(AbMontag!F42&lt;&gt;"",AbMontag!F42,IF(NichtAbMontag!F42&lt;&gt;"",NichtAbMontag!F42,""))</f>
        <v>45162</v>
      </c>
      <c r="G42" s="1">
        <f>IF(AbMontag!G42&lt;&gt;"",AbMontag!G42,IF(NichtAbMontag!G42&lt;&gt;"",NichtAbMontag!G42,""))</f>
        <v>45163</v>
      </c>
      <c r="H42" s="1">
        <f>IF(AbMontag!H42&lt;&gt;"",AbMontag!H42,IF(NichtAbMontag!H42&lt;&gt;"",NichtAbMontag!H42,""))</f>
        <v>45164</v>
      </c>
      <c r="I42" s="1">
        <f>IF(AbMontag!I42&lt;&gt;"",AbMontag!I42,IF(NichtAbMontag!I42&lt;&gt;"",NichtAbMontag!I42,""))</f>
        <v>45165</v>
      </c>
    </row>
    <row r="43" spans="1:9" x14ac:dyDescent="0.3">
      <c r="A43" s="14">
        <f t="shared" si="0"/>
        <v>45166</v>
      </c>
      <c r="B43" s="14">
        <f t="shared" si="1"/>
        <v>45169</v>
      </c>
      <c r="C43" s="1">
        <f>IF(AbMontag!C43&lt;&gt;"",AbMontag!C43,IF(NichtAbMontag!C43&lt;&gt;"",NichtAbMontag!C43,""))</f>
        <v>45166</v>
      </c>
      <c r="D43" s="1">
        <f>IF(AbMontag!D43&lt;&gt;"",AbMontag!D43,IF(NichtAbMontag!D43&lt;&gt;"",NichtAbMontag!D43,""))</f>
        <v>45167</v>
      </c>
      <c r="E43" s="1">
        <f>IF(AbMontag!E43&lt;&gt;"",AbMontag!E43,IF(NichtAbMontag!E43&lt;&gt;"",NichtAbMontag!E43,""))</f>
        <v>45168</v>
      </c>
      <c r="F43" s="1">
        <f>IF(AbMontag!F43&lt;&gt;"",AbMontag!F43,IF(NichtAbMontag!F43&lt;&gt;"",NichtAbMontag!F43,""))</f>
        <v>45169</v>
      </c>
      <c r="G43" s="1" t="str">
        <f>IF(AbMontag!G43&lt;&gt;"",AbMontag!G43,IF(NichtAbMontag!G43&lt;&gt;"",NichtAbMontag!G43,""))</f>
        <v/>
      </c>
      <c r="H43" s="1" t="str">
        <f>IF(AbMontag!H43&lt;&gt;"",AbMontag!H43,IF(NichtAbMontag!H43&lt;&gt;"",NichtAbMontag!H43,""))</f>
        <v/>
      </c>
      <c r="I43" s="1" t="str">
        <f>IF(AbMontag!I43&lt;&gt;"",AbMontag!I43,IF(NichtAbMontag!I43&lt;&gt;"",NichtAbMontag!I43,""))</f>
        <v/>
      </c>
    </row>
    <row r="44" spans="1:9" x14ac:dyDescent="0.3">
      <c r="A44" s="14">
        <f t="shared" si="0"/>
        <v>45170</v>
      </c>
      <c r="B44" s="14">
        <f t="shared" si="1"/>
        <v>45173</v>
      </c>
      <c r="C44" s="1" t="str">
        <f>IF(AbMontag!C44&lt;&gt;"",AbMontag!C44,IF(NichtAbMontag!C44&lt;&gt;"",NichtAbMontag!C44,""))</f>
        <v/>
      </c>
      <c r="D44" s="1" t="str">
        <f>IF(AbMontag!D44&lt;&gt;"",AbMontag!D44,IF(NichtAbMontag!D44&lt;&gt;"",NichtAbMontag!D44,""))</f>
        <v/>
      </c>
      <c r="E44" s="1" t="str">
        <f>IF(AbMontag!E44&lt;&gt;"",AbMontag!E44,IF(NichtAbMontag!E44&lt;&gt;"",NichtAbMontag!E44,""))</f>
        <v/>
      </c>
      <c r="F44" s="1" t="str">
        <f>IF(AbMontag!F44&lt;&gt;"",AbMontag!F44,IF(NichtAbMontag!F44&lt;&gt;"",NichtAbMontag!F44,""))</f>
        <v/>
      </c>
      <c r="G44" s="1">
        <f>IF(AbMontag!G44&lt;&gt;"",AbMontag!G44,IF(NichtAbMontag!G44&lt;&gt;"",NichtAbMontag!G44,""))</f>
        <v>45170</v>
      </c>
      <c r="H44" s="1">
        <f>IF(AbMontag!H44&lt;&gt;"",AbMontag!H44,IF(NichtAbMontag!H44&lt;&gt;"",NichtAbMontag!H44,""))</f>
        <v>45171</v>
      </c>
      <c r="I44" s="1">
        <f>IF(AbMontag!I44&lt;&gt;"",AbMontag!I44,IF(NichtAbMontag!I44&lt;&gt;"",NichtAbMontag!I44,""))</f>
        <v>45172</v>
      </c>
    </row>
    <row r="45" spans="1:9" x14ac:dyDescent="0.3">
      <c r="A45" s="14">
        <f t="shared" si="0"/>
        <v>45173</v>
      </c>
      <c r="B45" s="14">
        <f t="shared" si="1"/>
        <v>45180</v>
      </c>
      <c r="C45" s="1">
        <f>IF(AbMontag!C45&lt;&gt;"",AbMontag!C45,IF(NichtAbMontag!C45&lt;&gt;"",NichtAbMontag!C45,""))</f>
        <v>45173</v>
      </c>
      <c r="D45" s="1">
        <f>IF(AbMontag!D45&lt;&gt;"",AbMontag!D45,IF(NichtAbMontag!D45&lt;&gt;"",NichtAbMontag!D45,""))</f>
        <v>45174</v>
      </c>
      <c r="E45" s="1">
        <f>IF(AbMontag!E45&lt;&gt;"",AbMontag!E45,IF(NichtAbMontag!E45&lt;&gt;"",NichtAbMontag!E45,""))</f>
        <v>45175</v>
      </c>
      <c r="F45" s="1">
        <f>IF(AbMontag!F45&lt;&gt;"",AbMontag!F45,IF(NichtAbMontag!F45&lt;&gt;"",NichtAbMontag!F45,""))</f>
        <v>45176</v>
      </c>
      <c r="G45" s="1">
        <f>IF(AbMontag!G45&lt;&gt;"",AbMontag!G45,IF(NichtAbMontag!G45&lt;&gt;"",NichtAbMontag!G45,""))</f>
        <v>45177</v>
      </c>
      <c r="H45" s="1">
        <f>IF(AbMontag!H45&lt;&gt;"",AbMontag!H45,IF(NichtAbMontag!H45&lt;&gt;"",NichtAbMontag!H45,""))</f>
        <v>45178</v>
      </c>
      <c r="I45" s="1">
        <f>IF(AbMontag!I45&lt;&gt;"",AbMontag!I45,IF(NichtAbMontag!I45&lt;&gt;"",NichtAbMontag!I45,""))</f>
        <v>45179</v>
      </c>
    </row>
    <row r="46" spans="1:9" x14ac:dyDescent="0.3">
      <c r="A46" s="14">
        <f t="shared" si="0"/>
        <v>45180</v>
      </c>
      <c r="B46" s="14">
        <f t="shared" si="1"/>
        <v>45187</v>
      </c>
      <c r="C46" s="1">
        <f>IF(AbMontag!C46&lt;&gt;"",AbMontag!C46,IF(NichtAbMontag!C46&lt;&gt;"",NichtAbMontag!C46,""))</f>
        <v>45180</v>
      </c>
      <c r="D46" s="1">
        <f>IF(AbMontag!D46&lt;&gt;"",AbMontag!D46,IF(NichtAbMontag!D46&lt;&gt;"",NichtAbMontag!D46,""))</f>
        <v>45181</v>
      </c>
      <c r="E46" s="1">
        <f>IF(AbMontag!E46&lt;&gt;"",AbMontag!E46,IF(NichtAbMontag!E46&lt;&gt;"",NichtAbMontag!E46,""))</f>
        <v>45182</v>
      </c>
      <c r="F46" s="1">
        <f>IF(AbMontag!F46&lt;&gt;"",AbMontag!F46,IF(NichtAbMontag!F46&lt;&gt;"",NichtAbMontag!F46,""))</f>
        <v>45183</v>
      </c>
      <c r="G46" s="1">
        <f>IF(AbMontag!G46&lt;&gt;"",AbMontag!G46,IF(NichtAbMontag!G46&lt;&gt;"",NichtAbMontag!G46,""))</f>
        <v>45184</v>
      </c>
      <c r="H46" s="1">
        <f>IF(AbMontag!H46&lt;&gt;"",AbMontag!H46,IF(NichtAbMontag!H46&lt;&gt;"",NichtAbMontag!H46,""))</f>
        <v>45185</v>
      </c>
      <c r="I46" s="1">
        <f>IF(AbMontag!I46&lt;&gt;"",AbMontag!I46,IF(NichtAbMontag!I46&lt;&gt;"",NichtAbMontag!I46,""))</f>
        <v>45186</v>
      </c>
    </row>
    <row r="47" spans="1:9" x14ac:dyDescent="0.3">
      <c r="A47" s="14">
        <f t="shared" si="0"/>
        <v>45187</v>
      </c>
      <c r="B47" s="14">
        <f t="shared" si="1"/>
        <v>45194</v>
      </c>
      <c r="C47" s="1">
        <f>IF(AbMontag!C47&lt;&gt;"",AbMontag!C47,IF(NichtAbMontag!C47&lt;&gt;"",NichtAbMontag!C47,""))</f>
        <v>45187</v>
      </c>
      <c r="D47" s="1">
        <f>IF(AbMontag!D47&lt;&gt;"",AbMontag!D47,IF(NichtAbMontag!D47&lt;&gt;"",NichtAbMontag!D47,""))</f>
        <v>45188</v>
      </c>
      <c r="E47" s="1">
        <f>IF(AbMontag!E47&lt;&gt;"",AbMontag!E47,IF(NichtAbMontag!E47&lt;&gt;"",NichtAbMontag!E47,""))</f>
        <v>45189</v>
      </c>
      <c r="F47" s="1">
        <f>IF(AbMontag!F47&lt;&gt;"",AbMontag!F47,IF(NichtAbMontag!F47&lt;&gt;"",NichtAbMontag!F47,""))</f>
        <v>45190</v>
      </c>
      <c r="G47" s="1">
        <f>IF(AbMontag!G47&lt;&gt;"",AbMontag!G47,IF(NichtAbMontag!G47&lt;&gt;"",NichtAbMontag!G47,""))</f>
        <v>45191</v>
      </c>
      <c r="H47" s="1">
        <f>IF(AbMontag!H47&lt;&gt;"",AbMontag!H47,IF(NichtAbMontag!H47&lt;&gt;"",NichtAbMontag!H47,""))</f>
        <v>45192</v>
      </c>
      <c r="I47" s="1">
        <f>IF(AbMontag!I47&lt;&gt;"",AbMontag!I47,IF(NichtAbMontag!I47&lt;&gt;"",NichtAbMontag!I47,""))</f>
        <v>45193</v>
      </c>
    </row>
    <row r="48" spans="1:9" x14ac:dyDescent="0.3">
      <c r="A48" s="14">
        <f t="shared" si="0"/>
        <v>45194</v>
      </c>
      <c r="B48" s="14">
        <f t="shared" si="1"/>
        <v>45199</v>
      </c>
      <c r="C48" s="1">
        <f>IF(AbMontag!C48&lt;&gt;"",AbMontag!C48,IF(NichtAbMontag!C48&lt;&gt;"",NichtAbMontag!C48,""))</f>
        <v>45194</v>
      </c>
      <c r="D48" s="1">
        <f>IF(AbMontag!D48&lt;&gt;"",AbMontag!D48,IF(NichtAbMontag!D48&lt;&gt;"",NichtAbMontag!D48,""))</f>
        <v>45195</v>
      </c>
      <c r="E48" s="1">
        <f>IF(AbMontag!E48&lt;&gt;"",AbMontag!E48,IF(NichtAbMontag!E48&lt;&gt;"",NichtAbMontag!E48,""))</f>
        <v>45196</v>
      </c>
      <c r="F48" s="1">
        <f>IF(AbMontag!F48&lt;&gt;"",AbMontag!F48,IF(NichtAbMontag!F48&lt;&gt;"",NichtAbMontag!F48,""))</f>
        <v>45197</v>
      </c>
      <c r="G48" s="1">
        <f>IF(AbMontag!G48&lt;&gt;"",AbMontag!G48,IF(NichtAbMontag!G48&lt;&gt;"",NichtAbMontag!G48,""))</f>
        <v>45198</v>
      </c>
      <c r="H48" s="1">
        <f>IF(AbMontag!H48&lt;&gt;"",AbMontag!H48,IF(NichtAbMontag!H48&lt;&gt;"",NichtAbMontag!H48,""))</f>
        <v>45199</v>
      </c>
      <c r="I48" s="1" t="str">
        <f>IF(AbMontag!I48&lt;&gt;"",AbMontag!I48,IF(NichtAbMontag!I48&lt;&gt;"",NichtAbMontag!I48,""))</f>
        <v/>
      </c>
    </row>
    <row r="49" spans="1:9" x14ac:dyDescent="0.3">
      <c r="A49" s="14">
        <f t="shared" si="0"/>
        <v>45200</v>
      </c>
      <c r="B49" s="14">
        <f t="shared" si="1"/>
        <v>45201</v>
      </c>
      <c r="C49" s="1" t="str">
        <f>IF(AbMontag!C49&lt;&gt;"",AbMontag!C49,IF(NichtAbMontag!C49&lt;&gt;"",NichtAbMontag!C49,""))</f>
        <v/>
      </c>
      <c r="D49" s="1" t="str">
        <f>IF(AbMontag!D49&lt;&gt;"",AbMontag!D49,IF(NichtAbMontag!D49&lt;&gt;"",NichtAbMontag!D49,""))</f>
        <v/>
      </c>
      <c r="E49" s="1" t="str">
        <f>IF(AbMontag!E49&lt;&gt;"",AbMontag!E49,IF(NichtAbMontag!E49&lt;&gt;"",NichtAbMontag!E49,""))</f>
        <v/>
      </c>
      <c r="F49" s="1" t="str">
        <f>IF(AbMontag!F49&lt;&gt;"",AbMontag!F49,IF(NichtAbMontag!F49&lt;&gt;"",NichtAbMontag!F49,""))</f>
        <v/>
      </c>
      <c r="G49" s="1" t="str">
        <f>IF(AbMontag!G49&lt;&gt;"",AbMontag!G49,IF(NichtAbMontag!G49&lt;&gt;"",NichtAbMontag!G49,""))</f>
        <v/>
      </c>
      <c r="H49" s="1" t="str">
        <f>IF(AbMontag!H49&lt;&gt;"",AbMontag!H49,IF(NichtAbMontag!H49&lt;&gt;"",NichtAbMontag!H49,""))</f>
        <v/>
      </c>
      <c r="I49" s="1">
        <f>IF(AbMontag!I49&lt;&gt;"",AbMontag!I49,IF(NichtAbMontag!I49&lt;&gt;"",NichtAbMontag!I49,""))</f>
        <v>45200</v>
      </c>
    </row>
    <row r="50" spans="1:9" x14ac:dyDescent="0.3">
      <c r="A50" s="14">
        <f t="shared" si="0"/>
        <v>45201</v>
      </c>
      <c r="B50" s="14">
        <f t="shared" si="1"/>
        <v>45208</v>
      </c>
      <c r="C50" s="1">
        <f>IF(AbMontag!C50&lt;&gt;"",AbMontag!C50,IF(NichtAbMontag!C50&lt;&gt;"",NichtAbMontag!C50,""))</f>
        <v>45201</v>
      </c>
      <c r="D50" s="1">
        <f>IF(AbMontag!D50&lt;&gt;"",AbMontag!D50,IF(NichtAbMontag!D50&lt;&gt;"",NichtAbMontag!D50,""))</f>
        <v>45202</v>
      </c>
      <c r="E50" s="1">
        <f>IF(AbMontag!E50&lt;&gt;"",AbMontag!E50,IF(NichtAbMontag!E50&lt;&gt;"",NichtAbMontag!E50,""))</f>
        <v>45203</v>
      </c>
      <c r="F50" s="1">
        <f>IF(AbMontag!F50&lt;&gt;"",AbMontag!F50,IF(NichtAbMontag!F50&lt;&gt;"",NichtAbMontag!F50,""))</f>
        <v>45204</v>
      </c>
      <c r="G50" s="1">
        <f>IF(AbMontag!G50&lt;&gt;"",AbMontag!G50,IF(NichtAbMontag!G50&lt;&gt;"",NichtAbMontag!G50,""))</f>
        <v>45205</v>
      </c>
      <c r="H50" s="1">
        <f>IF(AbMontag!H50&lt;&gt;"",AbMontag!H50,IF(NichtAbMontag!H50&lt;&gt;"",NichtAbMontag!H50,""))</f>
        <v>45206</v>
      </c>
      <c r="I50" s="1">
        <f>IF(AbMontag!I50&lt;&gt;"",AbMontag!I50,IF(NichtAbMontag!I50&lt;&gt;"",NichtAbMontag!I50,""))</f>
        <v>45207</v>
      </c>
    </row>
    <row r="51" spans="1:9" x14ac:dyDescent="0.3">
      <c r="A51" s="14">
        <f t="shared" si="0"/>
        <v>45208</v>
      </c>
      <c r="B51" s="14">
        <f t="shared" si="1"/>
        <v>45215</v>
      </c>
      <c r="C51" s="1">
        <f>IF(AbMontag!C51&lt;&gt;"",AbMontag!C51,IF(NichtAbMontag!C51&lt;&gt;"",NichtAbMontag!C51,""))</f>
        <v>45208</v>
      </c>
      <c r="D51" s="1">
        <f>IF(AbMontag!D51&lt;&gt;"",AbMontag!D51,IF(NichtAbMontag!D51&lt;&gt;"",NichtAbMontag!D51,""))</f>
        <v>45209</v>
      </c>
      <c r="E51" s="1">
        <f>IF(AbMontag!E51&lt;&gt;"",AbMontag!E51,IF(NichtAbMontag!E51&lt;&gt;"",NichtAbMontag!E51,""))</f>
        <v>45210</v>
      </c>
      <c r="F51" s="1">
        <f>IF(AbMontag!F51&lt;&gt;"",AbMontag!F51,IF(NichtAbMontag!F51&lt;&gt;"",NichtAbMontag!F51,""))</f>
        <v>45211</v>
      </c>
      <c r="G51" s="1">
        <f>IF(AbMontag!G51&lt;&gt;"",AbMontag!G51,IF(NichtAbMontag!G51&lt;&gt;"",NichtAbMontag!G51,""))</f>
        <v>45212</v>
      </c>
      <c r="H51" s="1">
        <f>IF(AbMontag!H51&lt;&gt;"",AbMontag!H51,IF(NichtAbMontag!H51&lt;&gt;"",NichtAbMontag!H51,""))</f>
        <v>45213</v>
      </c>
      <c r="I51" s="1">
        <f>IF(AbMontag!I51&lt;&gt;"",AbMontag!I51,IF(NichtAbMontag!I51&lt;&gt;"",NichtAbMontag!I51,""))</f>
        <v>45214</v>
      </c>
    </row>
    <row r="52" spans="1:9" x14ac:dyDescent="0.3">
      <c r="A52" s="14">
        <f t="shared" si="0"/>
        <v>45215</v>
      </c>
      <c r="B52" s="14">
        <f t="shared" si="1"/>
        <v>45222</v>
      </c>
      <c r="C52" s="1">
        <f>IF(AbMontag!C52&lt;&gt;"",AbMontag!C52,IF(NichtAbMontag!C52&lt;&gt;"",NichtAbMontag!C52,""))</f>
        <v>45215</v>
      </c>
      <c r="D52" s="1">
        <f>IF(AbMontag!D52&lt;&gt;"",AbMontag!D52,IF(NichtAbMontag!D52&lt;&gt;"",NichtAbMontag!D52,""))</f>
        <v>45216</v>
      </c>
      <c r="E52" s="1">
        <f>IF(AbMontag!E52&lt;&gt;"",AbMontag!E52,IF(NichtAbMontag!E52&lt;&gt;"",NichtAbMontag!E52,""))</f>
        <v>45217</v>
      </c>
      <c r="F52" s="1">
        <f>IF(AbMontag!F52&lt;&gt;"",AbMontag!F52,IF(NichtAbMontag!F52&lt;&gt;"",NichtAbMontag!F52,""))</f>
        <v>45218</v>
      </c>
      <c r="G52" s="1">
        <f>IF(AbMontag!G52&lt;&gt;"",AbMontag!G52,IF(NichtAbMontag!G52&lt;&gt;"",NichtAbMontag!G52,""))</f>
        <v>45219</v>
      </c>
      <c r="H52" s="1">
        <f>IF(AbMontag!H52&lt;&gt;"",AbMontag!H52,IF(NichtAbMontag!H52&lt;&gt;"",NichtAbMontag!H52,""))</f>
        <v>45220</v>
      </c>
      <c r="I52" s="1">
        <f>IF(AbMontag!I52&lt;&gt;"",AbMontag!I52,IF(NichtAbMontag!I52&lt;&gt;"",NichtAbMontag!I52,""))</f>
        <v>45221</v>
      </c>
    </row>
    <row r="53" spans="1:9" x14ac:dyDescent="0.3">
      <c r="A53" s="14">
        <f t="shared" si="0"/>
        <v>45222</v>
      </c>
      <c r="B53" s="14">
        <f t="shared" si="1"/>
        <v>45229</v>
      </c>
      <c r="C53" s="1">
        <f>IF(AbMontag!C53&lt;&gt;"",AbMontag!C53,IF(NichtAbMontag!C53&lt;&gt;"",NichtAbMontag!C53,""))</f>
        <v>45222</v>
      </c>
      <c r="D53" s="1">
        <f>IF(AbMontag!D53&lt;&gt;"",AbMontag!D53,IF(NichtAbMontag!D53&lt;&gt;"",NichtAbMontag!D53,""))</f>
        <v>45223</v>
      </c>
      <c r="E53" s="1">
        <f>IF(AbMontag!E53&lt;&gt;"",AbMontag!E53,IF(NichtAbMontag!E53&lt;&gt;"",NichtAbMontag!E53,""))</f>
        <v>45224</v>
      </c>
      <c r="F53" s="1">
        <f>IF(AbMontag!F53&lt;&gt;"",AbMontag!F53,IF(NichtAbMontag!F53&lt;&gt;"",NichtAbMontag!F53,""))</f>
        <v>45225</v>
      </c>
      <c r="G53" s="1">
        <f>IF(AbMontag!G53&lt;&gt;"",AbMontag!G53,IF(NichtAbMontag!G53&lt;&gt;"",NichtAbMontag!G53,""))</f>
        <v>45226</v>
      </c>
      <c r="H53" s="1">
        <f>IF(AbMontag!H53&lt;&gt;"",AbMontag!H53,IF(NichtAbMontag!H53&lt;&gt;"",NichtAbMontag!H53,""))</f>
        <v>45227</v>
      </c>
      <c r="I53" s="1">
        <f>IF(AbMontag!I53&lt;&gt;"",AbMontag!I53,IF(NichtAbMontag!I53&lt;&gt;"",NichtAbMontag!I53,""))</f>
        <v>45228</v>
      </c>
    </row>
    <row r="54" spans="1:9" x14ac:dyDescent="0.3">
      <c r="A54" s="14">
        <f t="shared" si="0"/>
        <v>45229</v>
      </c>
      <c r="B54" s="14">
        <f t="shared" si="1"/>
        <v>45230</v>
      </c>
      <c r="C54" s="1">
        <f>IF(AbMontag!C54&lt;&gt;"",AbMontag!C54,IF(NichtAbMontag!C54&lt;&gt;"",NichtAbMontag!C54,""))</f>
        <v>45229</v>
      </c>
      <c r="D54" s="1">
        <f>IF(AbMontag!D54&lt;&gt;"",AbMontag!D54,IF(NichtAbMontag!D54&lt;&gt;"",NichtAbMontag!D54,""))</f>
        <v>45230</v>
      </c>
      <c r="E54" s="1" t="str">
        <f>IF(AbMontag!E54&lt;&gt;"",AbMontag!E54,IF(NichtAbMontag!E54&lt;&gt;"",NichtAbMontag!E54,""))</f>
        <v/>
      </c>
      <c r="F54" s="1" t="str">
        <f>IF(AbMontag!F54&lt;&gt;"",AbMontag!F54,IF(NichtAbMontag!F54&lt;&gt;"",NichtAbMontag!F54,""))</f>
        <v/>
      </c>
      <c r="G54" s="1" t="str">
        <f>IF(AbMontag!G54&lt;&gt;"",AbMontag!G54,IF(NichtAbMontag!G54&lt;&gt;"",NichtAbMontag!G54,""))</f>
        <v/>
      </c>
      <c r="H54" s="1" t="str">
        <f>IF(AbMontag!H54&lt;&gt;"",AbMontag!H54,IF(NichtAbMontag!H54&lt;&gt;"",NichtAbMontag!H54,""))</f>
        <v/>
      </c>
      <c r="I54" s="1" t="str">
        <f>IF(AbMontag!I54&lt;&gt;"",AbMontag!I54,IF(NichtAbMontag!I54&lt;&gt;"",NichtAbMontag!I54,""))</f>
        <v/>
      </c>
    </row>
    <row r="55" spans="1:9" x14ac:dyDescent="0.3">
      <c r="A55" s="14">
        <f t="shared" si="0"/>
        <v>45231</v>
      </c>
      <c r="B55" s="14">
        <f t="shared" si="1"/>
        <v>45236</v>
      </c>
      <c r="C55" s="1" t="str">
        <f>IF(AbMontag!C55&lt;&gt;"",AbMontag!C55,IF(NichtAbMontag!C55&lt;&gt;"",NichtAbMontag!C55,""))</f>
        <v/>
      </c>
      <c r="D55" s="1" t="str">
        <f>IF(AbMontag!D55&lt;&gt;"",AbMontag!D55,IF(NichtAbMontag!D55&lt;&gt;"",NichtAbMontag!D55,""))</f>
        <v/>
      </c>
      <c r="E55" s="1">
        <f>IF(AbMontag!E55&lt;&gt;"",AbMontag!E55,IF(NichtAbMontag!E55&lt;&gt;"",NichtAbMontag!E55,""))</f>
        <v>45231</v>
      </c>
      <c r="F55" s="1">
        <f>IF(AbMontag!F55&lt;&gt;"",AbMontag!F55,IF(NichtAbMontag!F55&lt;&gt;"",NichtAbMontag!F55,""))</f>
        <v>45232</v>
      </c>
      <c r="G55" s="1">
        <f>IF(AbMontag!G55&lt;&gt;"",AbMontag!G55,IF(NichtAbMontag!G55&lt;&gt;"",NichtAbMontag!G55,""))</f>
        <v>45233</v>
      </c>
      <c r="H55" s="1">
        <f>IF(AbMontag!H55&lt;&gt;"",AbMontag!H55,IF(NichtAbMontag!H55&lt;&gt;"",NichtAbMontag!H55,""))</f>
        <v>45234</v>
      </c>
      <c r="I55" s="1">
        <f>IF(AbMontag!I55&lt;&gt;"",AbMontag!I55,IF(NichtAbMontag!I55&lt;&gt;"",NichtAbMontag!I55,""))</f>
        <v>45235</v>
      </c>
    </row>
    <row r="56" spans="1:9" x14ac:dyDescent="0.3">
      <c r="A56" s="14">
        <f t="shared" si="0"/>
        <v>45236</v>
      </c>
      <c r="B56" s="14">
        <f t="shared" si="1"/>
        <v>45243</v>
      </c>
      <c r="C56" s="1">
        <f>IF(AbMontag!C56&lt;&gt;"",AbMontag!C56,IF(NichtAbMontag!C56&lt;&gt;"",NichtAbMontag!C56,""))</f>
        <v>45236</v>
      </c>
      <c r="D56" s="1">
        <f>IF(AbMontag!D56&lt;&gt;"",AbMontag!D56,IF(NichtAbMontag!D56&lt;&gt;"",NichtAbMontag!D56,""))</f>
        <v>45237</v>
      </c>
      <c r="E56" s="1">
        <f>IF(AbMontag!E56&lt;&gt;"",AbMontag!E56,IF(NichtAbMontag!E56&lt;&gt;"",NichtAbMontag!E56,""))</f>
        <v>45238</v>
      </c>
      <c r="F56" s="1">
        <f>IF(AbMontag!F56&lt;&gt;"",AbMontag!F56,IF(NichtAbMontag!F56&lt;&gt;"",NichtAbMontag!F56,""))</f>
        <v>45239</v>
      </c>
      <c r="G56" s="1">
        <f>IF(AbMontag!G56&lt;&gt;"",AbMontag!G56,IF(NichtAbMontag!G56&lt;&gt;"",NichtAbMontag!G56,""))</f>
        <v>45240</v>
      </c>
      <c r="H56" s="1">
        <f>IF(AbMontag!H56&lt;&gt;"",AbMontag!H56,IF(NichtAbMontag!H56&lt;&gt;"",NichtAbMontag!H56,""))</f>
        <v>45241</v>
      </c>
      <c r="I56" s="1">
        <f>IF(AbMontag!I56&lt;&gt;"",AbMontag!I56,IF(NichtAbMontag!I56&lt;&gt;"",NichtAbMontag!I56,""))</f>
        <v>45242</v>
      </c>
    </row>
    <row r="57" spans="1:9" x14ac:dyDescent="0.3">
      <c r="A57" s="14">
        <f t="shared" si="0"/>
        <v>45243</v>
      </c>
      <c r="B57" s="14">
        <f t="shared" si="1"/>
        <v>45250</v>
      </c>
      <c r="C57" s="1">
        <f>IF(AbMontag!C57&lt;&gt;"",AbMontag!C57,IF(NichtAbMontag!C57&lt;&gt;"",NichtAbMontag!C57,""))</f>
        <v>45243</v>
      </c>
      <c r="D57" s="1">
        <f>IF(AbMontag!D57&lt;&gt;"",AbMontag!D57,IF(NichtAbMontag!D57&lt;&gt;"",NichtAbMontag!D57,""))</f>
        <v>45244</v>
      </c>
      <c r="E57" s="1">
        <f>IF(AbMontag!E57&lt;&gt;"",AbMontag!E57,IF(NichtAbMontag!E57&lt;&gt;"",NichtAbMontag!E57,""))</f>
        <v>45245</v>
      </c>
      <c r="F57" s="1">
        <f>IF(AbMontag!F57&lt;&gt;"",AbMontag!F57,IF(NichtAbMontag!F57&lt;&gt;"",NichtAbMontag!F57,""))</f>
        <v>45246</v>
      </c>
      <c r="G57" s="1">
        <f>IF(AbMontag!G57&lt;&gt;"",AbMontag!G57,IF(NichtAbMontag!G57&lt;&gt;"",NichtAbMontag!G57,""))</f>
        <v>45247</v>
      </c>
      <c r="H57" s="1">
        <f>IF(AbMontag!H57&lt;&gt;"",AbMontag!H57,IF(NichtAbMontag!H57&lt;&gt;"",NichtAbMontag!H57,""))</f>
        <v>45248</v>
      </c>
      <c r="I57" s="1">
        <f>IF(AbMontag!I57&lt;&gt;"",AbMontag!I57,IF(NichtAbMontag!I57&lt;&gt;"",NichtAbMontag!I57,""))</f>
        <v>45249</v>
      </c>
    </row>
    <row r="58" spans="1:9" x14ac:dyDescent="0.3">
      <c r="A58" s="14">
        <f t="shared" si="0"/>
        <v>45250</v>
      </c>
      <c r="B58" s="14">
        <f t="shared" si="1"/>
        <v>45257</v>
      </c>
      <c r="C58" s="1">
        <f>IF(AbMontag!C58&lt;&gt;"",AbMontag!C58,IF(NichtAbMontag!C58&lt;&gt;"",NichtAbMontag!C58,""))</f>
        <v>45250</v>
      </c>
      <c r="D58" s="1">
        <f>IF(AbMontag!D58&lt;&gt;"",AbMontag!D58,IF(NichtAbMontag!D58&lt;&gt;"",NichtAbMontag!D58,""))</f>
        <v>45251</v>
      </c>
      <c r="E58" s="1">
        <f>IF(AbMontag!E58&lt;&gt;"",AbMontag!E58,IF(NichtAbMontag!E58&lt;&gt;"",NichtAbMontag!E58,""))</f>
        <v>45252</v>
      </c>
      <c r="F58" s="1">
        <f>IF(AbMontag!F58&lt;&gt;"",AbMontag!F58,IF(NichtAbMontag!F58&lt;&gt;"",NichtAbMontag!F58,""))</f>
        <v>45253</v>
      </c>
      <c r="G58" s="1">
        <f>IF(AbMontag!G58&lt;&gt;"",AbMontag!G58,IF(NichtAbMontag!G58&lt;&gt;"",NichtAbMontag!G58,""))</f>
        <v>45254</v>
      </c>
      <c r="H58" s="1">
        <f>IF(AbMontag!H58&lt;&gt;"",AbMontag!H58,IF(NichtAbMontag!H58&lt;&gt;"",NichtAbMontag!H58,""))</f>
        <v>45255</v>
      </c>
      <c r="I58" s="1">
        <f>IF(AbMontag!I58&lt;&gt;"",AbMontag!I58,IF(NichtAbMontag!I58&lt;&gt;"",NichtAbMontag!I58,""))</f>
        <v>45256</v>
      </c>
    </row>
    <row r="59" spans="1:9" x14ac:dyDescent="0.3">
      <c r="A59" s="14">
        <f t="shared" si="0"/>
        <v>45257</v>
      </c>
      <c r="B59" s="14">
        <f t="shared" si="1"/>
        <v>45260</v>
      </c>
      <c r="C59" s="1">
        <f>IF(AbMontag!C59&lt;&gt;"",AbMontag!C59,IF(NichtAbMontag!C59&lt;&gt;"",NichtAbMontag!C59,""))</f>
        <v>45257</v>
      </c>
      <c r="D59" s="1">
        <f>IF(AbMontag!D59&lt;&gt;"",AbMontag!D59,IF(NichtAbMontag!D59&lt;&gt;"",NichtAbMontag!D59,""))</f>
        <v>45258</v>
      </c>
      <c r="E59" s="1">
        <f>IF(AbMontag!E59&lt;&gt;"",AbMontag!E59,IF(NichtAbMontag!E59&lt;&gt;"",NichtAbMontag!E59,""))</f>
        <v>45259</v>
      </c>
      <c r="F59" s="1">
        <f>IF(AbMontag!F59&lt;&gt;"",AbMontag!F59,IF(NichtAbMontag!F59&lt;&gt;"",NichtAbMontag!F59,""))</f>
        <v>45260</v>
      </c>
      <c r="G59" s="1" t="str">
        <f>IF(AbMontag!G59&lt;&gt;"",AbMontag!G59,IF(NichtAbMontag!G59&lt;&gt;"",NichtAbMontag!G59,""))</f>
        <v/>
      </c>
      <c r="H59" s="1" t="str">
        <f>IF(AbMontag!H59&lt;&gt;"",AbMontag!H59,IF(NichtAbMontag!H59&lt;&gt;"",NichtAbMontag!H59,""))</f>
        <v/>
      </c>
      <c r="I59" s="1" t="str">
        <f>IF(AbMontag!I59&lt;&gt;"",AbMontag!I59,IF(NichtAbMontag!I59&lt;&gt;"",NichtAbMontag!I59,""))</f>
        <v/>
      </c>
    </row>
    <row r="60" spans="1:9" x14ac:dyDescent="0.3">
      <c r="A60" s="14">
        <f t="shared" si="0"/>
        <v>45261</v>
      </c>
      <c r="B60" s="14">
        <f t="shared" si="1"/>
        <v>45264</v>
      </c>
      <c r="C60" s="1" t="str">
        <f>IF(AbMontag!C60&lt;&gt;"",AbMontag!C60,IF(NichtAbMontag!C60&lt;&gt;"",NichtAbMontag!C60,""))</f>
        <v/>
      </c>
      <c r="D60" s="1" t="str">
        <f>IF(AbMontag!D60&lt;&gt;"",AbMontag!D60,IF(NichtAbMontag!D60&lt;&gt;"",NichtAbMontag!D60,""))</f>
        <v/>
      </c>
      <c r="E60" s="1" t="str">
        <f>IF(AbMontag!E60&lt;&gt;"",AbMontag!E60,IF(NichtAbMontag!E60&lt;&gt;"",NichtAbMontag!E60,""))</f>
        <v/>
      </c>
      <c r="F60" s="1" t="str">
        <f>IF(AbMontag!F60&lt;&gt;"",AbMontag!F60,IF(NichtAbMontag!F60&lt;&gt;"",NichtAbMontag!F60,""))</f>
        <v/>
      </c>
      <c r="G60" s="1">
        <f>IF(AbMontag!G60&lt;&gt;"",AbMontag!G60,IF(NichtAbMontag!G60&lt;&gt;"",NichtAbMontag!G60,""))</f>
        <v>45261</v>
      </c>
      <c r="H60" s="1">
        <f>IF(AbMontag!H60&lt;&gt;"",AbMontag!H60,IF(NichtAbMontag!H60&lt;&gt;"",NichtAbMontag!H60,""))</f>
        <v>45262</v>
      </c>
      <c r="I60" s="1">
        <f>IF(AbMontag!I60&lt;&gt;"",AbMontag!I60,IF(NichtAbMontag!I60&lt;&gt;"",NichtAbMontag!I60,""))</f>
        <v>45263</v>
      </c>
    </row>
    <row r="61" spans="1:9" x14ac:dyDescent="0.3">
      <c r="A61" s="14">
        <f t="shared" si="0"/>
        <v>45264</v>
      </c>
      <c r="B61" s="14">
        <f t="shared" si="1"/>
        <v>45271</v>
      </c>
      <c r="C61" s="1">
        <f>IF(AbMontag!C61&lt;&gt;"",AbMontag!C61,IF(NichtAbMontag!C61&lt;&gt;"",NichtAbMontag!C61,""))</f>
        <v>45264</v>
      </c>
      <c r="D61" s="1">
        <f>IF(AbMontag!D61&lt;&gt;"",AbMontag!D61,IF(NichtAbMontag!D61&lt;&gt;"",NichtAbMontag!D61,""))</f>
        <v>45265</v>
      </c>
      <c r="E61" s="1">
        <f>IF(AbMontag!E61&lt;&gt;"",AbMontag!E61,IF(NichtAbMontag!E61&lt;&gt;"",NichtAbMontag!E61,""))</f>
        <v>45266</v>
      </c>
      <c r="F61" s="1">
        <f>IF(AbMontag!F61&lt;&gt;"",AbMontag!F61,IF(NichtAbMontag!F61&lt;&gt;"",NichtAbMontag!F61,""))</f>
        <v>45267</v>
      </c>
      <c r="G61" s="1">
        <f>IF(AbMontag!G61&lt;&gt;"",AbMontag!G61,IF(NichtAbMontag!G61&lt;&gt;"",NichtAbMontag!G61,""))</f>
        <v>45268</v>
      </c>
      <c r="H61" s="1">
        <f>IF(AbMontag!H61&lt;&gt;"",AbMontag!H61,IF(NichtAbMontag!H61&lt;&gt;"",NichtAbMontag!H61,""))</f>
        <v>45269</v>
      </c>
      <c r="I61" s="1">
        <f>IF(AbMontag!I61&lt;&gt;"",AbMontag!I61,IF(NichtAbMontag!I61&lt;&gt;"",NichtAbMontag!I61,""))</f>
        <v>45270</v>
      </c>
    </row>
    <row r="62" spans="1:9" x14ac:dyDescent="0.3">
      <c r="A62" s="14">
        <f t="shared" si="0"/>
        <v>45271</v>
      </c>
      <c r="B62" s="14">
        <f t="shared" si="1"/>
        <v>45278</v>
      </c>
      <c r="C62" s="1">
        <f>IF(AbMontag!C62&lt;&gt;"",AbMontag!C62,IF(NichtAbMontag!C62&lt;&gt;"",NichtAbMontag!C62,""))</f>
        <v>45271</v>
      </c>
      <c r="D62" s="1">
        <f>IF(AbMontag!D62&lt;&gt;"",AbMontag!D62,IF(NichtAbMontag!D62&lt;&gt;"",NichtAbMontag!D62,""))</f>
        <v>45272</v>
      </c>
      <c r="E62" s="1">
        <f>IF(AbMontag!E62&lt;&gt;"",AbMontag!E62,IF(NichtAbMontag!E62&lt;&gt;"",NichtAbMontag!E62,""))</f>
        <v>45273</v>
      </c>
      <c r="F62" s="1">
        <f>IF(AbMontag!F62&lt;&gt;"",AbMontag!F62,IF(NichtAbMontag!F62&lt;&gt;"",NichtAbMontag!F62,""))</f>
        <v>45274</v>
      </c>
      <c r="G62" s="1">
        <f>IF(AbMontag!G62&lt;&gt;"",AbMontag!G62,IF(NichtAbMontag!G62&lt;&gt;"",NichtAbMontag!G62,""))</f>
        <v>45275</v>
      </c>
      <c r="H62" s="1">
        <f>IF(AbMontag!H62&lt;&gt;"",AbMontag!H62,IF(NichtAbMontag!H62&lt;&gt;"",NichtAbMontag!H62,""))</f>
        <v>45276</v>
      </c>
      <c r="I62" s="1">
        <f>IF(AbMontag!I62&lt;&gt;"",AbMontag!I62,IF(NichtAbMontag!I62&lt;&gt;"",NichtAbMontag!I62,""))</f>
        <v>45277</v>
      </c>
    </row>
    <row r="63" spans="1:9" x14ac:dyDescent="0.3">
      <c r="A63" s="14">
        <f t="shared" si="0"/>
        <v>45278</v>
      </c>
      <c r="B63" s="14">
        <f t="shared" si="1"/>
        <v>45285</v>
      </c>
      <c r="C63" s="1">
        <f>IF(AbMontag!C63&lt;&gt;"",AbMontag!C63,IF(NichtAbMontag!C63&lt;&gt;"",NichtAbMontag!C63,""))</f>
        <v>45278</v>
      </c>
      <c r="D63" s="1">
        <f>IF(AbMontag!D63&lt;&gt;"",AbMontag!D63,IF(NichtAbMontag!D63&lt;&gt;"",NichtAbMontag!D63,""))</f>
        <v>45279</v>
      </c>
      <c r="E63" s="1">
        <f>IF(AbMontag!E63&lt;&gt;"",AbMontag!E63,IF(NichtAbMontag!E63&lt;&gt;"",NichtAbMontag!E63,""))</f>
        <v>45280</v>
      </c>
      <c r="F63" s="1">
        <f>IF(AbMontag!F63&lt;&gt;"",AbMontag!F63,IF(NichtAbMontag!F63&lt;&gt;"",NichtAbMontag!F63,""))</f>
        <v>45281</v>
      </c>
      <c r="G63" s="1">
        <f>IF(AbMontag!G63&lt;&gt;"",AbMontag!G63,IF(NichtAbMontag!G63&lt;&gt;"",NichtAbMontag!G63,""))</f>
        <v>45282</v>
      </c>
      <c r="H63" s="1">
        <f>IF(AbMontag!H63&lt;&gt;"",AbMontag!H63,IF(NichtAbMontag!H63&lt;&gt;"",NichtAbMontag!H63,""))</f>
        <v>45283</v>
      </c>
      <c r="I63" s="1">
        <f>IF(AbMontag!I63&lt;&gt;"",AbMontag!I63,IF(NichtAbMontag!I63&lt;&gt;"",NichtAbMontag!I63,""))</f>
        <v>45284</v>
      </c>
    </row>
    <row r="64" spans="1:9" x14ac:dyDescent="0.3">
      <c r="A64" s="14">
        <f t="shared" si="0"/>
        <v>45285</v>
      </c>
      <c r="B64" s="14">
        <f t="shared" si="1"/>
        <v>45291</v>
      </c>
      <c r="C64" s="1">
        <f>IF(AbMontag!C64&lt;&gt;"",AbMontag!C64,IF(NichtAbMontag!C64&lt;&gt;"",NichtAbMontag!C64,""))</f>
        <v>45285</v>
      </c>
      <c r="D64" s="1">
        <f>IF(AbMontag!D64&lt;&gt;"",AbMontag!D64,IF(NichtAbMontag!D64&lt;&gt;"",NichtAbMontag!D64,""))</f>
        <v>45286</v>
      </c>
      <c r="E64" s="1">
        <f>IF(AbMontag!E64&lt;&gt;"",AbMontag!E64,IF(NichtAbMontag!E64&lt;&gt;"",NichtAbMontag!E64,""))</f>
        <v>45287</v>
      </c>
      <c r="F64" s="1">
        <f>IF(AbMontag!F64&lt;&gt;"",AbMontag!F64,IF(NichtAbMontag!F64&lt;&gt;"",NichtAbMontag!F64,""))</f>
        <v>45288</v>
      </c>
      <c r="G64" s="1">
        <f>IF(AbMontag!G64&lt;&gt;"",AbMontag!G64,IF(NichtAbMontag!G64&lt;&gt;"",NichtAbMontag!G64,""))</f>
        <v>45289</v>
      </c>
      <c r="H64" s="1">
        <f>IF(AbMontag!H64&lt;&gt;"",AbMontag!H64,IF(NichtAbMontag!H64&lt;&gt;"",NichtAbMontag!H64,""))</f>
        <v>45290</v>
      </c>
      <c r="I64" s="1">
        <f>IF(AbMontag!I64&lt;&gt;"",AbMontag!I64,IF(NichtAbMontag!I64&lt;&gt;"",NichtAbMontag!I64,""))</f>
        <v>45291</v>
      </c>
    </row>
    <row r="65" spans="1:9" x14ac:dyDescent="0.3">
      <c r="A65" s="14">
        <f t="shared" si="0"/>
        <v>45292</v>
      </c>
      <c r="B65" s="14">
        <f t="shared" si="1"/>
        <v>45292</v>
      </c>
      <c r="C65" s="1">
        <f>IF(AbMontag!C65&lt;&gt;"",AbMontag!C65,IF(NichtAbMontag!C65&lt;&gt;"",NichtAbMontag!C65,""))</f>
        <v>45292</v>
      </c>
      <c r="D65" s="1" t="str">
        <f>IF(AbMontag!D65&lt;&gt;"",AbMontag!D65,IF(NichtAbMontag!D65&lt;&gt;"",NichtAbMontag!D65,""))</f>
        <v/>
      </c>
      <c r="E65" s="1" t="str">
        <f>IF(AbMontag!E65&lt;&gt;"",AbMontag!E65,IF(NichtAbMontag!E65&lt;&gt;"",NichtAbMontag!E65,""))</f>
        <v/>
      </c>
      <c r="F65" s="1" t="str">
        <f>IF(AbMontag!F65&lt;&gt;"",AbMontag!F65,IF(NichtAbMontag!F65&lt;&gt;"",NichtAbMontag!F65,""))</f>
        <v/>
      </c>
      <c r="G65" s="1" t="str">
        <f>IF(AbMontag!G65&lt;&gt;"",AbMontag!G65,IF(NichtAbMontag!G65&lt;&gt;"",NichtAbMontag!G65,""))</f>
        <v/>
      </c>
      <c r="H65" s="1" t="str">
        <f>IF(AbMontag!H65&lt;&gt;"",AbMontag!H65,IF(NichtAbMontag!H65&lt;&gt;"",NichtAbMontag!H65,""))</f>
        <v/>
      </c>
      <c r="I65" s="1" t="str">
        <f>IF(AbMontag!I65&lt;&gt;"",AbMontag!I65,IF(NichtAbMontag!I65&lt;&gt;"",NichtAbMontag!I65,""))</f>
        <v/>
      </c>
    </row>
    <row r="66" spans="1:9" x14ac:dyDescent="0.3">
      <c r="A66" s="14">
        <f t="shared" si="0"/>
        <v>45292</v>
      </c>
      <c r="B66" s="14">
        <f t="shared" si="1"/>
        <v>45299</v>
      </c>
      <c r="C66" s="1">
        <f>IF(AbMontag!C66&lt;&gt;"",AbMontag!C66,IF(NichtAbMontag!C66&lt;&gt;"",NichtAbMontag!C66,""))</f>
        <v>45292</v>
      </c>
      <c r="D66" s="1">
        <f>IF(AbMontag!D66&lt;&gt;"",AbMontag!D66,IF(NichtAbMontag!D66&lt;&gt;"",NichtAbMontag!D66,""))</f>
        <v>45293</v>
      </c>
      <c r="E66" s="1">
        <f>IF(AbMontag!E66&lt;&gt;"",AbMontag!E66,IF(NichtAbMontag!E66&lt;&gt;"",NichtAbMontag!E66,""))</f>
        <v>45294</v>
      </c>
      <c r="F66" s="1">
        <f>IF(AbMontag!F66&lt;&gt;"",AbMontag!F66,IF(NichtAbMontag!F66&lt;&gt;"",NichtAbMontag!F66,""))</f>
        <v>45295</v>
      </c>
      <c r="G66" s="1">
        <f>IF(AbMontag!G66&lt;&gt;"",AbMontag!G66,IF(NichtAbMontag!G66&lt;&gt;"",NichtAbMontag!G66,""))</f>
        <v>45296</v>
      </c>
      <c r="H66" s="1">
        <f>IF(AbMontag!H66&lt;&gt;"",AbMontag!H66,IF(NichtAbMontag!H66&lt;&gt;"",NichtAbMontag!H66,""))</f>
        <v>45297</v>
      </c>
      <c r="I66" s="1">
        <f>IF(AbMontag!I66&lt;&gt;"",AbMontag!I66,IF(NichtAbMontag!I66&lt;&gt;"",NichtAbMontag!I66,""))</f>
        <v>45298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6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4.4" x14ac:dyDescent="0.3"/>
  <cols>
    <col min="1" max="1" width="26.44140625" bestFit="1" customWidth="1"/>
    <col min="2" max="2" width="27.33203125" bestFit="1" customWidth="1"/>
  </cols>
  <sheetData>
    <row r="1" spans="1:9" x14ac:dyDescent="0.3">
      <c r="A1" s="14" t="s">
        <v>0</v>
      </c>
      <c r="B1" s="1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5">
        <f>ErsterMontag</f>
        <v>44928</v>
      </c>
      <c r="B2" s="15">
        <f>A2+7</f>
        <v>44935</v>
      </c>
      <c r="C2" s="1" t="str">
        <f>IFERROR(IF(COUNTIF(besondereFT,Komplett!C2)&gt;0,"BF",IF(COUNTIF(allgemeineFT,Komplett!C2)&gt;0,"AF",IF(WEEKDAY(Komplett!C2)=1,"SO",IF(WEEKDAY(Komplett!C2)=7,"SA","WT")))),"")</f>
        <v>WT</v>
      </c>
      <c r="D2" s="1" t="str">
        <f>IFERROR(IF(COUNTIF(besondereFT,Komplett!D2)&gt;0,"BF",IF(COUNTIF(allgemeineFT,Komplett!D2)&gt;0,"AF",IF(WEEKDAY(Komplett!D2)=1,"SO",IF(WEEKDAY(Komplett!D2)=7,"SA","WT")))),"")</f>
        <v>WT</v>
      </c>
      <c r="E2" s="1" t="str">
        <f>IFERROR(IF(COUNTIF(besondereFT,Komplett!E2)&gt;0,"BF",IF(COUNTIF(allgemeineFT,Komplett!E2)&gt;0,"AF",IF(WEEKDAY(Komplett!E2)=1,"SO",IF(WEEKDAY(Komplett!E2)=7,"SA","WT")))),"")</f>
        <v>WT</v>
      </c>
      <c r="F2" s="1" t="str">
        <f>IFERROR(IF(COUNTIF(besondereFT,Komplett!F2)&gt;0,"BF",IF(COUNTIF(allgemeineFT,Komplett!F2)&gt;0,"AF",IF(WEEKDAY(Komplett!F2)=1,"SO",IF(WEEKDAY(Komplett!F2)=7,"SA","WT")))),"")</f>
        <v>WT</v>
      </c>
      <c r="G2" s="1" t="str">
        <f>IFERROR(IF(COUNTIF(besondereFT,Komplett!G2)&gt;0,"BF",IF(COUNTIF(allgemeineFT,Komplett!G2)&gt;0,"AF",IF(WEEKDAY(Komplett!G2)=1,"SO",IF(WEEKDAY(Komplett!G2)=7,"SA","WT")))),"")</f>
        <v>WT</v>
      </c>
      <c r="H2" s="1" t="str">
        <f>IFERROR(IF(COUNTIF(besondereFT,Komplett!H2)&gt;0,"BF",IF(COUNTIF(allgemeineFT,Komplett!H2)&gt;0,"AF",IF(WEEKDAY(Komplett!H2)=1,"SO",IF(WEEKDAY(Komplett!H2)=7,"SA","WT")))),"")</f>
        <v>SA</v>
      </c>
      <c r="I2" s="1" t="str">
        <f>IFERROR(IF(COUNTIF(besondereFT,Komplett!I2)&gt;0,"BF",IF(COUNTIF(allgemeineFT,Komplett!I2)&gt;0,"AF",IF(WEEKDAY(Komplett!I2)=1,"SO",IF(WEEKDAY(Komplett!I2)=7,"SA","WT")))),"")</f>
        <v>SO</v>
      </c>
    </row>
    <row r="3" spans="1:9" x14ac:dyDescent="0.3">
      <c r="A3" s="15">
        <f>B2</f>
        <v>44935</v>
      </c>
      <c r="B3" s="15">
        <f>A3+7</f>
        <v>44942</v>
      </c>
      <c r="C3" s="1" t="str">
        <f>IFERROR(IF(COUNTIF(besondereFT,Komplett!C3)&gt;0,"BF",IF(COUNTIF(allgemeineFT,Komplett!C3)&gt;0,"AF",IF(WEEKDAY(Komplett!C3)=1,"SO",IF(WEEKDAY(Komplett!C3)=7,"SA","WT")))),"")</f>
        <v>WT</v>
      </c>
      <c r="D3" s="1" t="str">
        <f>IFERROR(IF(COUNTIF(besondereFT,Komplett!D3)&gt;0,"BF",IF(COUNTIF(allgemeineFT,Komplett!D3)&gt;0,"AF",IF(WEEKDAY(Komplett!D3)=1,"SO",IF(WEEKDAY(Komplett!D3)=7,"SA","WT")))),"")</f>
        <v>WT</v>
      </c>
      <c r="E3" s="1" t="str">
        <f>IFERROR(IF(COUNTIF(besondereFT,Komplett!E3)&gt;0,"BF",IF(COUNTIF(allgemeineFT,Komplett!E3)&gt;0,"AF",IF(WEEKDAY(Komplett!E3)=1,"SO",IF(WEEKDAY(Komplett!E3)=7,"SA","WT")))),"")</f>
        <v>WT</v>
      </c>
      <c r="F3" s="1" t="str">
        <f>IFERROR(IF(COUNTIF(besondereFT,Komplett!F3)&gt;0,"BF",IF(COUNTIF(allgemeineFT,Komplett!F3)&gt;0,"AF",IF(WEEKDAY(Komplett!F3)=1,"SO",IF(WEEKDAY(Komplett!F3)=7,"SA","WT")))),"")</f>
        <v>WT</v>
      </c>
      <c r="G3" s="1" t="str">
        <f>IFERROR(IF(COUNTIF(besondereFT,Komplett!G3)&gt;0,"BF",IF(COUNTIF(allgemeineFT,Komplett!G3)&gt;0,"AF",IF(WEEKDAY(Komplett!G3)=1,"SO",IF(WEEKDAY(Komplett!G3)=7,"SA","WT")))),"")</f>
        <v>WT</v>
      </c>
      <c r="H3" s="1" t="str">
        <f>IFERROR(IF(COUNTIF(besondereFT,Komplett!H3)&gt;0,"BF",IF(COUNTIF(allgemeineFT,Komplett!H3)&gt;0,"AF",IF(WEEKDAY(Komplett!H3)=1,"SO",IF(WEEKDAY(Komplett!H3)=7,"SA","WT")))),"")</f>
        <v>SA</v>
      </c>
      <c r="I3" s="1" t="str">
        <f>IFERROR(IF(COUNTIF(besondereFT,Komplett!I3)&gt;0,"BF",IF(COUNTIF(allgemeineFT,Komplett!I3)&gt;0,"AF",IF(WEEKDAY(Komplett!I3)=1,"SO",IF(WEEKDAY(Komplett!I3)=7,"SA","WT")))),"")</f>
        <v>SO</v>
      </c>
    </row>
    <row r="4" spans="1:9" x14ac:dyDescent="0.3">
      <c r="A4" s="14">
        <f>IF(AND(WEEKDAY($B3)=2,$B3&lt;&gt;$B2),$B3,$B3+1)</f>
        <v>44942</v>
      </c>
      <c r="B4" s="14">
        <f>IF($A4&lt;&gt;$B3,$A3+7,IF(MONTH($A4+7)=MONTH($A4),$A4+7,EOMONTH($A4,0)))</f>
        <v>44949</v>
      </c>
      <c r="C4" s="1" t="str">
        <f>IFERROR(IF(COUNTIF(besondereFT,Komplett!C4)&gt;0,"BF",IF(COUNTIF(allgemeineFT,Komplett!C4)&gt;0,"AF",IF(WEEKDAY(Komplett!C4)=1,"SO",IF(WEEKDAY(Komplett!C4)=7,"SA","WT")))),"")</f>
        <v>WT</v>
      </c>
      <c r="D4" s="1" t="str">
        <f>IFERROR(IF(COUNTIF(besondereFT,Komplett!D4)&gt;0,"BF",IF(COUNTIF(allgemeineFT,Komplett!D4)&gt;0,"AF",IF(WEEKDAY(Komplett!D4)=1,"SO",IF(WEEKDAY(Komplett!D4)=7,"SA","WT")))),"")</f>
        <v>WT</v>
      </c>
      <c r="E4" s="1" t="str">
        <f>IFERROR(IF(COUNTIF(besondereFT,Komplett!E4)&gt;0,"BF",IF(COUNTIF(allgemeineFT,Komplett!E4)&gt;0,"AF",IF(WEEKDAY(Komplett!E4)=1,"SO",IF(WEEKDAY(Komplett!E4)=7,"SA","WT")))),"")</f>
        <v>WT</v>
      </c>
      <c r="F4" s="1" t="str">
        <f>IFERROR(IF(COUNTIF(besondereFT,Komplett!F4)&gt;0,"BF",IF(COUNTIF(allgemeineFT,Komplett!F4)&gt;0,"AF",IF(WEEKDAY(Komplett!F4)=1,"SO",IF(WEEKDAY(Komplett!F4)=7,"SA","WT")))),"")</f>
        <v>WT</v>
      </c>
      <c r="G4" s="1" t="str">
        <f>IFERROR(IF(COUNTIF(besondereFT,Komplett!G4)&gt;0,"BF",IF(COUNTIF(allgemeineFT,Komplett!G4)&gt;0,"AF",IF(WEEKDAY(Komplett!G4)=1,"SO",IF(WEEKDAY(Komplett!G4)=7,"SA","WT")))),"")</f>
        <v>WT</v>
      </c>
      <c r="H4" s="1" t="str">
        <f>IFERROR(IF(COUNTIF(besondereFT,Komplett!H4)&gt;0,"BF",IF(COUNTIF(allgemeineFT,Komplett!H4)&gt;0,"AF",IF(WEEKDAY(Komplett!H4)=1,"SO",IF(WEEKDAY(Komplett!H4)=7,"SA","WT")))),"")</f>
        <v>SA</v>
      </c>
      <c r="I4" s="1" t="str">
        <f>IFERROR(IF(COUNTIF(besondereFT,Komplett!I4)&gt;0,"BF",IF(COUNTIF(allgemeineFT,Komplett!I4)&gt;0,"AF",IF(WEEKDAY(Komplett!I4)=1,"SO",IF(WEEKDAY(Komplett!I4)=7,"SA","WT")))),"")</f>
        <v>SO</v>
      </c>
    </row>
    <row r="5" spans="1:9" x14ac:dyDescent="0.3">
      <c r="A5" s="14">
        <f t="shared" ref="A5:A66" si="0">IF(AND(WEEKDAY($B4)=2,$B4&lt;&gt;$B3),$B4,$B4+1)</f>
        <v>44949</v>
      </c>
      <c r="B5" s="14">
        <f t="shared" ref="B5:B66" si="1">IF($A5&lt;&gt;$B4,$A4+7,IF(MONTH($A5+7)=MONTH($A5),$A5+7,EOMONTH($A5,0)))</f>
        <v>44956</v>
      </c>
      <c r="C5" s="1" t="str">
        <f>IFERROR(IF(COUNTIF(besondereFT,Komplett!C5)&gt;0,"BF",IF(COUNTIF(allgemeineFT,Komplett!C5)&gt;0,"AF",IF(WEEKDAY(Komplett!C5)=1,"SO",IF(WEEKDAY(Komplett!C5)=7,"SA","WT")))),"")</f>
        <v>WT</v>
      </c>
      <c r="D5" s="1" t="str">
        <f>IFERROR(IF(COUNTIF(besondereFT,Komplett!D5)&gt;0,"BF",IF(COUNTIF(allgemeineFT,Komplett!D5)&gt;0,"AF",IF(WEEKDAY(Komplett!D5)=1,"SO",IF(WEEKDAY(Komplett!D5)=7,"SA","WT")))),"")</f>
        <v>WT</v>
      </c>
      <c r="E5" s="1" t="str">
        <f>IFERROR(IF(COUNTIF(besondereFT,Komplett!E5)&gt;0,"BF",IF(COUNTIF(allgemeineFT,Komplett!E5)&gt;0,"AF",IF(WEEKDAY(Komplett!E5)=1,"SO",IF(WEEKDAY(Komplett!E5)=7,"SA","WT")))),"")</f>
        <v>WT</v>
      </c>
      <c r="F5" s="1" t="str">
        <f>IFERROR(IF(COUNTIF(besondereFT,Komplett!F5)&gt;0,"BF",IF(COUNTIF(allgemeineFT,Komplett!F5)&gt;0,"AF",IF(WEEKDAY(Komplett!F5)=1,"SO",IF(WEEKDAY(Komplett!F5)=7,"SA","WT")))),"")</f>
        <v>WT</v>
      </c>
      <c r="G5" s="1" t="str">
        <f>IFERROR(IF(COUNTIF(besondereFT,Komplett!G5)&gt;0,"BF",IF(COUNTIF(allgemeineFT,Komplett!G5)&gt;0,"AF",IF(WEEKDAY(Komplett!G5)=1,"SO",IF(WEEKDAY(Komplett!G5)=7,"SA","WT")))),"")</f>
        <v>WT</v>
      </c>
      <c r="H5" s="1" t="str">
        <f>IFERROR(IF(COUNTIF(besondereFT,Komplett!H5)&gt;0,"BF",IF(COUNTIF(allgemeineFT,Komplett!H5)&gt;0,"AF",IF(WEEKDAY(Komplett!H5)=1,"SO",IF(WEEKDAY(Komplett!H5)=7,"SA","WT")))),"")</f>
        <v>SA</v>
      </c>
      <c r="I5" s="1" t="str">
        <f>IFERROR(IF(COUNTIF(besondereFT,Komplett!I5)&gt;0,"BF",IF(COUNTIF(allgemeineFT,Komplett!I5)&gt;0,"AF",IF(WEEKDAY(Komplett!I5)=1,"SO",IF(WEEKDAY(Komplett!I5)=7,"SA","WT")))),"")</f>
        <v>SO</v>
      </c>
    </row>
    <row r="6" spans="1:9" x14ac:dyDescent="0.3">
      <c r="A6" s="14">
        <f t="shared" si="0"/>
        <v>44956</v>
      </c>
      <c r="B6" s="14">
        <f t="shared" si="1"/>
        <v>44957</v>
      </c>
      <c r="C6" s="1" t="str">
        <f>IFERROR(IF(COUNTIF(besondereFT,Komplett!C6)&gt;0,"BF",IF(COUNTIF(allgemeineFT,Komplett!C6)&gt;0,"AF",IF(WEEKDAY(Komplett!C6)=1,"SO",IF(WEEKDAY(Komplett!C6)=7,"SA","WT")))),"")</f>
        <v>WT</v>
      </c>
      <c r="D6" s="1" t="str">
        <f>IFERROR(IF(COUNTIF(besondereFT,Komplett!D6)&gt;0,"BF",IF(COUNTIF(allgemeineFT,Komplett!D6)&gt;0,"AF",IF(WEEKDAY(Komplett!D6)=1,"SO",IF(WEEKDAY(Komplett!D6)=7,"SA","WT")))),"")</f>
        <v>WT</v>
      </c>
      <c r="E6" s="1" t="str">
        <f>IFERROR(IF(COUNTIF(besondereFT,Komplett!E6)&gt;0,"BF",IF(COUNTIF(allgemeineFT,Komplett!E6)&gt;0,"AF",IF(WEEKDAY(Komplett!E6)=1,"SO",IF(WEEKDAY(Komplett!E6)=7,"SA","WT")))),"")</f>
        <v/>
      </c>
      <c r="F6" s="1" t="str">
        <f>IFERROR(IF(COUNTIF(besondereFT,Komplett!F6)&gt;0,"BF",IF(COUNTIF(allgemeineFT,Komplett!F6)&gt;0,"AF",IF(WEEKDAY(Komplett!F6)=1,"SO",IF(WEEKDAY(Komplett!F6)=7,"SA","WT")))),"")</f>
        <v/>
      </c>
      <c r="G6" s="1" t="str">
        <f>IFERROR(IF(COUNTIF(besondereFT,Komplett!G6)&gt;0,"BF",IF(COUNTIF(allgemeineFT,Komplett!G6)&gt;0,"AF",IF(WEEKDAY(Komplett!G6)=1,"SO",IF(WEEKDAY(Komplett!G6)=7,"SA","WT")))),"")</f>
        <v/>
      </c>
      <c r="H6" s="1" t="str">
        <f>IFERROR(IF(COUNTIF(besondereFT,Komplett!H6)&gt;0,"BF",IF(COUNTIF(allgemeineFT,Komplett!H6)&gt;0,"AF",IF(WEEKDAY(Komplett!H6)=1,"SO",IF(WEEKDAY(Komplett!H6)=7,"SA","WT")))),"")</f>
        <v/>
      </c>
      <c r="I6" s="1" t="str">
        <f>IFERROR(IF(COUNTIF(besondereFT,Komplett!I6)&gt;0,"BF",IF(COUNTIF(allgemeineFT,Komplett!I6)&gt;0,"AF",IF(WEEKDAY(Komplett!I6)=1,"SO",IF(WEEKDAY(Komplett!I6)=7,"SA","WT")))),"")</f>
        <v/>
      </c>
    </row>
    <row r="7" spans="1:9" x14ac:dyDescent="0.3">
      <c r="A7" s="14">
        <f t="shared" si="0"/>
        <v>44958</v>
      </c>
      <c r="B7" s="14">
        <f t="shared" si="1"/>
        <v>44963</v>
      </c>
      <c r="C7" s="1" t="str">
        <f>IFERROR(IF(COUNTIF(besondereFT,Komplett!C7)&gt;0,"BF",IF(COUNTIF(allgemeineFT,Komplett!C7)&gt;0,"AF",IF(WEEKDAY(Komplett!C7)=1,"SO",IF(WEEKDAY(Komplett!C7)=7,"SA","WT")))),"")</f>
        <v/>
      </c>
      <c r="D7" s="1" t="str">
        <f>IFERROR(IF(COUNTIF(besondereFT,Komplett!D7)&gt;0,"BF",IF(COUNTIF(allgemeineFT,Komplett!D7)&gt;0,"AF",IF(WEEKDAY(Komplett!D7)=1,"SO",IF(WEEKDAY(Komplett!D7)=7,"SA","WT")))),"")</f>
        <v/>
      </c>
      <c r="E7" s="1" t="str">
        <f>IFERROR(IF(COUNTIF(besondereFT,Komplett!E7)&gt;0,"BF",IF(COUNTIF(allgemeineFT,Komplett!E7)&gt;0,"AF",IF(WEEKDAY(Komplett!E7)=1,"SO",IF(WEEKDAY(Komplett!E7)=7,"SA","WT")))),"")</f>
        <v>WT</v>
      </c>
      <c r="F7" s="1" t="str">
        <f>IFERROR(IF(COUNTIF(besondereFT,Komplett!F7)&gt;0,"BF",IF(COUNTIF(allgemeineFT,Komplett!F7)&gt;0,"AF",IF(WEEKDAY(Komplett!F7)=1,"SO",IF(WEEKDAY(Komplett!F7)=7,"SA","WT")))),"")</f>
        <v>WT</v>
      </c>
      <c r="G7" s="1" t="str">
        <f>IFERROR(IF(COUNTIF(besondereFT,Komplett!G7)&gt;0,"BF",IF(COUNTIF(allgemeineFT,Komplett!G7)&gt;0,"AF",IF(WEEKDAY(Komplett!G7)=1,"SO",IF(WEEKDAY(Komplett!G7)=7,"SA","WT")))),"")</f>
        <v>WT</v>
      </c>
      <c r="H7" s="1" t="str">
        <f>IFERROR(IF(COUNTIF(besondereFT,Komplett!H7)&gt;0,"BF",IF(COUNTIF(allgemeineFT,Komplett!H7)&gt;0,"AF",IF(WEEKDAY(Komplett!H7)=1,"SO",IF(WEEKDAY(Komplett!H7)=7,"SA","WT")))),"")</f>
        <v>SA</v>
      </c>
      <c r="I7" s="1" t="str">
        <f>IFERROR(IF(COUNTIF(besondereFT,Komplett!I7)&gt;0,"BF",IF(COUNTIF(allgemeineFT,Komplett!I7)&gt;0,"AF",IF(WEEKDAY(Komplett!I7)=1,"SO",IF(WEEKDAY(Komplett!I7)=7,"SA","WT")))),"")</f>
        <v>SO</v>
      </c>
    </row>
    <row r="8" spans="1:9" x14ac:dyDescent="0.3">
      <c r="A8" s="14">
        <f t="shared" si="0"/>
        <v>44963</v>
      </c>
      <c r="B8" s="14">
        <f t="shared" si="1"/>
        <v>44970</v>
      </c>
      <c r="C8" s="1" t="str">
        <f>IFERROR(IF(COUNTIF(besondereFT,Komplett!C8)&gt;0,"BF",IF(COUNTIF(allgemeineFT,Komplett!C8)&gt;0,"AF",IF(WEEKDAY(Komplett!C8)=1,"SO",IF(WEEKDAY(Komplett!C8)=7,"SA","WT")))),"")</f>
        <v>WT</v>
      </c>
      <c r="D8" s="1" t="str">
        <f>IFERROR(IF(COUNTIF(besondereFT,Komplett!D8)&gt;0,"BF",IF(COUNTIF(allgemeineFT,Komplett!D8)&gt;0,"AF",IF(WEEKDAY(Komplett!D8)=1,"SO",IF(WEEKDAY(Komplett!D8)=7,"SA","WT")))),"")</f>
        <v>WT</v>
      </c>
      <c r="E8" s="1" t="str">
        <f>IFERROR(IF(COUNTIF(besondereFT,Komplett!E8)&gt;0,"BF",IF(COUNTIF(allgemeineFT,Komplett!E8)&gt;0,"AF",IF(WEEKDAY(Komplett!E8)=1,"SO",IF(WEEKDAY(Komplett!E8)=7,"SA","WT")))),"")</f>
        <v>WT</v>
      </c>
      <c r="F8" s="1" t="str">
        <f>IFERROR(IF(COUNTIF(besondereFT,Komplett!F8)&gt;0,"BF",IF(COUNTIF(allgemeineFT,Komplett!F8)&gt;0,"AF",IF(WEEKDAY(Komplett!F8)=1,"SO",IF(WEEKDAY(Komplett!F8)=7,"SA","WT")))),"")</f>
        <v>WT</v>
      </c>
      <c r="G8" s="1" t="str">
        <f>IFERROR(IF(COUNTIF(besondereFT,Komplett!G8)&gt;0,"BF",IF(COUNTIF(allgemeineFT,Komplett!G8)&gt;0,"AF",IF(WEEKDAY(Komplett!G8)=1,"SO",IF(WEEKDAY(Komplett!G8)=7,"SA","WT")))),"")</f>
        <v>WT</v>
      </c>
      <c r="H8" s="1" t="str">
        <f>IFERROR(IF(COUNTIF(besondereFT,Komplett!H8)&gt;0,"BF",IF(COUNTIF(allgemeineFT,Komplett!H8)&gt;0,"AF",IF(WEEKDAY(Komplett!H8)=1,"SO",IF(WEEKDAY(Komplett!H8)=7,"SA","WT")))),"")</f>
        <v>SA</v>
      </c>
      <c r="I8" s="1" t="str">
        <f>IFERROR(IF(COUNTIF(besondereFT,Komplett!I8)&gt;0,"BF",IF(COUNTIF(allgemeineFT,Komplett!I8)&gt;0,"AF",IF(WEEKDAY(Komplett!I8)=1,"SO",IF(WEEKDAY(Komplett!I8)=7,"SA","WT")))),"")</f>
        <v>SO</v>
      </c>
    </row>
    <row r="9" spans="1:9" x14ac:dyDescent="0.3">
      <c r="A9" s="14">
        <f t="shared" si="0"/>
        <v>44970</v>
      </c>
      <c r="B9" s="14">
        <f t="shared" si="1"/>
        <v>44977</v>
      </c>
      <c r="C9" s="1" t="str">
        <f>IFERROR(IF(COUNTIF(besondereFT,Komplett!C9)&gt;0,"BF",IF(COUNTIF(allgemeineFT,Komplett!C9)&gt;0,"AF",IF(WEEKDAY(Komplett!C9)=1,"SO",IF(WEEKDAY(Komplett!C9)=7,"SA","WT")))),"")</f>
        <v>WT</v>
      </c>
      <c r="D9" s="1" t="str">
        <f>IFERROR(IF(COUNTIF(besondereFT,Komplett!D9)&gt;0,"BF",IF(COUNTIF(allgemeineFT,Komplett!D9)&gt;0,"AF",IF(WEEKDAY(Komplett!D9)=1,"SO",IF(WEEKDAY(Komplett!D9)=7,"SA","WT")))),"")</f>
        <v>WT</v>
      </c>
      <c r="E9" s="1" t="str">
        <f>IFERROR(IF(COUNTIF(besondereFT,Komplett!E9)&gt;0,"BF",IF(COUNTIF(allgemeineFT,Komplett!E9)&gt;0,"AF",IF(WEEKDAY(Komplett!E9)=1,"SO",IF(WEEKDAY(Komplett!E9)=7,"SA","WT")))),"")</f>
        <v>WT</v>
      </c>
      <c r="F9" s="1" t="str">
        <f>IFERROR(IF(COUNTIF(besondereFT,Komplett!F9)&gt;0,"BF",IF(COUNTIF(allgemeineFT,Komplett!F9)&gt;0,"AF",IF(WEEKDAY(Komplett!F9)=1,"SO",IF(WEEKDAY(Komplett!F9)=7,"SA","WT")))),"")</f>
        <v>WT</v>
      </c>
      <c r="G9" s="1" t="str">
        <f>IFERROR(IF(COUNTIF(besondereFT,Komplett!G9)&gt;0,"BF",IF(COUNTIF(allgemeineFT,Komplett!G9)&gt;0,"AF",IF(WEEKDAY(Komplett!G9)=1,"SO",IF(WEEKDAY(Komplett!G9)=7,"SA","WT")))),"")</f>
        <v>WT</v>
      </c>
      <c r="H9" s="1" t="str">
        <f>IFERROR(IF(COUNTIF(besondereFT,Komplett!H9)&gt;0,"BF",IF(COUNTIF(allgemeineFT,Komplett!H9)&gt;0,"AF",IF(WEEKDAY(Komplett!H9)=1,"SO",IF(WEEKDAY(Komplett!H9)=7,"SA","WT")))),"")</f>
        <v>SA</v>
      </c>
      <c r="I9" s="1" t="str">
        <f>IFERROR(IF(COUNTIF(besondereFT,Komplett!I9)&gt;0,"BF",IF(COUNTIF(allgemeineFT,Komplett!I9)&gt;0,"AF",IF(WEEKDAY(Komplett!I9)=1,"SO",IF(WEEKDAY(Komplett!I9)=7,"SA","WT")))),"")</f>
        <v>SO</v>
      </c>
    </row>
    <row r="10" spans="1:9" x14ac:dyDescent="0.3">
      <c r="A10" s="14">
        <f t="shared" si="0"/>
        <v>44977</v>
      </c>
      <c r="B10" s="14">
        <f t="shared" si="1"/>
        <v>44984</v>
      </c>
      <c r="C10" s="1" t="str">
        <f>IFERROR(IF(COUNTIF(besondereFT,Komplett!C10)&gt;0,"BF",IF(COUNTIF(allgemeineFT,Komplett!C10)&gt;0,"AF",IF(WEEKDAY(Komplett!C10)=1,"SO",IF(WEEKDAY(Komplett!C10)=7,"SA","WT")))),"")</f>
        <v>WT</v>
      </c>
      <c r="D10" s="1" t="str">
        <f>IFERROR(IF(COUNTIF(besondereFT,Komplett!D10)&gt;0,"BF",IF(COUNTIF(allgemeineFT,Komplett!D10)&gt;0,"AF",IF(WEEKDAY(Komplett!D10)=1,"SO",IF(WEEKDAY(Komplett!D10)=7,"SA","WT")))),"")</f>
        <v>WT</v>
      </c>
      <c r="E10" s="1" t="str">
        <f>IFERROR(IF(COUNTIF(besondereFT,Komplett!E10)&gt;0,"BF",IF(COUNTIF(allgemeineFT,Komplett!E10)&gt;0,"AF",IF(WEEKDAY(Komplett!E10)=1,"SO",IF(WEEKDAY(Komplett!E10)=7,"SA","WT")))),"")</f>
        <v>WT</v>
      </c>
      <c r="F10" s="1" t="str">
        <f>IFERROR(IF(COUNTIF(besondereFT,Komplett!F10)&gt;0,"BF",IF(COUNTIF(allgemeineFT,Komplett!F10)&gt;0,"AF",IF(WEEKDAY(Komplett!F10)=1,"SO",IF(WEEKDAY(Komplett!F10)=7,"SA","WT")))),"")</f>
        <v>WT</v>
      </c>
      <c r="G10" s="1" t="str">
        <f>IFERROR(IF(COUNTIF(besondereFT,Komplett!G10)&gt;0,"BF",IF(COUNTIF(allgemeineFT,Komplett!G10)&gt;0,"AF",IF(WEEKDAY(Komplett!G10)=1,"SO",IF(WEEKDAY(Komplett!G10)=7,"SA","WT")))),"")</f>
        <v>WT</v>
      </c>
      <c r="H10" s="1" t="str">
        <f>IFERROR(IF(COUNTIF(besondereFT,Komplett!H10)&gt;0,"BF",IF(COUNTIF(allgemeineFT,Komplett!H10)&gt;0,"AF",IF(WEEKDAY(Komplett!H10)=1,"SO",IF(WEEKDAY(Komplett!H10)=7,"SA","WT")))),"")</f>
        <v>SA</v>
      </c>
      <c r="I10" s="1" t="str">
        <f>IFERROR(IF(COUNTIF(besondereFT,Komplett!I10)&gt;0,"BF",IF(COUNTIF(allgemeineFT,Komplett!I10)&gt;0,"AF",IF(WEEKDAY(Komplett!I10)=1,"SO",IF(WEEKDAY(Komplett!I10)=7,"SA","WT")))),"")</f>
        <v>SO</v>
      </c>
    </row>
    <row r="11" spans="1:9" x14ac:dyDescent="0.3">
      <c r="A11" s="14">
        <f t="shared" si="0"/>
        <v>44984</v>
      </c>
      <c r="B11" s="14">
        <f t="shared" si="1"/>
        <v>44985</v>
      </c>
      <c r="C11" s="1" t="str">
        <f>IFERROR(IF(COUNTIF(besondereFT,Komplett!C11)&gt;0,"BF",IF(COUNTIF(allgemeineFT,Komplett!C11)&gt;0,"AF",IF(WEEKDAY(Komplett!C11)=1,"SO",IF(WEEKDAY(Komplett!C11)=7,"SA","WT")))),"")</f>
        <v>WT</v>
      </c>
      <c r="D11" s="1" t="str">
        <f>IFERROR(IF(COUNTIF(besondereFT,Komplett!D11)&gt;0,"BF",IF(COUNTIF(allgemeineFT,Komplett!D11)&gt;0,"AF",IF(WEEKDAY(Komplett!D11)=1,"SO",IF(WEEKDAY(Komplett!D11)=7,"SA","WT")))),"")</f>
        <v>WT</v>
      </c>
      <c r="E11" s="1" t="str">
        <f>IFERROR(IF(COUNTIF(besondereFT,Komplett!E11)&gt;0,"BF",IF(COUNTIF(allgemeineFT,Komplett!E11)&gt;0,"AF",IF(WEEKDAY(Komplett!E11)=1,"SO",IF(WEEKDAY(Komplett!E11)=7,"SA","WT")))),"")</f>
        <v/>
      </c>
      <c r="F11" s="1" t="str">
        <f>IFERROR(IF(COUNTIF(besondereFT,Komplett!F11)&gt;0,"BF",IF(COUNTIF(allgemeineFT,Komplett!F11)&gt;0,"AF",IF(WEEKDAY(Komplett!F11)=1,"SO",IF(WEEKDAY(Komplett!F11)=7,"SA","WT")))),"")</f>
        <v/>
      </c>
      <c r="G11" s="1" t="str">
        <f>IFERROR(IF(COUNTIF(besondereFT,Komplett!G11)&gt;0,"BF",IF(COUNTIF(allgemeineFT,Komplett!G11)&gt;0,"AF",IF(WEEKDAY(Komplett!G11)=1,"SO",IF(WEEKDAY(Komplett!G11)=7,"SA","WT")))),"")</f>
        <v/>
      </c>
      <c r="H11" s="1" t="str">
        <f>IFERROR(IF(COUNTIF(besondereFT,Komplett!H11)&gt;0,"BF",IF(COUNTIF(allgemeineFT,Komplett!H11)&gt;0,"AF",IF(WEEKDAY(Komplett!H11)=1,"SO",IF(WEEKDAY(Komplett!H11)=7,"SA","WT")))),"")</f>
        <v/>
      </c>
      <c r="I11" s="1" t="str">
        <f>IFERROR(IF(COUNTIF(besondereFT,Komplett!I11)&gt;0,"BF",IF(COUNTIF(allgemeineFT,Komplett!I11)&gt;0,"AF",IF(WEEKDAY(Komplett!I11)=1,"SO",IF(WEEKDAY(Komplett!I11)=7,"SA","WT")))),"")</f>
        <v/>
      </c>
    </row>
    <row r="12" spans="1:9" x14ac:dyDescent="0.3">
      <c r="A12" s="14">
        <f t="shared" si="0"/>
        <v>44986</v>
      </c>
      <c r="B12" s="14">
        <f t="shared" si="1"/>
        <v>44991</v>
      </c>
      <c r="C12" s="1" t="str">
        <f>IFERROR(IF(COUNTIF(besondereFT,Komplett!C12)&gt;0,"BF",IF(COUNTIF(allgemeineFT,Komplett!C12)&gt;0,"AF",IF(WEEKDAY(Komplett!C12)=1,"SO",IF(WEEKDAY(Komplett!C12)=7,"SA","WT")))),"")</f>
        <v/>
      </c>
      <c r="D12" s="1" t="str">
        <f>IFERROR(IF(COUNTIF(besondereFT,Komplett!D12)&gt;0,"BF",IF(COUNTIF(allgemeineFT,Komplett!D12)&gt;0,"AF",IF(WEEKDAY(Komplett!D12)=1,"SO",IF(WEEKDAY(Komplett!D12)=7,"SA","WT")))),"")</f>
        <v/>
      </c>
      <c r="E12" s="1" t="str">
        <f>IFERROR(IF(COUNTIF(besondereFT,Komplett!E12)&gt;0,"BF",IF(COUNTIF(allgemeineFT,Komplett!E12)&gt;0,"AF",IF(WEEKDAY(Komplett!E12)=1,"SO",IF(WEEKDAY(Komplett!E12)=7,"SA","WT")))),"")</f>
        <v>WT</v>
      </c>
      <c r="F12" s="1" t="str">
        <f>IFERROR(IF(COUNTIF(besondereFT,Komplett!F12)&gt;0,"BF",IF(COUNTIF(allgemeineFT,Komplett!F12)&gt;0,"AF",IF(WEEKDAY(Komplett!F12)=1,"SO",IF(WEEKDAY(Komplett!F12)=7,"SA","WT")))),"")</f>
        <v>WT</v>
      </c>
      <c r="G12" s="1" t="str">
        <f>IFERROR(IF(COUNTIF(besondereFT,Komplett!G12)&gt;0,"BF",IF(COUNTIF(allgemeineFT,Komplett!G12)&gt;0,"AF",IF(WEEKDAY(Komplett!G12)=1,"SO",IF(WEEKDAY(Komplett!G12)=7,"SA","WT")))),"")</f>
        <v>WT</v>
      </c>
      <c r="H12" s="1" t="str">
        <f>IFERROR(IF(COUNTIF(besondereFT,Komplett!H12)&gt;0,"BF",IF(COUNTIF(allgemeineFT,Komplett!H12)&gt;0,"AF",IF(WEEKDAY(Komplett!H12)=1,"SO",IF(WEEKDAY(Komplett!H12)=7,"SA","WT")))),"")</f>
        <v>SA</v>
      </c>
      <c r="I12" s="1" t="str">
        <f>IFERROR(IF(COUNTIF(besondereFT,Komplett!I12)&gt;0,"BF",IF(COUNTIF(allgemeineFT,Komplett!I12)&gt;0,"AF",IF(WEEKDAY(Komplett!I12)=1,"SO",IF(WEEKDAY(Komplett!I12)=7,"SA","WT")))),"")</f>
        <v>SO</v>
      </c>
    </row>
    <row r="13" spans="1:9" x14ac:dyDescent="0.3">
      <c r="A13" s="14">
        <f t="shared" si="0"/>
        <v>44991</v>
      </c>
      <c r="B13" s="14">
        <f t="shared" si="1"/>
        <v>44998</v>
      </c>
      <c r="C13" s="1" t="str">
        <f>IFERROR(IF(COUNTIF(besondereFT,Komplett!C13)&gt;0,"BF",IF(COUNTIF(allgemeineFT,Komplett!C13)&gt;0,"AF",IF(WEEKDAY(Komplett!C13)=1,"SO",IF(WEEKDAY(Komplett!C13)=7,"SA","WT")))),"")</f>
        <v>WT</v>
      </c>
      <c r="D13" s="1" t="str">
        <f>IFERROR(IF(COUNTIF(besondereFT,Komplett!D13)&gt;0,"BF",IF(COUNTIF(allgemeineFT,Komplett!D13)&gt;0,"AF",IF(WEEKDAY(Komplett!D13)=1,"SO",IF(WEEKDAY(Komplett!D13)=7,"SA","WT")))),"")</f>
        <v>WT</v>
      </c>
      <c r="E13" s="1" t="str">
        <f>IFERROR(IF(COUNTIF(besondereFT,Komplett!E13)&gt;0,"BF",IF(COUNTIF(allgemeineFT,Komplett!E13)&gt;0,"AF",IF(WEEKDAY(Komplett!E13)=1,"SO",IF(WEEKDAY(Komplett!E13)=7,"SA","WT")))),"")</f>
        <v>WT</v>
      </c>
      <c r="F13" s="1" t="str">
        <f>IFERROR(IF(COUNTIF(besondereFT,Komplett!F13)&gt;0,"BF",IF(COUNTIF(allgemeineFT,Komplett!F13)&gt;0,"AF",IF(WEEKDAY(Komplett!F13)=1,"SO",IF(WEEKDAY(Komplett!F13)=7,"SA","WT")))),"")</f>
        <v>WT</v>
      </c>
      <c r="G13" s="1" t="str">
        <f>IFERROR(IF(COUNTIF(besondereFT,Komplett!G13)&gt;0,"BF",IF(COUNTIF(allgemeineFT,Komplett!G13)&gt;0,"AF",IF(WEEKDAY(Komplett!G13)=1,"SO",IF(WEEKDAY(Komplett!G13)=7,"SA","WT")))),"")</f>
        <v>WT</v>
      </c>
      <c r="H13" s="1" t="str">
        <f>IFERROR(IF(COUNTIF(besondereFT,Komplett!H13)&gt;0,"BF",IF(COUNTIF(allgemeineFT,Komplett!H13)&gt;0,"AF",IF(WEEKDAY(Komplett!H13)=1,"SO",IF(WEEKDAY(Komplett!H13)=7,"SA","WT")))),"")</f>
        <v>SA</v>
      </c>
      <c r="I13" s="1" t="str">
        <f>IFERROR(IF(COUNTIF(besondereFT,Komplett!I13)&gt;0,"BF",IF(COUNTIF(allgemeineFT,Komplett!I13)&gt;0,"AF",IF(WEEKDAY(Komplett!I13)=1,"SO",IF(WEEKDAY(Komplett!I13)=7,"SA","WT")))),"")</f>
        <v>SO</v>
      </c>
    </row>
    <row r="14" spans="1:9" x14ac:dyDescent="0.3">
      <c r="A14" s="14">
        <f t="shared" si="0"/>
        <v>44998</v>
      </c>
      <c r="B14" s="14">
        <f t="shared" si="1"/>
        <v>45005</v>
      </c>
      <c r="C14" s="1" t="str">
        <f>IFERROR(IF(COUNTIF(besondereFT,Komplett!C14)&gt;0,"BF",IF(COUNTIF(allgemeineFT,Komplett!C14)&gt;0,"AF",IF(WEEKDAY(Komplett!C14)=1,"SO",IF(WEEKDAY(Komplett!C14)=7,"SA","WT")))),"")</f>
        <v>WT</v>
      </c>
      <c r="D14" s="1" t="str">
        <f>IFERROR(IF(COUNTIF(besondereFT,Komplett!D14)&gt;0,"BF",IF(COUNTIF(allgemeineFT,Komplett!D14)&gt;0,"AF",IF(WEEKDAY(Komplett!D14)=1,"SO",IF(WEEKDAY(Komplett!D14)=7,"SA","WT")))),"")</f>
        <v>WT</v>
      </c>
      <c r="E14" s="1" t="str">
        <f>IFERROR(IF(COUNTIF(besondereFT,Komplett!E14)&gt;0,"BF",IF(COUNTIF(allgemeineFT,Komplett!E14)&gt;0,"AF",IF(WEEKDAY(Komplett!E14)=1,"SO",IF(WEEKDAY(Komplett!E14)=7,"SA","WT")))),"")</f>
        <v>WT</v>
      </c>
      <c r="F14" s="1" t="str">
        <f>IFERROR(IF(COUNTIF(besondereFT,Komplett!F14)&gt;0,"BF",IF(COUNTIF(allgemeineFT,Komplett!F14)&gt;0,"AF",IF(WEEKDAY(Komplett!F14)=1,"SO",IF(WEEKDAY(Komplett!F14)=7,"SA","WT")))),"")</f>
        <v>WT</v>
      </c>
      <c r="G14" s="1" t="str">
        <f>IFERROR(IF(COUNTIF(besondereFT,Komplett!G14)&gt;0,"BF",IF(COUNTIF(allgemeineFT,Komplett!G14)&gt;0,"AF",IF(WEEKDAY(Komplett!G14)=1,"SO",IF(WEEKDAY(Komplett!G14)=7,"SA","WT")))),"")</f>
        <v>WT</v>
      </c>
      <c r="H14" s="1" t="str">
        <f>IFERROR(IF(COUNTIF(besondereFT,Komplett!H14)&gt;0,"BF",IF(COUNTIF(allgemeineFT,Komplett!H14)&gt;0,"AF",IF(WEEKDAY(Komplett!H14)=1,"SO",IF(WEEKDAY(Komplett!H14)=7,"SA","WT")))),"")</f>
        <v>SA</v>
      </c>
      <c r="I14" s="1" t="str">
        <f>IFERROR(IF(COUNTIF(besondereFT,Komplett!I14)&gt;0,"BF",IF(COUNTIF(allgemeineFT,Komplett!I14)&gt;0,"AF",IF(WEEKDAY(Komplett!I14)=1,"SO",IF(WEEKDAY(Komplett!I14)=7,"SA","WT")))),"")</f>
        <v>SO</v>
      </c>
    </row>
    <row r="15" spans="1:9" x14ac:dyDescent="0.3">
      <c r="A15" s="14">
        <f t="shared" si="0"/>
        <v>45005</v>
      </c>
      <c r="B15" s="14">
        <f t="shared" si="1"/>
        <v>45012</v>
      </c>
      <c r="C15" s="1" t="str">
        <f>IFERROR(IF(COUNTIF(besondereFT,Komplett!C15)&gt;0,"BF",IF(COUNTIF(allgemeineFT,Komplett!C15)&gt;0,"AF",IF(WEEKDAY(Komplett!C15)=1,"SO",IF(WEEKDAY(Komplett!C15)=7,"SA","WT")))),"")</f>
        <v>WT</v>
      </c>
      <c r="D15" s="1" t="str">
        <f>IFERROR(IF(COUNTIF(besondereFT,Komplett!D15)&gt;0,"BF",IF(COUNTIF(allgemeineFT,Komplett!D15)&gt;0,"AF",IF(WEEKDAY(Komplett!D15)=1,"SO",IF(WEEKDAY(Komplett!D15)=7,"SA","WT")))),"")</f>
        <v>WT</v>
      </c>
      <c r="E15" s="1" t="str">
        <f>IFERROR(IF(COUNTIF(besondereFT,Komplett!E15)&gt;0,"BF",IF(COUNTIF(allgemeineFT,Komplett!E15)&gt;0,"AF",IF(WEEKDAY(Komplett!E15)=1,"SO",IF(WEEKDAY(Komplett!E15)=7,"SA","WT")))),"")</f>
        <v>WT</v>
      </c>
      <c r="F15" s="1" t="str">
        <f>IFERROR(IF(COUNTIF(besondereFT,Komplett!F15)&gt;0,"BF",IF(COUNTIF(allgemeineFT,Komplett!F15)&gt;0,"AF",IF(WEEKDAY(Komplett!F15)=1,"SO",IF(WEEKDAY(Komplett!F15)=7,"SA","WT")))),"")</f>
        <v>WT</v>
      </c>
      <c r="G15" s="1" t="str">
        <f>IFERROR(IF(COUNTIF(besondereFT,Komplett!G15)&gt;0,"BF",IF(COUNTIF(allgemeineFT,Komplett!G15)&gt;0,"AF",IF(WEEKDAY(Komplett!G15)=1,"SO",IF(WEEKDAY(Komplett!G15)=7,"SA","WT")))),"")</f>
        <v>WT</v>
      </c>
      <c r="H15" s="1" t="str">
        <f>IFERROR(IF(COUNTIF(besondereFT,Komplett!H15)&gt;0,"BF",IF(COUNTIF(allgemeineFT,Komplett!H15)&gt;0,"AF",IF(WEEKDAY(Komplett!H15)=1,"SO",IF(WEEKDAY(Komplett!H15)=7,"SA","WT")))),"")</f>
        <v>SA</v>
      </c>
      <c r="I15" s="1" t="str">
        <f>IFERROR(IF(COUNTIF(besondereFT,Komplett!I15)&gt;0,"BF",IF(COUNTIF(allgemeineFT,Komplett!I15)&gt;0,"AF",IF(WEEKDAY(Komplett!I15)=1,"SO",IF(WEEKDAY(Komplett!I15)=7,"SA","WT")))),"")</f>
        <v>SO</v>
      </c>
    </row>
    <row r="16" spans="1:9" x14ac:dyDescent="0.3">
      <c r="A16" s="14">
        <f t="shared" si="0"/>
        <v>45012</v>
      </c>
      <c r="B16" s="14">
        <f t="shared" si="1"/>
        <v>45016</v>
      </c>
      <c r="C16" s="1" t="str">
        <f>IFERROR(IF(COUNTIF(besondereFT,Komplett!C16)&gt;0,"BF",IF(COUNTIF(allgemeineFT,Komplett!C16)&gt;0,"AF",IF(WEEKDAY(Komplett!C16)=1,"SO",IF(WEEKDAY(Komplett!C16)=7,"SA","WT")))),"")</f>
        <v>WT</v>
      </c>
      <c r="D16" s="1" t="str">
        <f>IFERROR(IF(COUNTIF(besondereFT,Komplett!D16)&gt;0,"BF",IF(COUNTIF(allgemeineFT,Komplett!D16)&gt;0,"AF",IF(WEEKDAY(Komplett!D16)=1,"SO",IF(WEEKDAY(Komplett!D16)=7,"SA","WT")))),"")</f>
        <v>WT</v>
      </c>
      <c r="E16" s="1" t="str">
        <f>IFERROR(IF(COUNTIF(besondereFT,Komplett!E16)&gt;0,"BF",IF(COUNTIF(allgemeineFT,Komplett!E16)&gt;0,"AF",IF(WEEKDAY(Komplett!E16)=1,"SO",IF(WEEKDAY(Komplett!E16)=7,"SA","WT")))),"")</f>
        <v>WT</v>
      </c>
      <c r="F16" s="1" t="str">
        <f>IFERROR(IF(COUNTIF(besondereFT,Komplett!F16)&gt;0,"BF",IF(COUNTIF(allgemeineFT,Komplett!F16)&gt;0,"AF",IF(WEEKDAY(Komplett!F16)=1,"SO",IF(WEEKDAY(Komplett!F16)=7,"SA","WT")))),"")</f>
        <v>WT</v>
      </c>
      <c r="G16" s="1" t="str">
        <f>IFERROR(IF(COUNTIF(besondereFT,Komplett!G16)&gt;0,"BF",IF(COUNTIF(allgemeineFT,Komplett!G16)&gt;0,"AF",IF(WEEKDAY(Komplett!G16)=1,"SO",IF(WEEKDAY(Komplett!G16)=7,"SA","WT")))),"")</f>
        <v>WT</v>
      </c>
      <c r="H16" s="1" t="str">
        <f>IFERROR(IF(COUNTIF(besondereFT,Komplett!H16)&gt;0,"BF",IF(COUNTIF(allgemeineFT,Komplett!H16)&gt;0,"AF",IF(WEEKDAY(Komplett!H16)=1,"SO",IF(WEEKDAY(Komplett!H16)=7,"SA","WT")))),"")</f>
        <v/>
      </c>
      <c r="I16" s="1" t="str">
        <f>IFERROR(IF(COUNTIF(besondereFT,Komplett!I16)&gt;0,"BF",IF(COUNTIF(allgemeineFT,Komplett!I16)&gt;0,"AF",IF(WEEKDAY(Komplett!I16)=1,"SO",IF(WEEKDAY(Komplett!I16)=7,"SA","WT")))),"")</f>
        <v/>
      </c>
    </row>
    <row r="17" spans="1:9" x14ac:dyDescent="0.3">
      <c r="A17" s="14">
        <f t="shared" si="0"/>
        <v>45017</v>
      </c>
      <c r="B17" s="14">
        <f t="shared" si="1"/>
        <v>45019</v>
      </c>
      <c r="C17" s="1" t="str">
        <f>IFERROR(IF(COUNTIF(besondereFT,Komplett!C17)&gt;0,"BF",IF(COUNTIF(allgemeineFT,Komplett!C17)&gt;0,"AF",IF(WEEKDAY(Komplett!C17)=1,"SO",IF(WEEKDAY(Komplett!C17)=7,"SA","WT")))),"")</f>
        <v/>
      </c>
      <c r="D17" s="1" t="str">
        <f>IFERROR(IF(COUNTIF(besondereFT,Komplett!D17)&gt;0,"BF",IF(COUNTIF(allgemeineFT,Komplett!D17)&gt;0,"AF",IF(WEEKDAY(Komplett!D17)=1,"SO",IF(WEEKDAY(Komplett!D17)=7,"SA","WT")))),"")</f>
        <v/>
      </c>
      <c r="E17" s="1" t="str">
        <f>IFERROR(IF(COUNTIF(besondereFT,Komplett!E17)&gt;0,"BF",IF(COUNTIF(allgemeineFT,Komplett!E17)&gt;0,"AF",IF(WEEKDAY(Komplett!E17)=1,"SO",IF(WEEKDAY(Komplett!E17)=7,"SA","WT")))),"")</f>
        <v/>
      </c>
      <c r="F17" s="1" t="str">
        <f>IFERROR(IF(COUNTIF(besondereFT,Komplett!F17)&gt;0,"BF",IF(COUNTIF(allgemeineFT,Komplett!F17)&gt;0,"AF",IF(WEEKDAY(Komplett!F17)=1,"SO",IF(WEEKDAY(Komplett!F17)=7,"SA","WT")))),"")</f>
        <v/>
      </c>
      <c r="G17" s="1" t="str">
        <f>IFERROR(IF(COUNTIF(besondereFT,Komplett!G17)&gt;0,"BF",IF(COUNTIF(allgemeineFT,Komplett!G17)&gt;0,"AF",IF(WEEKDAY(Komplett!G17)=1,"SO",IF(WEEKDAY(Komplett!G17)=7,"SA","WT")))),"")</f>
        <v/>
      </c>
      <c r="H17" s="1" t="str">
        <f>IFERROR(IF(COUNTIF(besondereFT,Komplett!H17)&gt;0,"BF",IF(COUNTIF(allgemeineFT,Komplett!H17)&gt;0,"AF",IF(WEEKDAY(Komplett!H17)=1,"SO",IF(WEEKDAY(Komplett!H17)=7,"SA","WT")))),"")</f>
        <v>SA</v>
      </c>
      <c r="I17" s="1" t="str">
        <f>IFERROR(IF(COUNTIF(besondereFT,Komplett!I17)&gt;0,"BF",IF(COUNTIF(allgemeineFT,Komplett!I17)&gt;0,"AF",IF(WEEKDAY(Komplett!I17)=1,"SO",IF(WEEKDAY(Komplett!I17)=7,"SA","WT")))),"")</f>
        <v>SO</v>
      </c>
    </row>
    <row r="18" spans="1:9" x14ac:dyDescent="0.3">
      <c r="A18" s="14">
        <f t="shared" si="0"/>
        <v>45019</v>
      </c>
      <c r="B18" s="14">
        <f t="shared" si="1"/>
        <v>45026</v>
      </c>
      <c r="C18" s="1" t="str">
        <f>IFERROR(IF(COUNTIF(besondereFT,Komplett!C18)&gt;0,"BF",IF(COUNTIF(allgemeineFT,Komplett!C18)&gt;0,"AF",IF(WEEKDAY(Komplett!C18)=1,"SO",IF(WEEKDAY(Komplett!C18)=7,"SA","WT")))),"")</f>
        <v>WT</v>
      </c>
      <c r="D18" s="1" t="str">
        <f>IFERROR(IF(COUNTIF(besondereFT,Komplett!D18)&gt;0,"BF",IF(COUNTIF(allgemeineFT,Komplett!D18)&gt;0,"AF",IF(WEEKDAY(Komplett!D18)=1,"SO",IF(WEEKDAY(Komplett!D18)=7,"SA","WT")))),"")</f>
        <v>WT</v>
      </c>
      <c r="E18" s="1" t="str">
        <f>IFERROR(IF(COUNTIF(besondereFT,Komplett!E18)&gt;0,"BF",IF(COUNTIF(allgemeineFT,Komplett!E18)&gt;0,"AF",IF(WEEKDAY(Komplett!E18)=1,"SO",IF(WEEKDAY(Komplett!E18)=7,"SA","WT")))),"")</f>
        <v>WT</v>
      </c>
      <c r="F18" s="1" t="str">
        <f>IFERROR(IF(COUNTIF(besondereFT,Komplett!F18)&gt;0,"BF",IF(COUNTIF(allgemeineFT,Komplett!F18)&gt;0,"AF",IF(WEEKDAY(Komplett!F18)=1,"SO",IF(WEEKDAY(Komplett!F18)=7,"SA","WT")))),"")</f>
        <v>WT</v>
      </c>
      <c r="G18" s="1" t="str">
        <f>IFERROR(IF(COUNTIF(besondereFT,Komplett!G18)&gt;0,"BF",IF(COUNTIF(allgemeineFT,Komplett!G18)&gt;0,"AF",IF(WEEKDAY(Komplett!G18)=1,"SO",IF(WEEKDAY(Komplett!G18)=7,"SA","WT")))),"")</f>
        <v>AF</v>
      </c>
      <c r="H18" s="1" t="str">
        <f>IFERROR(IF(COUNTIF(besondereFT,Komplett!H18)&gt;0,"BF",IF(COUNTIF(allgemeineFT,Komplett!H18)&gt;0,"AF",IF(WEEKDAY(Komplett!H18)=1,"SO",IF(WEEKDAY(Komplett!H18)=7,"SA","WT")))),"")</f>
        <v>SA</v>
      </c>
      <c r="I18" s="1" t="str">
        <f>IFERROR(IF(COUNTIF(besondereFT,Komplett!I18)&gt;0,"BF",IF(COUNTIF(allgemeineFT,Komplett!I18)&gt;0,"AF",IF(WEEKDAY(Komplett!I18)=1,"SO",IF(WEEKDAY(Komplett!I18)=7,"SA","WT")))),"")</f>
        <v>AF</v>
      </c>
    </row>
    <row r="19" spans="1:9" x14ac:dyDescent="0.3">
      <c r="A19" s="14">
        <f t="shared" si="0"/>
        <v>45026</v>
      </c>
      <c r="B19" s="14">
        <f t="shared" si="1"/>
        <v>45033</v>
      </c>
      <c r="C19" s="1" t="str">
        <f>IFERROR(IF(COUNTIF(besondereFT,Komplett!C19)&gt;0,"BF",IF(COUNTIF(allgemeineFT,Komplett!C19)&gt;0,"AF",IF(WEEKDAY(Komplett!C19)=1,"SO",IF(WEEKDAY(Komplett!C19)=7,"SA","WT")))),"")</f>
        <v>AF</v>
      </c>
      <c r="D19" s="1" t="str">
        <f>IFERROR(IF(COUNTIF(besondereFT,Komplett!D19)&gt;0,"BF",IF(COUNTIF(allgemeineFT,Komplett!D19)&gt;0,"AF",IF(WEEKDAY(Komplett!D19)=1,"SO",IF(WEEKDAY(Komplett!D19)=7,"SA","WT")))),"")</f>
        <v>WT</v>
      </c>
      <c r="E19" s="1" t="str">
        <f>IFERROR(IF(COUNTIF(besondereFT,Komplett!E19)&gt;0,"BF",IF(COUNTIF(allgemeineFT,Komplett!E19)&gt;0,"AF",IF(WEEKDAY(Komplett!E19)=1,"SO",IF(WEEKDAY(Komplett!E19)=7,"SA","WT")))),"")</f>
        <v>WT</v>
      </c>
      <c r="F19" s="1" t="str">
        <f>IFERROR(IF(COUNTIF(besondereFT,Komplett!F19)&gt;0,"BF",IF(COUNTIF(allgemeineFT,Komplett!F19)&gt;0,"AF",IF(WEEKDAY(Komplett!F19)=1,"SO",IF(WEEKDAY(Komplett!F19)=7,"SA","WT")))),"")</f>
        <v>WT</v>
      </c>
      <c r="G19" s="1" t="str">
        <f>IFERROR(IF(COUNTIF(besondereFT,Komplett!G19)&gt;0,"BF",IF(COUNTIF(allgemeineFT,Komplett!G19)&gt;0,"AF",IF(WEEKDAY(Komplett!G19)=1,"SO",IF(WEEKDAY(Komplett!G19)=7,"SA","WT")))),"")</f>
        <v>WT</v>
      </c>
      <c r="H19" s="1" t="str">
        <f>IFERROR(IF(COUNTIF(besondereFT,Komplett!H19)&gt;0,"BF",IF(COUNTIF(allgemeineFT,Komplett!H19)&gt;0,"AF",IF(WEEKDAY(Komplett!H19)=1,"SO",IF(WEEKDAY(Komplett!H19)=7,"SA","WT")))),"")</f>
        <v>SA</v>
      </c>
      <c r="I19" s="1" t="str">
        <f>IFERROR(IF(COUNTIF(besondereFT,Komplett!I19)&gt;0,"BF",IF(COUNTIF(allgemeineFT,Komplett!I19)&gt;0,"AF",IF(WEEKDAY(Komplett!I19)=1,"SO",IF(WEEKDAY(Komplett!I19)=7,"SA","WT")))),"")</f>
        <v>SO</v>
      </c>
    </row>
    <row r="20" spans="1:9" x14ac:dyDescent="0.3">
      <c r="A20" s="14">
        <f t="shared" si="0"/>
        <v>45033</v>
      </c>
      <c r="B20" s="14">
        <f t="shared" si="1"/>
        <v>45040</v>
      </c>
      <c r="C20" s="1" t="str">
        <f>IFERROR(IF(COUNTIF(besondereFT,Komplett!C20)&gt;0,"BF",IF(COUNTIF(allgemeineFT,Komplett!C20)&gt;0,"AF",IF(WEEKDAY(Komplett!C20)=1,"SO",IF(WEEKDAY(Komplett!C20)=7,"SA","WT")))),"")</f>
        <v>WT</v>
      </c>
      <c r="D20" s="1" t="str">
        <f>IFERROR(IF(COUNTIF(besondereFT,Komplett!D20)&gt;0,"BF",IF(COUNTIF(allgemeineFT,Komplett!D20)&gt;0,"AF",IF(WEEKDAY(Komplett!D20)=1,"SO",IF(WEEKDAY(Komplett!D20)=7,"SA","WT")))),"")</f>
        <v>WT</v>
      </c>
      <c r="E20" s="1" t="str">
        <f>IFERROR(IF(COUNTIF(besondereFT,Komplett!E20)&gt;0,"BF",IF(COUNTIF(allgemeineFT,Komplett!E20)&gt;0,"AF",IF(WEEKDAY(Komplett!E20)=1,"SO",IF(WEEKDAY(Komplett!E20)=7,"SA","WT")))),"")</f>
        <v>WT</v>
      </c>
      <c r="F20" s="1" t="str">
        <f>IFERROR(IF(COUNTIF(besondereFT,Komplett!F20)&gt;0,"BF",IF(COUNTIF(allgemeineFT,Komplett!F20)&gt;0,"AF",IF(WEEKDAY(Komplett!F20)=1,"SO",IF(WEEKDAY(Komplett!F20)=7,"SA","WT")))),"")</f>
        <v>WT</v>
      </c>
      <c r="G20" s="1" t="str">
        <f>IFERROR(IF(COUNTIF(besondereFT,Komplett!G20)&gt;0,"BF",IF(COUNTIF(allgemeineFT,Komplett!G20)&gt;0,"AF",IF(WEEKDAY(Komplett!G20)=1,"SO",IF(WEEKDAY(Komplett!G20)=7,"SA","WT")))),"")</f>
        <v>WT</v>
      </c>
      <c r="H20" s="1" t="str">
        <f>IFERROR(IF(COUNTIF(besondereFT,Komplett!H20)&gt;0,"BF",IF(COUNTIF(allgemeineFT,Komplett!H20)&gt;0,"AF",IF(WEEKDAY(Komplett!H20)=1,"SO",IF(WEEKDAY(Komplett!H20)=7,"SA","WT")))),"")</f>
        <v>SA</v>
      </c>
      <c r="I20" s="1" t="str">
        <f>IFERROR(IF(COUNTIF(besondereFT,Komplett!I20)&gt;0,"BF",IF(COUNTIF(allgemeineFT,Komplett!I20)&gt;0,"AF",IF(WEEKDAY(Komplett!I20)=1,"SO",IF(WEEKDAY(Komplett!I20)=7,"SA","WT")))),"")</f>
        <v>SO</v>
      </c>
    </row>
    <row r="21" spans="1:9" x14ac:dyDescent="0.3">
      <c r="A21" s="14">
        <f t="shared" si="0"/>
        <v>45040</v>
      </c>
      <c r="B21" s="14">
        <f t="shared" si="1"/>
        <v>45046</v>
      </c>
      <c r="C21" s="1" t="str">
        <f>IFERROR(IF(COUNTIF(besondereFT,Komplett!C21)&gt;0,"BF",IF(COUNTIF(allgemeineFT,Komplett!C21)&gt;0,"AF",IF(WEEKDAY(Komplett!C21)=1,"SO",IF(WEEKDAY(Komplett!C21)=7,"SA","WT")))),"")</f>
        <v>WT</v>
      </c>
      <c r="D21" s="1" t="str">
        <f>IFERROR(IF(COUNTIF(besondereFT,Komplett!D21)&gt;0,"BF",IF(COUNTIF(allgemeineFT,Komplett!D21)&gt;0,"AF",IF(WEEKDAY(Komplett!D21)=1,"SO",IF(WEEKDAY(Komplett!D21)=7,"SA","WT")))),"")</f>
        <v>WT</v>
      </c>
      <c r="E21" s="1" t="str">
        <f>IFERROR(IF(COUNTIF(besondereFT,Komplett!E21)&gt;0,"BF",IF(COUNTIF(allgemeineFT,Komplett!E21)&gt;0,"AF",IF(WEEKDAY(Komplett!E21)=1,"SO",IF(WEEKDAY(Komplett!E21)=7,"SA","WT")))),"")</f>
        <v>WT</v>
      </c>
      <c r="F21" s="1" t="str">
        <f>IFERROR(IF(COUNTIF(besondereFT,Komplett!F21)&gt;0,"BF",IF(COUNTIF(allgemeineFT,Komplett!F21)&gt;0,"AF",IF(WEEKDAY(Komplett!F21)=1,"SO",IF(WEEKDAY(Komplett!F21)=7,"SA","WT")))),"")</f>
        <v>WT</v>
      </c>
      <c r="G21" s="1" t="str">
        <f>IFERROR(IF(COUNTIF(besondereFT,Komplett!G21)&gt;0,"BF",IF(COUNTIF(allgemeineFT,Komplett!G21)&gt;0,"AF",IF(WEEKDAY(Komplett!G21)=1,"SO",IF(WEEKDAY(Komplett!G21)=7,"SA","WT")))),"")</f>
        <v>WT</v>
      </c>
      <c r="H21" s="1" t="str">
        <f>IFERROR(IF(COUNTIF(besondereFT,Komplett!H21)&gt;0,"BF",IF(COUNTIF(allgemeineFT,Komplett!H21)&gt;0,"AF",IF(WEEKDAY(Komplett!H21)=1,"SO",IF(WEEKDAY(Komplett!H21)=7,"SA","WT")))),"")</f>
        <v>SA</v>
      </c>
      <c r="I21" s="1" t="str">
        <f>IFERROR(IF(COUNTIF(besondereFT,Komplett!I21)&gt;0,"BF",IF(COUNTIF(allgemeineFT,Komplett!I21)&gt;0,"AF",IF(WEEKDAY(Komplett!I21)=1,"SO",IF(WEEKDAY(Komplett!I21)=7,"SA","WT")))),"")</f>
        <v>SO</v>
      </c>
    </row>
    <row r="22" spans="1:9" x14ac:dyDescent="0.3">
      <c r="A22" s="14">
        <f t="shared" si="0"/>
        <v>45047</v>
      </c>
      <c r="B22" s="14">
        <f t="shared" si="1"/>
        <v>45047</v>
      </c>
      <c r="C22" s="1" t="str">
        <f>IFERROR(IF(COUNTIF(besondereFT,Komplett!C22)&gt;0,"BF",IF(COUNTIF(allgemeineFT,Komplett!C22)&gt;0,"AF",IF(WEEKDAY(Komplett!C22)=1,"SO",IF(WEEKDAY(Komplett!C22)=7,"SA","WT")))),"")</f>
        <v>AF</v>
      </c>
      <c r="D22" s="1" t="str">
        <f>IFERROR(IF(COUNTIF(besondereFT,Komplett!D22)&gt;0,"BF",IF(COUNTIF(allgemeineFT,Komplett!D22)&gt;0,"AF",IF(WEEKDAY(Komplett!D22)=1,"SO",IF(WEEKDAY(Komplett!D22)=7,"SA","WT")))),"")</f>
        <v/>
      </c>
      <c r="E22" s="1" t="str">
        <f>IFERROR(IF(COUNTIF(besondereFT,Komplett!E22)&gt;0,"BF",IF(COUNTIF(allgemeineFT,Komplett!E22)&gt;0,"AF",IF(WEEKDAY(Komplett!E22)=1,"SO",IF(WEEKDAY(Komplett!E22)=7,"SA","WT")))),"")</f>
        <v/>
      </c>
      <c r="F22" s="1" t="str">
        <f>IFERROR(IF(COUNTIF(besondereFT,Komplett!F22)&gt;0,"BF",IF(COUNTIF(allgemeineFT,Komplett!F22)&gt;0,"AF",IF(WEEKDAY(Komplett!F22)=1,"SO",IF(WEEKDAY(Komplett!F22)=7,"SA","WT")))),"")</f>
        <v/>
      </c>
      <c r="G22" s="1" t="str">
        <f>IFERROR(IF(COUNTIF(besondereFT,Komplett!G22)&gt;0,"BF",IF(COUNTIF(allgemeineFT,Komplett!G22)&gt;0,"AF",IF(WEEKDAY(Komplett!G22)=1,"SO",IF(WEEKDAY(Komplett!G22)=7,"SA","WT")))),"")</f>
        <v/>
      </c>
      <c r="H22" s="1" t="str">
        <f>IFERROR(IF(COUNTIF(besondereFT,Komplett!H22)&gt;0,"BF",IF(COUNTIF(allgemeineFT,Komplett!H22)&gt;0,"AF",IF(WEEKDAY(Komplett!H22)=1,"SO",IF(WEEKDAY(Komplett!H22)=7,"SA","WT")))),"")</f>
        <v/>
      </c>
      <c r="I22" s="1" t="str">
        <f>IFERROR(IF(COUNTIF(besondereFT,Komplett!I22)&gt;0,"BF",IF(COUNTIF(allgemeineFT,Komplett!I22)&gt;0,"AF",IF(WEEKDAY(Komplett!I22)=1,"SO",IF(WEEKDAY(Komplett!I22)=7,"SA","WT")))),"")</f>
        <v/>
      </c>
    </row>
    <row r="23" spans="1:9" x14ac:dyDescent="0.3">
      <c r="A23" s="14">
        <f t="shared" si="0"/>
        <v>45047</v>
      </c>
      <c r="B23" s="14">
        <f t="shared" si="1"/>
        <v>45054</v>
      </c>
      <c r="C23" s="1" t="str">
        <f>IFERROR(IF(COUNTIF(besondereFT,Komplett!C23)&gt;0,"BF",IF(COUNTIF(allgemeineFT,Komplett!C23)&gt;0,"AF",IF(WEEKDAY(Komplett!C23)=1,"SO",IF(WEEKDAY(Komplett!C23)=7,"SA","WT")))),"")</f>
        <v>AF</v>
      </c>
      <c r="D23" s="1" t="str">
        <f>IFERROR(IF(COUNTIF(besondereFT,Komplett!D23)&gt;0,"BF",IF(COUNTIF(allgemeineFT,Komplett!D23)&gt;0,"AF",IF(WEEKDAY(Komplett!D23)=1,"SO",IF(WEEKDAY(Komplett!D23)=7,"SA","WT")))),"")</f>
        <v>WT</v>
      </c>
      <c r="E23" s="1" t="str">
        <f>IFERROR(IF(COUNTIF(besondereFT,Komplett!E23)&gt;0,"BF",IF(COUNTIF(allgemeineFT,Komplett!E23)&gt;0,"AF",IF(WEEKDAY(Komplett!E23)=1,"SO",IF(WEEKDAY(Komplett!E23)=7,"SA","WT")))),"")</f>
        <v>WT</v>
      </c>
      <c r="F23" s="1" t="str">
        <f>IFERROR(IF(COUNTIF(besondereFT,Komplett!F23)&gt;0,"BF",IF(COUNTIF(allgemeineFT,Komplett!F23)&gt;0,"AF",IF(WEEKDAY(Komplett!F23)=1,"SO",IF(WEEKDAY(Komplett!F23)=7,"SA","WT")))),"")</f>
        <v>WT</v>
      </c>
      <c r="G23" s="1" t="str">
        <f>IFERROR(IF(COUNTIF(besondereFT,Komplett!G23)&gt;0,"BF",IF(COUNTIF(allgemeineFT,Komplett!G23)&gt;0,"AF",IF(WEEKDAY(Komplett!G23)=1,"SO",IF(WEEKDAY(Komplett!G23)=7,"SA","WT")))),"")</f>
        <v>WT</v>
      </c>
      <c r="H23" s="1" t="str">
        <f>IFERROR(IF(COUNTIF(besondereFT,Komplett!H23)&gt;0,"BF",IF(COUNTIF(allgemeineFT,Komplett!H23)&gt;0,"AF",IF(WEEKDAY(Komplett!H23)=1,"SO",IF(WEEKDAY(Komplett!H23)=7,"SA","WT")))),"")</f>
        <v>SA</v>
      </c>
      <c r="I23" s="1" t="str">
        <f>IFERROR(IF(COUNTIF(besondereFT,Komplett!I23)&gt;0,"BF",IF(COUNTIF(allgemeineFT,Komplett!I23)&gt;0,"AF",IF(WEEKDAY(Komplett!I23)=1,"SO",IF(WEEKDAY(Komplett!I23)=7,"SA","WT")))),"")</f>
        <v>SO</v>
      </c>
    </row>
    <row r="24" spans="1:9" x14ac:dyDescent="0.3">
      <c r="A24" s="14">
        <f t="shared" si="0"/>
        <v>45054</v>
      </c>
      <c r="B24" s="14">
        <f t="shared" si="1"/>
        <v>45061</v>
      </c>
      <c r="C24" s="1" t="str">
        <f>IFERROR(IF(COUNTIF(besondereFT,Komplett!C24)&gt;0,"BF",IF(COUNTIF(allgemeineFT,Komplett!C24)&gt;0,"AF",IF(WEEKDAY(Komplett!C24)=1,"SO",IF(WEEKDAY(Komplett!C24)=7,"SA","WT")))),"")</f>
        <v>WT</v>
      </c>
      <c r="D24" s="1" t="str">
        <f>IFERROR(IF(COUNTIF(besondereFT,Komplett!D24)&gt;0,"BF",IF(COUNTIF(allgemeineFT,Komplett!D24)&gt;0,"AF",IF(WEEKDAY(Komplett!D24)=1,"SO",IF(WEEKDAY(Komplett!D24)=7,"SA","WT")))),"")</f>
        <v>WT</v>
      </c>
      <c r="E24" s="1" t="str">
        <f>IFERROR(IF(COUNTIF(besondereFT,Komplett!E24)&gt;0,"BF",IF(COUNTIF(allgemeineFT,Komplett!E24)&gt;0,"AF",IF(WEEKDAY(Komplett!E24)=1,"SO",IF(WEEKDAY(Komplett!E24)=7,"SA","WT")))),"")</f>
        <v>WT</v>
      </c>
      <c r="F24" s="1" t="str">
        <f>IFERROR(IF(COUNTIF(besondereFT,Komplett!F24)&gt;0,"BF",IF(COUNTIF(allgemeineFT,Komplett!F24)&gt;0,"AF",IF(WEEKDAY(Komplett!F24)=1,"SO",IF(WEEKDAY(Komplett!F24)=7,"SA","WT")))),"")</f>
        <v>WT</v>
      </c>
      <c r="G24" s="1" t="str">
        <f>IFERROR(IF(COUNTIF(besondereFT,Komplett!G24)&gt;0,"BF",IF(COUNTIF(allgemeineFT,Komplett!G24)&gt;0,"AF",IF(WEEKDAY(Komplett!G24)=1,"SO",IF(WEEKDAY(Komplett!G24)=7,"SA","WT")))),"")</f>
        <v>WT</v>
      </c>
      <c r="H24" s="1" t="str">
        <f>IFERROR(IF(COUNTIF(besondereFT,Komplett!H24)&gt;0,"BF",IF(COUNTIF(allgemeineFT,Komplett!H24)&gt;0,"AF",IF(WEEKDAY(Komplett!H24)=1,"SO",IF(WEEKDAY(Komplett!H24)=7,"SA","WT")))),"")</f>
        <v>SA</v>
      </c>
      <c r="I24" s="1" t="str">
        <f>IFERROR(IF(COUNTIF(besondereFT,Komplett!I24)&gt;0,"BF",IF(COUNTIF(allgemeineFT,Komplett!I24)&gt;0,"AF",IF(WEEKDAY(Komplett!I24)=1,"SO",IF(WEEKDAY(Komplett!I24)=7,"SA","WT")))),"")</f>
        <v>SO</v>
      </c>
    </row>
    <row r="25" spans="1:9" x14ac:dyDescent="0.3">
      <c r="A25" s="14">
        <f t="shared" si="0"/>
        <v>45061</v>
      </c>
      <c r="B25" s="14">
        <f t="shared" si="1"/>
        <v>45068</v>
      </c>
      <c r="C25" s="1" t="str">
        <f>IFERROR(IF(COUNTIF(besondereFT,Komplett!C25)&gt;0,"BF",IF(COUNTIF(allgemeineFT,Komplett!C25)&gt;0,"AF",IF(WEEKDAY(Komplett!C25)=1,"SO",IF(WEEKDAY(Komplett!C25)=7,"SA","WT")))),"")</f>
        <v>WT</v>
      </c>
      <c r="D25" s="1" t="str">
        <f>IFERROR(IF(COUNTIF(besondereFT,Komplett!D25)&gt;0,"BF",IF(COUNTIF(allgemeineFT,Komplett!D25)&gt;0,"AF",IF(WEEKDAY(Komplett!D25)=1,"SO",IF(WEEKDAY(Komplett!D25)=7,"SA","WT")))),"")</f>
        <v>WT</v>
      </c>
      <c r="E25" s="1" t="str">
        <f>IFERROR(IF(COUNTIF(besondereFT,Komplett!E25)&gt;0,"BF",IF(COUNTIF(allgemeineFT,Komplett!E25)&gt;0,"AF",IF(WEEKDAY(Komplett!E25)=1,"SO",IF(WEEKDAY(Komplett!E25)=7,"SA","WT")))),"")</f>
        <v>WT</v>
      </c>
      <c r="F25" s="1" t="str">
        <f>IFERROR(IF(COUNTIF(besondereFT,Komplett!F25)&gt;0,"BF",IF(COUNTIF(allgemeineFT,Komplett!F25)&gt;0,"AF",IF(WEEKDAY(Komplett!F25)=1,"SO",IF(WEEKDAY(Komplett!F25)=7,"SA","WT")))),"")</f>
        <v>AF</v>
      </c>
      <c r="G25" s="1" t="str">
        <f>IFERROR(IF(COUNTIF(besondereFT,Komplett!G25)&gt;0,"BF",IF(COUNTIF(allgemeineFT,Komplett!G25)&gt;0,"AF",IF(WEEKDAY(Komplett!G25)=1,"SO",IF(WEEKDAY(Komplett!G25)=7,"SA","WT")))),"")</f>
        <v>WT</v>
      </c>
      <c r="H25" s="1" t="str">
        <f>IFERROR(IF(COUNTIF(besondereFT,Komplett!H25)&gt;0,"BF",IF(COUNTIF(allgemeineFT,Komplett!H25)&gt;0,"AF",IF(WEEKDAY(Komplett!H25)=1,"SO",IF(WEEKDAY(Komplett!H25)=7,"SA","WT")))),"")</f>
        <v>SA</v>
      </c>
      <c r="I25" s="1" t="str">
        <f>IFERROR(IF(COUNTIF(besondereFT,Komplett!I25)&gt;0,"BF",IF(COUNTIF(allgemeineFT,Komplett!I25)&gt;0,"AF",IF(WEEKDAY(Komplett!I25)=1,"SO",IF(WEEKDAY(Komplett!I25)=7,"SA","WT")))),"")</f>
        <v>SO</v>
      </c>
    </row>
    <row r="26" spans="1:9" x14ac:dyDescent="0.3">
      <c r="A26" s="14">
        <f t="shared" si="0"/>
        <v>45068</v>
      </c>
      <c r="B26" s="14">
        <f t="shared" si="1"/>
        <v>45075</v>
      </c>
      <c r="C26" s="1" t="str">
        <f>IFERROR(IF(COUNTIF(besondereFT,Komplett!C26)&gt;0,"BF",IF(COUNTIF(allgemeineFT,Komplett!C26)&gt;0,"AF",IF(WEEKDAY(Komplett!C26)=1,"SO",IF(WEEKDAY(Komplett!C26)=7,"SA","WT")))),"")</f>
        <v>WT</v>
      </c>
      <c r="D26" s="1" t="str">
        <f>IFERROR(IF(COUNTIF(besondereFT,Komplett!D26)&gt;0,"BF",IF(COUNTIF(allgemeineFT,Komplett!D26)&gt;0,"AF",IF(WEEKDAY(Komplett!D26)=1,"SO",IF(WEEKDAY(Komplett!D26)=7,"SA","WT")))),"")</f>
        <v>WT</v>
      </c>
      <c r="E26" s="1" t="str">
        <f>IFERROR(IF(COUNTIF(besondereFT,Komplett!E26)&gt;0,"BF",IF(COUNTIF(allgemeineFT,Komplett!E26)&gt;0,"AF",IF(WEEKDAY(Komplett!E26)=1,"SO",IF(WEEKDAY(Komplett!E26)=7,"SA","WT")))),"")</f>
        <v>WT</v>
      </c>
      <c r="F26" s="1" t="str">
        <f>IFERROR(IF(COUNTIF(besondereFT,Komplett!F26)&gt;0,"BF",IF(COUNTIF(allgemeineFT,Komplett!F26)&gt;0,"AF",IF(WEEKDAY(Komplett!F26)=1,"SO",IF(WEEKDAY(Komplett!F26)=7,"SA","WT")))),"")</f>
        <v>WT</v>
      </c>
      <c r="G26" s="1" t="str">
        <f>IFERROR(IF(COUNTIF(besondereFT,Komplett!G26)&gt;0,"BF",IF(COUNTIF(allgemeineFT,Komplett!G26)&gt;0,"AF",IF(WEEKDAY(Komplett!G26)=1,"SO",IF(WEEKDAY(Komplett!G26)=7,"SA","WT")))),"")</f>
        <v>WT</v>
      </c>
      <c r="H26" s="1" t="str">
        <f>IFERROR(IF(COUNTIF(besondereFT,Komplett!H26)&gt;0,"BF",IF(COUNTIF(allgemeineFT,Komplett!H26)&gt;0,"AF",IF(WEEKDAY(Komplett!H26)=1,"SO",IF(WEEKDAY(Komplett!H26)=7,"SA","WT")))),"")</f>
        <v>SA</v>
      </c>
      <c r="I26" s="1" t="str">
        <f>IFERROR(IF(COUNTIF(besondereFT,Komplett!I26)&gt;0,"BF",IF(COUNTIF(allgemeineFT,Komplett!I26)&gt;0,"AF",IF(WEEKDAY(Komplett!I26)=1,"SO",IF(WEEKDAY(Komplett!I26)=7,"SA","WT")))),"")</f>
        <v>AF</v>
      </c>
    </row>
    <row r="27" spans="1:9" x14ac:dyDescent="0.3">
      <c r="A27" s="14">
        <f t="shared" si="0"/>
        <v>45075</v>
      </c>
      <c r="B27" s="14">
        <f t="shared" si="1"/>
        <v>45077</v>
      </c>
      <c r="C27" s="1" t="str">
        <f>IFERROR(IF(COUNTIF(besondereFT,Komplett!C27)&gt;0,"BF",IF(COUNTIF(allgemeineFT,Komplett!C27)&gt;0,"AF",IF(WEEKDAY(Komplett!C27)=1,"SO",IF(WEEKDAY(Komplett!C27)=7,"SA","WT")))),"")</f>
        <v>AF</v>
      </c>
      <c r="D27" s="1" t="str">
        <f>IFERROR(IF(COUNTIF(besondereFT,Komplett!D27)&gt;0,"BF",IF(COUNTIF(allgemeineFT,Komplett!D27)&gt;0,"AF",IF(WEEKDAY(Komplett!D27)=1,"SO",IF(WEEKDAY(Komplett!D27)=7,"SA","WT")))),"")</f>
        <v>WT</v>
      </c>
      <c r="E27" s="1" t="str">
        <f>IFERROR(IF(COUNTIF(besondereFT,Komplett!E27)&gt;0,"BF",IF(COUNTIF(allgemeineFT,Komplett!E27)&gt;0,"AF",IF(WEEKDAY(Komplett!E27)=1,"SO",IF(WEEKDAY(Komplett!E27)=7,"SA","WT")))),"")</f>
        <v>WT</v>
      </c>
      <c r="F27" s="1" t="str">
        <f>IFERROR(IF(COUNTIF(besondereFT,Komplett!F27)&gt;0,"BF",IF(COUNTIF(allgemeineFT,Komplett!F27)&gt;0,"AF",IF(WEEKDAY(Komplett!F27)=1,"SO",IF(WEEKDAY(Komplett!F27)=7,"SA","WT")))),"")</f>
        <v/>
      </c>
      <c r="G27" s="1" t="str">
        <f>IFERROR(IF(COUNTIF(besondereFT,Komplett!G27)&gt;0,"BF",IF(COUNTIF(allgemeineFT,Komplett!G27)&gt;0,"AF",IF(WEEKDAY(Komplett!G27)=1,"SO",IF(WEEKDAY(Komplett!G27)=7,"SA","WT")))),"")</f>
        <v/>
      </c>
      <c r="H27" s="1" t="str">
        <f>IFERROR(IF(COUNTIF(besondereFT,Komplett!H27)&gt;0,"BF",IF(COUNTIF(allgemeineFT,Komplett!H27)&gt;0,"AF",IF(WEEKDAY(Komplett!H27)=1,"SO",IF(WEEKDAY(Komplett!H27)=7,"SA","WT")))),"")</f>
        <v/>
      </c>
      <c r="I27" s="1" t="str">
        <f>IFERROR(IF(COUNTIF(besondereFT,Komplett!I27)&gt;0,"BF",IF(COUNTIF(allgemeineFT,Komplett!I27)&gt;0,"AF",IF(WEEKDAY(Komplett!I27)=1,"SO",IF(WEEKDAY(Komplett!I27)=7,"SA","WT")))),"")</f>
        <v/>
      </c>
    </row>
    <row r="28" spans="1:9" x14ac:dyDescent="0.3">
      <c r="A28" s="14">
        <f t="shared" si="0"/>
        <v>45078</v>
      </c>
      <c r="B28" s="14">
        <f t="shared" si="1"/>
        <v>45082</v>
      </c>
      <c r="C28" s="1" t="str">
        <f>IFERROR(IF(COUNTIF(besondereFT,Komplett!C28)&gt;0,"BF",IF(COUNTIF(allgemeineFT,Komplett!C28)&gt;0,"AF",IF(WEEKDAY(Komplett!C28)=1,"SO",IF(WEEKDAY(Komplett!C28)=7,"SA","WT")))),"")</f>
        <v/>
      </c>
      <c r="D28" s="1" t="str">
        <f>IFERROR(IF(COUNTIF(besondereFT,Komplett!D28)&gt;0,"BF",IF(COUNTIF(allgemeineFT,Komplett!D28)&gt;0,"AF",IF(WEEKDAY(Komplett!D28)=1,"SO",IF(WEEKDAY(Komplett!D28)=7,"SA","WT")))),"")</f>
        <v/>
      </c>
      <c r="E28" s="1" t="str">
        <f>IFERROR(IF(COUNTIF(besondereFT,Komplett!E28)&gt;0,"BF",IF(COUNTIF(allgemeineFT,Komplett!E28)&gt;0,"AF",IF(WEEKDAY(Komplett!E28)=1,"SO",IF(WEEKDAY(Komplett!E28)=7,"SA","WT")))),"")</f>
        <v/>
      </c>
      <c r="F28" s="1" t="str">
        <f>IFERROR(IF(COUNTIF(besondereFT,Komplett!F28)&gt;0,"BF",IF(COUNTIF(allgemeineFT,Komplett!F28)&gt;0,"AF",IF(WEEKDAY(Komplett!F28)=1,"SO",IF(WEEKDAY(Komplett!F28)=7,"SA","WT")))),"")</f>
        <v>WT</v>
      </c>
      <c r="G28" s="1" t="str">
        <f>IFERROR(IF(COUNTIF(besondereFT,Komplett!G28)&gt;0,"BF",IF(COUNTIF(allgemeineFT,Komplett!G28)&gt;0,"AF",IF(WEEKDAY(Komplett!G28)=1,"SO",IF(WEEKDAY(Komplett!G28)=7,"SA","WT")))),"")</f>
        <v>WT</v>
      </c>
      <c r="H28" s="1" t="str">
        <f>IFERROR(IF(COUNTIF(besondereFT,Komplett!H28)&gt;0,"BF",IF(COUNTIF(allgemeineFT,Komplett!H28)&gt;0,"AF",IF(WEEKDAY(Komplett!H28)=1,"SO",IF(WEEKDAY(Komplett!H28)=7,"SA","WT")))),"")</f>
        <v>SA</v>
      </c>
      <c r="I28" s="1" t="str">
        <f>IFERROR(IF(COUNTIF(besondereFT,Komplett!I28)&gt;0,"BF",IF(COUNTIF(allgemeineFT,Komplett!I28)&gt;0,"AF",IF(WEEKDAY(Komplett!I28)=1,"SO",IF(WEEKDAY(Komplett!I28)=7,"SA","WT")))),"")</f>
        <v>SO</v>
      </c>
    </row>
    <row r="29" spans="1:9" x14ac:dyDescent="0.3">
      <c r="A29" s="14">
        <f t="shared" si="0"/>
        <v>45082</v>
      </c>
      <c r="B29" s="14">
        <f t="shared" si="1"/>
        <v>45089</v>
      </c>
      <c r="C29" s="1" t="str">
        <f>IFERROR(IF(COUNTIF(besondereFT,Komplett!C29)&gt;0,"BF",IF(COUNTIF(allgemeineFT,Komplett!C29)&gt;0,"AF",IF(WEEKDAY(Komplett!C29)=1,"SO",IF(WEEKDAY(Komplett!C29)=7,"SA","WT")))),"")</f>
        <v>WT</v>
      </c>
      <c r="D29" s="1" t="str">
        <f>IFERROR(IF(COUNTIF(besondereFT,Komplett!D29)&gt;0,"BF",IF(COUNTIF(allgemeineFT,Komplett!D29)&gt;0,"AF",IF(WEEKDAY(Komplett!D29)=1,"SO",IF(WEEKDAY(Komplett!D29)=7,"SA","WT")))),"")</f>
        <v>WT</v>
      </c>
      <c r="E29" s="1" t="str">
        <f>IFERROR(IF(COUNTIF(besondereFT,Komplett!E29)&gt;0,"BF",IF(COUNTIF(allgemeineFT,Komplett!E29)&gt;0,"AF",IF(WEEKDAY(Komplett!E29)=1,"SO",IF(WEEKDAY(Komplett!E29)=7,"SA","WT")))),"")</f>
        <v>WT</v>
      </c>
      <c r="F29" s="1" t="str">
        <f>IFERROR(IF(COUNTIF(besondereFT,Komplett!F29)&gt;0,"BF",IF(COUNTIF(allgemeineFT,Komplett!F29)&gt;0,"AF",IF(WEEKDAY(Komplett!F29)=1,"SO",IF(WEEKDAY(Komplett!F29)=7,"SA","WT")))),"")</f>
        <v>AF</v>
      </c>
      <c r="G29" s="1" t="str">
        <f>IFERROR(IF(COUNTIF(besondereFT,Komplett!G29)&gt;0,"BF",IF(COUNTIF(allgemeineFT,Komplett!G29)&gt;0,"AF",IF(WEEKDAY(Komplett!G29)=1,"SO",IF(WEEKDAY(Komplett!G29)=7,"SA","WT")))),"")</f>
        <v>WT</v>
      </c>
      <c r="H29" s="1" t="str">
        <f>IFERROR(IF(COUNTIF(besondereFT,Komplett!H29)&gt;0,"BF",IF(COUNTIF(allgemeineFT,Komplett!H29)&gt;0,"AF",IF(WEEKDAY(Komplett!H29)=1,"SO",IF(WEEKDAY(Komplett!H29)=7,"SA","WT")))),"")</f>
        <v>SA</v>
      </c>
      <c r="I29" s="1" t="str">
        <f>IFERROR(IF(COUNTIF(besondereFT,Komplett!I29)&gt;0,"BF",IF(COUNTIF(allgemeineFT,Komplett!I29)&gt;0,"AF",IF(WEEKDAY(Komplett!I29)=1,"SO",IF(WEEKDAY(Komplett!I29)=7,"SA","WT")))),"")</f>
        <v>SO</v>
      </c>
    </row>
    <row r="30" spans="1:9" x14ac:dyDescent="0.3">
      <c r="A30" s="14">
        <f t="shared" si="0"/>
        <v>45089</v>
      </c>
      <c r="B30" s="14">
        <f t="shared" si="1"/>
        <v>45096</v>
      </c>
      <c r="C30" s="1" t="str">
        <f>IFERROR(IF(COUNTIF(besondereFT,Komplett!C30)&gt;0,"BF",IF(COUNTIF(allgemeineFT,Komplett!C30)&gt;0,"AF",IF(WEEKDAY(Komplett!C30)=1,"SO",IF(WEEKDAY(Komplett!C30)=7,"SA","WT")))),"")</f>
        <v>WT</v>
      </c>
      <c r="D30" s="1" t="str">
        <f>IFERROR(IF(COUNTIF(besondereFT,Komplett!D30)&gt;0,"BF",IF(COUNTIF(allgemeineFT,Komplett!D30)&gt;0,"AF",IF(WEEKDAY(Komplett!D30)=1,"SO",IF(WEEKDAY(Komplett!D30)=7,"SA","WT")))),"")</f>
        <v>WT</v>
      </c>
      <c r="E30" s="1" t="str">
        <f>IFERROR(IF(COUNTIF(besondereFT,Komplett!E30)&gt;0,"BF",IF(COUNTIF(allgemeineFT,Komplett!E30)&gt;0,"AF",IF(WEEKDAY(Komplett!E30)=1,"SO",IF(WEEKDAY(Komplett!E30)=7,"SA","WT")))),"")</f>
        <v>WT</v>
      </c>
      <c r="F30" s="1" t="str">
        <f>IFERROR(IF(COUNTIF(besondereFT,Komplett!F30)&gt;0,"BF",IF(COUNTIF(allgemeineFT,Komplett!F30)&gt;0,"AF",IF(WEEKDAY(Komplett!F30)=1,"SO",IF(WEEKDAY(Komplett!F30)=7,"SA","WT")))),"")</f>
        <v>WT</v>
      </c>
      <c r="G30" s="1" t="str">
        <f>IFERROR(IF(COUNTIF(besondereFT,Komplett!G30)&gt;0,"BF",IF(COUNTIF(allgemeineFT,Komplett!G30)&gt;0,"AF",IF(WEEKDAY(Komplett!G30)=1,"SO",IF(WEEKDAY(Komplett!G30)=7,"SA","WT")))),"")</f>
        <v>WT</v>
      </c>
      <c r="H30" s="1" t="str">
        <f>IFERROR(IF(COUNTIF(besondereFT,Komplett!H30)&gt;0,"BF",IF(COUNTIF(allgemeineFT,Komplett!H30)&gt;0,"AF",IF(WEEKDAY(Komplett!H30)=1,"SO",IF(WEEKDAY(Komplett!H30)=7,"SA","WT")))),"")</f>
        <v>SA</v>
      </c>
      <c r="I30" s="1" t="str">
        <f>IFERROR(IF(COUNTIF(besondereFT,Komplett!I30)&gt;0,"BF",IF(COUNTIF(allgemeineFT,Komplett!I30)&gt;0,"AF",IF(WEEKDAY(Komplett!I30)=1,"SO",IF(WEEKDAY(Komplett!I30)=7,"SA","WT")))),"")</f>
        <v>SO</v>
      </c>
    </row>
    <row r="31" spans="1:9" x14ac:dyDescent="0.3">
      <c r="A31" s="14">
        <f t="shared" si="0"/>
        <v>45096</v>
      </c>
      <c r="B31" s="14">
        <f t="shared" si="1"/>
        <v>45103</v>
      </c>
      <c r="C31" s="1" t="str">
        <f>IFERROR(IF(COUNTIF(besondereFT,Komplett!C31)&gt;0,"BF",IF(COUNTIF(allgemeineFT,Komplett!C31)&gt;0,"AF",IF(WEEKDAY(Komplett!C31)=1,"SO",IF(WEEKDAY(Komplett!C31)=7,"SA","WT")))),"")</f>
        <v>WT</v>
      </c>
      <c r="D31" s="1" t="str">
        <f>IFERROR(IF(COUNTIF(besondereFT,Komplett!D31)&gt;0,"BF",IF(COUNTIF(allgemeineFT,Komplett!D31)&gt;0,"AF",IF(WEEKDAY(Komplett!D31)=1,"SO",IF(WEEKDAY(Komplett!D31)=7,"SA","WT")))),"")</f>
        <v>WT</v>
      </c>
      <c r="E31" s="1" t="str">
        <f>IFERROR(IF(COUNTIF(besondereFT,Komplett!E31)&gt;0,"BF",IF(COUNTIF(allgemeineFT,Komplett!E31)&gt;0,"AF",IF(WEEKDAY(Komplett!E31)=1,"SO",IF(WEEKDAY(Komplett!E31)=7,"SA","WT")))),"")</f>
        <v>WT</v>
      </c>
      <c r="F31" s="1" t="str">
        <f>IFERROR(IF(COUNTIF(besondereFT,Komplett!F31)&gt;0,"BF",IF(COUNTIF(allgemeineFT,Komplett!F31)&gt;0,"AF",IF(WEEKDAY(Komplett!F31)=1,"SO",IF(WEEKDAY(Komplett!F31)=7,"SA","WT")))),"")</f>
        <v>WT</v>
      </c>
      <c r="G31" s="1" t="str">
        <f>IFERROR(IF(COUNTIF(besondereFT,Komplett!G31)&gt;0,"BF",IF(COUNTIF(allgemeineFT,Komplett!G31)&gt;0,"AF",IF(WEEKDAY(Komplett!G31)=1,"SO",IF(WEEKDAY(Komplett!G31)=7,"SA","WT")))),"")</f>
        <v>WT</v>
      </c>
      <c r="H31" s="1" t="str">
        <f>IFERROR(IF(COUNTIF(besondereFT,Komplett!H31)&gt;0,"BF",IF(COUNTIF(allgemeineFT,Komplett!H31)&gt;0,"AF",IF(WEEKDAY(Komplett!H31)=1,"SO",IF(WEEKDAY(Komplett!H31)=7,"SA","WT")))),"")</f>
        <v>SA</v>
      </c>
      <c r="I31" s="1" t="str">
        <f>IFERROR(IF(COUNTIF(besondereFT,Komplett!I31)&gt;0,"BF",IF(COUNTIF(allgemeineFT,Komplett!I31)&gt;0,"AF",IF(WEEKDAY(Komplett!I31)=1,"SO",IF(WEEKDAY(Komplett!I31)=7,"SA","WT")))),"")</f>
        <v>SO</v>
      </c>
    </row>
    <row r="32" spans="1:9" x14ac:dyDescent="0.3">
      <c r="A32" s="14">
        <f t="shared" si="0"/>
        <v>45103</v>
      </c>
      <c r="B32" s="14">
        <f t="shared" si="1"/>
        <v>45107</v>
      </c>
      <c r="C32" s="1" t="str">
        <f>IFERROR(IF(COUNTIF(besondereFT,Komplett!C32)&gt;0,"BF",IF(COUNTIF(allgemeineFT,Komplett!C32)&gt;0,"AF",IF(WEEKDAY(Komplett!C32)=1,"SO",IF(WEEKDAY(Komplett!C32)=7,"SA","WT")))),"")</f>
        <v>WT</v>
      </c>
      <c r="D32" s="1" t="str">
        <f>IFERROR(IF(COUNTIF(besondereFT,Komplett!D32)&gt;0,"BF",IF(COUNTIF(allgemeineFT,Komplett!D32)&gt;0,"AF",IF(WEEKDAY(Komplett!D32)=1,"SO",IF(WEEKDAY(Komplett!D32)=7,"SA","WT")))),"")</f>
        <v>WT</v>
      </c>
      <c r="E32" s="1" t="str">
        <f>IFERROR(IF(COUNTIF(besondereFT,Komplett!E32)&gt;0,"BF",IF(COUNTIF(allgemeineFT,Komplett!E32)&gt;0,"AF",IF(WEEKDAY(Komplett!E32)=1,"SO",IF(WEEKDAY(Komplett!E32)=7,"SA","WT")))),"")</f>
        <v>WT</v>
      </c>
      <c r="F32" s="1" t="str">
        <f>IFERROR(IF(COUNTIF(besondereFT,Komplett!F32)&gt;0,"BF",IF(COUNTIF(allgemeineFT,Komplett!F32)&gt;0,"AF",IF(WEEKDAY(Komplett!F32)=1,"SO",IF(WEEKDAY(Komplett!F32)=7,"SA","WT")))),"")</f>
        <v>WT</v>
      </c>
      <c r="G32" s="1" t="str">
        <f>IFERROR(IF(COUNTIF(besondereFT,Komplett!G32)&gt;0,"BF",IF(COUNTIF(allgemeineFT,Komplett!G32)&gt;0,"AF",IF(WEEKDAY(Komplett!G32)=1,"SO",IF(WEEKDAY(Komplett!G32)=7,"SA","WT")))),"")</f>
        <v>WT</v>
      </c>
      <c r="H32" s="1" t="str">
        <f>IFERROR(IF(COUNTIF(besondereFT,Komplett!H32)&gt;0,"BF",IF(COUNTIF(allgemeineFT,Komplett!H32)&gt;0,"AF",IF(WEEKDAY(Komplett!H32)=1,"SO",IF(WEEKDAY(Komplett!H32)=7,"SA","WT")))),"")</f>
        <v/>
      </c>
      <c r="I32" s="1" t="str">
        <f>IFERROR(IF(COUNTIF(besondereFT,Komplett!I32)&gt;0,"BF",IF(COUNTIF(allgemeineFT,Komplett!I32)&gt;0,"AF",IF(WEEKDAY(Komplett!I32)=1,"SO",IF(WEEKDAY(Komplett!I32)=7,"SA","WT")))),"")</f>
        <v/>
      </c>
    </row>
    <row r="33" spans="1:9" x14ac:dyDescent="0.3">
      <c r="A33" s="14">
        <f t="shared" si="0"/>
        <v>45108</v>
      </c>
      <c r="B33" s="14">
        <f t="shared" si="1"/>
        <v>45110</v>
      </c>
      <c r="C33" s="1" t="str">
        <f>IFERROR(IF(COUNTIF(besondereFT,Komplett!C33)&gt;0,"BF",IF(COUNTIF(allgemeineFT,Komplett!C33)&gt;0,"AF",IF(WEEKDAY(Komplett!C33)=1,"SO",IF(WEEKDAY(Komplett!C33)=7,"SA","WT")))),"")</f>
        <v/>
      </c>
      <c r="D33" s="1" t="str">
        <f>IFERROR(IF(COUNTIF(besondereFT,Komplett!D33)&gt;0,"BF",IF(COUNTIF(allgemeineFT,Komplett!D33)&gt;0,"AF",IF(WEEKDAY(Komplett!D33)=1,"SO",IF(WEEKDAY(Komplett!D33)=7,"SA","WT")))),"")</f>
        <v/>
      </c>
      <c r="E33" s="1" t="str">
        <f>IFERROR(IF(COUNTIF(besondereFT,Komplett!E33)&gt;0,"BF",IF(COUNTIF(allgemeineFT,Komplett!E33)&gt;0,"AF",IF(WEEKDAY(Komplett!E33)=1,"SO",IF(WEEKDAY(Komplett!E33)=7,"SA","WT")))),"")</f>
        <v/>
      </c>
      <c r="F33" s="1" t="str">
        <f>IFERROR(IF(COUNTIF(besondereFT,Komplett!F33)&gt;0,"BF",IF(COUNTIF(allgemeineFT,Komplett!F33)&gt;0,"AF",IF(WEEKDAY(Komplett!F33)=1,"SO",IF(WEEKDAY(Komplett!F33)=7,"SA","WT")))),"")</f>
        <v/>
      </c>
      <c r="G33" s="1" t="str">
        <f>IFERROR(IF(COUNTIF(besondereFT,Komplett!G33)&gt;0,"BF",IF(COUNTIF(allgemeineFT,Komplett!G33)&gt;0,"AF",IF(WEEKDAY(Komplett!G33)=1,"SO",IF(WEEKDAY(Komplett!G33)=7,"SA","WT")))),"")</f>
        <v/>
      </c>
      <c r="H33" s="1" t="str">
        <f>IFERROR(IF(COUNTIF(besondereFT,Komplett!H33)&gt;0,"BF",IF(COUNTIF(allgemeineFT,Komplett!H33)&gt;0,"AF",IF(WEEKDAY(Komplett!H33)=1,"SO",IF(WEEKDAY(Komplett!H33)=7,"SA","WT")))),"")</f>
        <v>SA</v>
      </c>
      <c r="I33" s="1" t="str">
        <f>IFERROR(IF(COUNTIF(besondereFT,Komplett!I33)&gt;0,"BF",IF(COUNTIF(allgemeineFT,Komplett!I33)&gt;0,"AF",IF(WEEKDAY(Komplett!I33)=1,"SO",IF(WEEKDAY(Komplett!I33)=7,"SA","WT")))),"")</f>
        <v>SO</v>
      </c>
    </row>
    <row r="34" spans="1:9" x14ac:dyDescent="0.3">
      <c r="A34" s="14">
        <f t="shared" si="0"/>
        <v>45110</v>
      </c>
      <c r="B34" s="14">
        <f t="shared" si="1"/>
        <v>45117</v>
      </c>
      <c r="C34" s="1" t="str">
        <f>IFERROR(IF(COUNTIF(besondereFT,Komplett!C34)&gt;0,"BF",IF(COUNTIF(allgemeineFT,Komplett!C34)&gt;0,"AF",IF(WEEKDAY(Komplett!C34)=1,"SO",IF(WEEKDAY(Komplett!C34)=7,"SA","WT")))),"")</f>
        <v>WT</v>
      </c>
      <c r="D34" s="1" t="str">
        <f>IFERROR(IF(COUNTIF(besondereFT,Komplett!D34)&gt;0,"BF",IF(COUNTIF(allgemeineFT,Komplett!D34)&gt;0,"AF",IF(WEEKDAY(Komplett!D34)=1,"SO",IF(WEEKDAY(Komplett!D34)=7,"SA","WT")))),"")</f>
        <v>WT</v>
      </c>
      <c r="E34" s="1" t="str">
        <f>IFERROR(IF(COUNTIF(besondereFT,Komplett!E34)&gt;0,"BF",IF(COUNTIF(allgemeineFT,Komplett!E34)&gt;0,"AF",IF(WEEKDAY(Komplett!E34)=1,"SO",IF(WEEKDAY(Komplett!E34)=7,"SA","WT")))),"")</f>
        <v>WT</v>
      </c>
      <c r="F34" s="1" t="str">
        <f>IFERROR(IF(COUNTIF(besondereFT,Komplett!F34)&gt;0,"BF",IF(COUNTIF(allgemeineFT,Komplett!F34)&gt;0,"AF",IF(WEEKDAY(Komplett!F34)=1,"SO",IF(WEEKDAY(Komplett!F34)=7,"SA","WT")))),"")</f>
        <v>WT</v>
      </c>
      <c r="G34" s="1" t="str">
        <f>IFERROR(IF(COUNTIF(besondereFT,Komplett!G34)&gt;0,"BF",IF(COUNTIF(allgemeineFT,Komplett!G34)&gt;0,"AF",IF(WEEKDAY(Komplett!G34)=1,"SO",IF(WEEKDAY(Komplett!G34)=7,"SA","WT")))),"")</f>
        <v>WT</v>
      </c>
      <c r="H34" s="1" t="str">
        <f>IFERROR(IF(COUNTIF(besondereFT,Komplett!H34)&gt;0,"BF",IF(COUNTIF(allgemeineFT,Komplett!H34)&gt;0,"AF",IF(WEEKDAY(Komplett!H34)=1,"SO",IF(WEEKDAY(Komplett!H34)=7,"SA","WT")))),"")</f>
        <v>SA</v>
      </c>
      <c r="I34" s="1" t="str">
        <f>IFERROR(IF(COUNTIF(besondereFT,Komplett!I34)&gt;0,"BF",IF(COUNTIF(allgemeineFT,Komplett!I34)&gt;0,"AF",IF(WEEKDAY(Komplett!I34)=1,"SO",IF(WEEKDAY(Komplett!I34)=7,"SA","WT")))),"")</f>
        <v>SO</v>
      </c>
    </row>
    <row r="35" spans="1:9" x14ac:dyDescent="0.3">
      <c r="A35" s="14">
        <f t="shared" si="0"/>
        <v>45117</v>
      </c>
      <c r="B35" s="14">
        <f t="shared" si="1"/>
        <v>45124</v>
      </c>
      <c r="C35" s="1" t="str">
        <f>IFERROR(IF(COUNTIF(besondereFT,Komplett!C35)&gt;0,"BF",IF(COUNTIF(allgemeineFT,Komplett!C35)&gt;0,"AF",IF(WEEKDAY(Komplett!C35)=1,"SO",IF(WEEKDAY(Komplett!C35)=7,"SA","WT")))),"")</f>
        <v>WT</v>
      </c>
      <c r="D35" s="1" t="str">
        <f>IFERROR(IF(COUNTIF(besondereFT,Komplett!D35)&gt;0,"BF",IF(COUNTIF(allgemeineFT,Komplett!D35)&gt;0,"AF",IF(WEEKDAY(Komplett!D35)=1,"SO",IF(WEEKDAY(Komplett!D35)=7,"SA","WT")))),"")</f>
        <v>WT</v>
      </c>
      <c r="E35" s="1" t="str">
        <f>IFERROR(IF(COUNTIF(besondereFT,Komplett!E35)&gt;0,"BF",IF(COUNTIF(allgemeineFT,Komplett!E35)&gt;0,"AF",IF(WEEKDAY(Komplett!E35)=1,"SO",IF(WEEKDAY(Komplett!E35)=7,"SA","WT")))),"")</f>
        <v>WT</v>
      </c>
      <c r="F35" s="1" t="str">
        <f>IFERROR(IF(COUNTIF(besondereFT,Komplett!F35)&gt;0,"BF",IF(COUNTIF(allgemeineFT,Komplett!F35)&gt;0,"AF",IF(WEEKDAY(Komplett!F35)=1,"SO",IF(WEEKDAY(Komplett!F35)=7,"SA","WT")))),"")</f>
        <v>WT</v>
      </c>
      <c r="G35" s="1" t="str">
        <f>IFERROR(IF(COUNTIF(besondereFT,Komplett!G35)&gt;0,"BF",IF(COUNTIF(allgemeineFT,Komplett!G35)&gt;0,"AF",IF(WEEKDAY(Komplett!G35)=1,"SO",IF(WEEKDAY(Komplett!G35)=7,"SA","WT")))),"")</f>
        <v>WT</v>
      </c>
      <c r="H35" s="1" t="str">
        <f>IFERROR(IF(COUNTIF(besondereFT,Komplett!H35)&gt;0,"BF",IF(COUNTIF(allgemeineFT,Komplett!H35)&gt;0,"AF",IF(WEEKDAY(Komplett!H35)=1,"SO",IF(WEEKDAY(Komplett!H35)=7,"SA","WT")))),"")</f>
        <v>SA</v>
      </c>
      <c r="I35" s="1" t="str">
        <f>IFERROR(IF(COUNTIF(besondereFT,Komplett!I35)&gt;0,"BF",IF(COUNTIF(allgemeineFT,Komplett!I35)&gt;0,"AF",IF(WEEKDAY(Komplett!I35)=1,"SO",IF(WEEKDAY(Komplett!I35)=7,"SA","WT")))),"")</f>
        <v>SO</v>
      </c>
    </row>
    <row r="36" spans="1:9" x14ac:dyDescent="0.3">
      <c r="A36" s="14">
        <f t="shared" si="0"/>
        <v>45124</v>
      </c>
      <c r="B36" s="14">
        <f t="shared" si="1"/>
        <v>45131</v>
      </c>
      <c r="C36" s="1" t="str">
        <f>IFERROR(IF(COUNTIF(besondereFT,Komplett!C36)&gt;0,"BF",IF(COUNTIF(allgemeineFT,Komplett!C36)&gt;0,"AF",IF(WEEKDAY(Komplett!C36)=1,"SO",IF(WEEKDAY(Komplett!C36)=7,"SA","WT")))),"")</f>
        <v>WT</v>
      </c>
      <c r="D36" s="1" t="str">
        <f>IFERROR(IF(COUNTIF(besondereFT,Komplett!D36)&gt;0,"BF",IF(COUNTIF(allgemeineFT,Komplett!D36)&gt;0,"AF",IF(WEEKDAY(Komplett!D36)=1,"SO",IF(WEEKDAY(Komplett!D36)=7,"SA","WT")))),"")</f>
        <v>WT</v>
      </c>
      <c r="E36" s="1" t="str">
        <f>IFERROR(IF(COUNTIF(besondereFT,Komplett!E36)&gt;0,"BF",IF(COUNTIF(allgemeineFT,Komplett!E36)&gt;0,"AF",IF(WEEKDAY(Komplett!E36)=1,"SO",IF(WEEKDAY(Komplett!E36)=7,"SA","WT")))),"")</f>
        <v>WT</v>
      </c>
      <c r="F36" s="1" t="str">
        <f>IFERROR(IF(COUNTIF(besondereFT,Komplett!F36)&gt;0,"BF",IF(COUNTIF(allgemeineFT,Komplett!F36)&gt;0,"AF",IF(WEEKDAY(Komplett!F36)=1,"SO",IF(WEEKDAY(Komplett!F36)=7,"SA","WT")))),"")</f>
        <v>WT</v>
      </c>
      <c r="G36" s="1" t="str">
        <f>IFERROR(IF(COUNTIF(besondereFT,Komplett!G36)&gt;0,"BF",IF(COUNTIF(allgemeineFT,Komplett!G36)&gt;0,"AF",IF(WEEKDAY(Komplett!G36)=1,"SO",IF(WEEKDAY(Komplett!G36)=7,"SA","WT")))),"")</f>
        <v>WT</v>
      </c>
      <c r="H36" s="1" t="str">
        <f>IFERROR(IF(COUNTIF(besondereFT,Komplett!H36)&gt;0,"BF",IF(COUNTIF(allgemeineFT,Komplett!H36)&gt;0,"AF",IF(WEEKDAY(Komplett!H36)=1,"SO",IF(WEEKDAY(Komplett!H36)=7,"SA","WT")))),"")</f>
        <v>SA</v>
      </c>
      <c r="I36" s="1" t="str">
        <f>IFERROR(IF(COUNTIF(besondereFT,Komplett!I36)&gt;0,"BF",IF(COUNTIF(allgemeineFT,Komplett!I36)&gt;0,"AF",IF(WEEKDAY(Komplett!I36)=1,"SO",IF(WEEKDAY(Komplett!I36)=7,"SA","WT")))),"")</f>
        <v>SO</v>
      </c>
    </row>
    <row r="37" spans="1:9" x14ac:dyDescent="0.3">
      <c r="A37" s="14">
        <f t="shared" si="0"/>
        <v>45131</v>
      </c>
      <c r="B37" s="14">
        <f t="shared" si="1"/>
        <v>45138</v>
      </c>
      <c r="C37" s="1" t="str">
        <f>IFERROR(IF(COUNTIF(besondereFT,Komplett!C37)&gt;0,"BF",IF(COUNTIF(allgemeineFT,Komplett!C37)&gt;0,"AF",IF(WEEKDAY(Komplett!C37)=1,"SO",IF(WEEKDAY(Komplett!C37)=7,"SA","WT")))),"")</f>
        <v>WT</v>
      </c>
      <c r="D37" s="1" t="str">
        <f>IFERROR(IF(COUNTIF(besondereFT,Komplett!D37)&gt;0,"BF",IF(COUNTIF(allgemeineFT,Komplett!D37)&gt;0,"AF",IF(WEEKDAY(Komplett!D37)=1,"SO",IF(WEEKDAY(Komplett!D37)=7,"SA","WT")))),"")</f>
        <v>WT</v>
      </c>
      <c r="E37" s="1" t="str">
        <f>IFERROR(IF(COUNTIF(besondereFT,Komplett!E37)&gt;0,"BF",IF(COUNTIF(allgemeineFT,Komplett!E37)&gt;0,"AF",IF(WEEKDAY(Komplett!E37)=1,"SO",IF(WEEKDAY(Komplett!E37)=7,"SA","WT")))),"")</f>
        <v>WT</v>
      </c>
      <c r="F37" s="1" t="str">
        <f>IFERROR(IF(COUNTIF(besondereFT,Komplett!F37)&gt;0,"BF",IF(COUNTIF(allgemeineFT,Komplett!F37)&gt;0,"AF",IF(WEEKDAY(Komplett!F37)=1,"SO",IF(WEEKDAY(Komplett!F37)=7,"SA","WT")))),"")</f>
        <v>WT</v>
      </c>
      <c r="G37" s="1" t="str">
        <f>IFERROR(IF(COUNTIF(besondereFT,Komplett!G37)&gt;0,"BF",IF(COUNTIF(allgemeineFT,Komplett!G37)&gt;0,"AF",IF(WEEKDAY(Komplett!G37)=1,"SO",IF(WEEKDAY(Komplett!G37)=7,"SA","WT")))),"")</f>
        <v>WT</v>
      </c>
      <c r="H37" s="1" t="str">
        <f>IFERROR(IF(COUNTIF(besondereFT,Komplett!H37)&gt;0,"BF",IF(COUNTIF(allgemeineFT,Komplett!H37)&gt;0,"AF",IF(WEEKDAY(Komplett!H37)=1,"SO",IF(WEEKDAY(Komplett!H37)=7,"SA","WT")))),"")</f>
        <v>SA</v>
      </c>
      <c r="I37" s="1" t="str">
        <f>IFERROR(IF(COUNTIF(besondereFT,Komplett!I37)&gt;0,"BF",IF(COUNTIF(allgemeineFT,Komplett!I37)&gt;0,"AF",IF(WEEKDAY(Komplett!I37)=1,"SO",IF(WEEKDAY(Komplett!I37)=7,"SA","WT")))),"")</f>
        <v>SO</v>
      </c>
    </row>
    <row r="38" spans="1:9" x14ac:dyDescent="0.3">
      <c r="A38" s="14">
        <f t="shared" si="0"/>
        <v>45138</v>
      </c>
      <c r="B38" s="14">
        <f t="shared" si="1"/>
        <v>45138</v>
      </c>
      <c r="C38" s="1" t="str">
        <f>IFERROR(IF(COUNTIF(besondereFT,Komplett!C38)&gt;0,"BF",IF(COUNTIF(allgemeineFT,Komplett!C38)&gt;0,"AF",IF(WEEKDAY(Komplett!C38)=1,"SO",IF(WEEKDAY(Komplett!C38)=7,"SA","WT")))),"")</f>
        <v>WT</v>
      </c>
      <c r="D38" s="1" t="str">
        <f>IFERROR(IF(COUNTIF(besondereFT,Komplett!D38)&gt;0,"BF",IF(COUNTIF(allgemeineFT,Komplett!D38)&gt;0,"AF",IF(WEEKDAY(Komplett!D38)=1,"SO",IF(WEEKDAY(Komplett!D38)=7,"SA","WT")))),"")</f>
        <v/>
      </c>
      <c r="E38" s="1" t="str">
        <f>IFERROR(IF(COUNTIF(besondereFT,Komplett!E38)&gt;0,"BF",IF(COUNTIF(allgemeineFT,Komplett!E38)&gt;0,"AF",IF(WEEKDAY(Komplett!E38)=1,"SO",IF(WEEKDAY(Komplett!E38)=7,"SA","WT")))),"")</f>
        <v/>
      </c>
      <c r="F38" s="1" t="str">
        <f>IFERROR(IF(COUNTIF(besondereFT,Komplett!F38)&gt;0,"BF",IF(COUNTIF(allgemeineFT,Komplett!F38)&gt;0,"AF",IF(WEEKDAY(Komplett!F38)=1,"SO",IF(WEEKDAY(Komplett!F38)=7,"SA","WT")))),"")</f>
        <v/>
      </c>
      <c r="G38" s="1" t="str">
        <f>IFERROR(IF(COUNTIF(besondereFT,Komplett!G38)&gt;0,"BF",IF(COUNTIF(allgemeineFT,Komplett!G38)&gt;0,"AF",IF(WEEKDAY(Komplett!G38)=1,"SO",IF(WEEKDAY(Komplett!G38)=7,"SA","WT")))),"")</f>
        <v/>
      </c>
      <c r="H38" s="1" t="str">
        <f>IFERROR(IF(COUNTIF(besondereFT,Komplett!H38)&gt;0,"BF",IF(COUNTIF(allgemeineFT,Komplett!H38)&gt;0,"AF",IF(WEEKDAY(Komplett!H38)=1,"SO",IF(WEEKDAY(Komplett!H38)=7,"SA","WT")))),"")</f>
        <v/>
      </c>
      <c r="I38" s="1" t="str">
        <f>IFERROR(IF(COUNTIF(besondereFT,Komplett!I38)&gt;0,"BF",IF(COUNTIF(allgemeineFT,Komplett!I38)&gt;0,"AF",IF(WEEKDAY(Komplett!I38)=1,"SO",IF(WEEKDAY(Komplett!I38)=7,"SA","WT")))),"")</f>
        <v/>
      </c>
    </row>
    <row r="39" spans="1:9" x14ac:dyDescent="0.3">
      <c r="A39" s="14">
        <f t="shared" si="0"/>
        <v>45139</v>
      </c>
      <c r="B39" s="14">
        <f t="shared" si="1"/>
        <v>45145</v>
      </c>
      <c r="C39" s="1" t="str">
        <f>IFERROR(IF(COUNTIF(besondereFT,Komplett!C39)&gt;0,"BF",IF(COUNTIF(allgemeineFT,Komplett!C39)&gt;0,"AF",IF(WEEKDAY(Komplett!C39)=1,"SO",IF(WEEKDAY(Komplett!C39)=7,"SA","WT")))),"")</f>
        <v/>
      </c>
      <c r="D39" s="1" t="str">
        <f>IFERROR(IF(COUNTIF(besondereFT,Komplett!D39)&gt;0,"BF",IF(COUNTIF(allgemeineFT,Komplett!D39)&gt;0,"AF",IF(WEEKDAY(Komplett!D39)=1,"SO",IF(WEEKDAY(Komplett!D39)=7,"SA","WT")))),"")</f>
        <v>WT</v>
      </c>
      <c r="E39" s="1" t="str">
        <f>IFERROR(IF(COUNTIF(besondereFT,Komplett!E39)&gt;0,"BF",IF(COUNTIF(allgemeineFT,Komplett!E39)&gt;0,"AF",IF(WEEKDAY(Komplett!E39)=1,"SO",IF(WEEKDAY(Komplett!E39)=7,"SA","WT")))),"")</f>
        <v>WT</v>
      </c>
      <c r="F39" s="1" t="str">
        <f>IFERROR(IF(COUNTIF(besondereFT,Komplett!F39)&gt;0,"BF",IF(COUNTIF(allgemeineFT,Komplett!F39)&gt;0,"AF",IF(WEEKDAY(Komplett!F39)=1,"SO",IF(WEEKDAY(Komplett!F39)=7,"SA","WT")))),"")</f>
        <v>WT</v>
      </c>
      <c r="G39" s="1" t="str">
        <f>IFERROR(IF(COUNTIF(besondereFT,Komplett!G39)&gt;0,"BF",IF(COUNTIF(allgemeineFT,Komplett!G39)&gt;0,"AF",IF(WEEKDAY(Komplett!G39)=1,"SO",IF(WEEKDAY(Komplett!G39)=7,"SA","WT")))),"")</f>
        <v>WT</v>
      </c>
      <c r="H39" s="1" t="str">
        <f>IFERROR(IF(COUNTIF(besondereFT,Komplett!H39)&gt;0,"BF",IF(COUNTIF(allgemeineFT,Komplett!H39)&gt;0,"AF",IF(WEEKDAY(Komplett!H39)=1,"SO",IF(WEEKDAY(Komplett!H39)=7,"SA","WT")))),"")</f>
        <v>SA</v>
      </c>
      <c r="I39" s="1" t="str">
        <f>IFERROR(IF(COUNTIF(besondereFT,Komplett!I39)&gt;0,"BF",IF(COUNTIF(allgemeineFT,Komplett!I39)&gt;0,"AF",IF(WEEKDAY(Komplett!I39)=1,"SO",IF(WEEKDAY(Komplett!I39)=7,"SA","WT")))),"")</f>
        <v>SO</v>
      </c>
    </row>
    <row r="40" spans="1:9" x14ac:dyDescent="0.3">
      <c r="A40" s="14">
        <f t="shared" si="0"/>
        <v>45145</v>
      </c>
      <c r="B40" s="14">
        <f t="shared" si="1"/>
        <v>45152</v>
      </c>
      <c r="C40" s="1" t="str">
        <f>IFERROR(IF(COUNTIF(besondereFT,Komplett!C40)&gt;0,"BF",IF(COUNTIF(allgemeineFT,Komplett!C40)&gt;0,"AF",IF(WEEKDAY(Komplett!C40)=1,"SO",IF(WEEKDAY(Komplett!C40)=7,"SA","WT")))),"")</f>
        <v>WT</v>
      </c>
      <c r="D40" s="1" t="str">
        <f>IFERROR(IF(COUNTIF(besondereFT,Komplett!D40)&gt;0,"BF",IF(COUNTIF(allgemeineFT,Komplett!D40)&gt;0,"AF",IF(WEEKDAY(Komplett!D40)=1,"SO",IF(WEEKDAY(Komplett!D40)=7,"SA","WT")))),"")</f>
        <v>WT</v>
      </c>
      <c r="E40" s="1" t="str">
        <f>IFERROR(IF(COUNTIF(besondereFT,Komplett!E40)&gt;0,"BF",IF(COUNTIF(allgemeineFT,Komplett!E40)&gt;0,"AF",IF(WEEKDAY(Komplett!E40)=1,"SO",IF(WEEKDAY(Komplett!E40)=7,"SA","WT")))),"")</f>
        <v>WT</v>
      </c>
      <c r="F40" s="1" t="str">
        <f>IFERROR(IF(COUNTIF(besondereFT,Komplett!F40)&gt;0,"BF",IF(COUNTIF(allgemeineFT,Komplett!F40)&gt;0,"AF",IF(WEEKDAY(Komplett!F40)=1,"SO",IF(WEEKDAY(Komplett!F40)=7,"SA","WT")))),"")</f>
        <v>WT</v>
      </c>
      <c r="G40" s="1" t="str">
        <f>IFERROR(IF(COUNTIF(besondereFT,Komplett!G40)&gt;0,"BF",IF(COUNTIF(allgemeineFT,Komplett!G40)&gt;0,"AF",IF(WEEKDAY(Komplett!G40)=1,"SO",IF(WEEKDAY(Komplett!G40)=7,"SA","WT")))),"")</f>
        <v>WT</v>
      </c>
      <c r="H40" s="1" t="str">
        <f>IFERROR(IF(COUNTIF(besondereFT,Komplett!H40)&gt;0,"BF",IF(COUNTIF(allgemeineFT,Komplett!H40)&gt;0,"AF",IF(WEEKDAY(Komplett!H40)=1,"SO",IF(WEEKDAY(Komplett!H40)=7,"SA","WT")))),"")</f>
        <v>SA</v>
      </c>
      <c r="I40" s="1" t="str">
        <f>IFERROR(IF(COUNTIF(besondereFT,Komplett!I40)&gt;0,"BF",IF(COUNTIF(allgemeineFT,Komplett!I40)&gt;0,"AF",IF(WEEKDAY(Komplett!I40)=1,"SO",IF(WEEKDAY(Komplett!I40)=7,"SA","WT")))),"")</f>
        <v>SO</v>
      </c>
    </row>
    <row r="41" spans="1:9" x14ac:dyDescent="0.3">
      <c r="A41" s="14">
        <f t="shared" si="0"/>
        <v>45152</v>
      </c>
      <c r="B41" s="14">
        <f t="shared" si="1"/>
        <v>45159</v>
      </c>
      <c r="C41" s="1" t="str">
        <f>IFERROR(IF(COUNTIF(besondereFT,Komplett!C41)&gt;0,"BF",IF(COUNTIF(allgemeineFT,Komplett!C41)&gt;0,"AF",IF(WEEKDAY(Komplett!C41)=1,"SO",IF(WEEKDAY(Komplett!C41)=7,"SA","WT")))),"")</f>
        <v>WT</v>
      </c>
      <c r="D41" s="1" t="str">
        <f>IFERROR(IF(COUNTIF(besondereFT,Komplett!D41)&gt;0,"BF",IF(COUNTIF(allgemeineFT,Komplett!D41)&gt;0,"AF",IF(WEEKDAY(Komplett!D41)=1,"SO",IF(WEEKDAY(Komplett!D41)=7,"SA","WT")))),"")</f>
        <v>WT</v>
      </c>
      <c r="E41" s="1" t="str">
        <f>IFERROR(IF(COUNTIF(besondereFT,Komplett!E41)&gt;0,"BF",IF(COUNTIF(allgemeineFT,Komplett!E41)&gt;0,"AF",IF(WEEKDAY(Komplett!E41)=1,"SO",IF(WEEKDAY(Komplett!E41)=7,"SA","WT")))),"")</f>
        <v>WT</v>
      </c>
      <c r="F41" s="1" t="str">
        <f>IFERROR(IF(COUNTIF(besondereFT,Komplett!F41)&gt;0,"BF",IF(COUNTIF(allgemeineFT,Komplett!F41)&gt;0,"AF",IF(WEEKDAY(Komplett!F41)=1,"SO",IF(WEEKDAY(Komplett!F41)=7,"SA","WT")))),"")</f>
        <v>WT</v>
      </c>
      <c r="G41" s="1" t="str">
        <f>IFERROR(IF(COUNTIF(besondereFT,Komplett!G41)&gt;0,"BF",IF(COUNTIF(allgemeineFT,Komplett!G41)&gt;0,"AF",IF(WEEKDAY(Komplett!G41)=1,"SO",IF(WEEKDAY(Komplett!G41)=7,"SA","WT")))),"")</f>
        <v>WT</v>
      </c>
      <c r="H41" s="1" t="str">
        <f>IFERROR(IF(COUNTIF(besondereFT,Komplett!H41)&gt;0,"BF",IF(COUNTIF(allgemeineFT,Komplett!H41)&gt;0,"AF",IF(WEEKDAY(Komplett!H41)=1,"SO",IF(WEEKDAY(Komplett!H41)=7,"SA","WT")))),"")</f>
        <v>SA</v>
      </c>
      <c r="I41" s="1" t="str">
        <f>IFERROR(IF(COUNTIF(besondereFT,Komplett!I41)&gt;0,"BF",IF(COUNTIF(allgemeineFT,Komplett!I41)&gt;0,"AF",IF(WEEKDAY(Komplett!I41)=1,"SO",IF(WEEKDAY(Komplett!I41)=7,"SA","WT")))),"")</f>
        <v>SO</v>
      </c>
    </row>
    <row r="42" spans="1:9" x14ac:dyDescent="0.3">
      <c r="A42" s="14">
        <f t="shared" si="0"/>
        <v>45159</v>
      </c>
      <c r="B42" s="14">
        <f t="shared" si="1"/>
        <v>45166</v>
      </c>
      <c r="C42" s="1" t="str">
        <f>IFERROR(IF(COUNTIF(besondereFT,Komplett!C42)&gt;0,"BF",IF(COUNTIF(allgemeineFT,Komplett!C42)&gt;0,"AF",IF(WEEKDAY(Komplett!C42)=1,"SO",IF(WEEKDAY(Komplett!C42)=7,"SA","WT")))),"")</f>
        <v>WT</v>
      </c>
      <c r="D42" s="1" t="str">
        <f>IFERROR(IF(COUNTIF(besondereFT,Komplett!D42)&gt;0,"BF",IF(COUNTIF(allgemeineFT,Komplett!D42)&gt;0,"AF",IF(WEEKDAY(Komplett!D42)=1,"SO",IF(WEEKDAY(Komplett!D42)=7,"SA","WT")))),"")</f>
        <v>WT</v>
      </c>
      <c r="E42" s="1" t="str">
        <f>IFERROR(IF(COUNTIF(besondereFT,Komplett!E42)&gt;0,"BF",IF(COUNTIF(allgemeineFT,Komplett!E42)&gt;0,"AF",IF(WEEKDAY(Komplett!E42)=1,"SO",IF(WEEKDAY(Komplett!E42)=7,"SA","WT")))),"")</f>
        <v>WT</v>
      </c>
      <c r="F42" s="1" t="str">
        <f>IFERROR(IF(COUNTIF(besondereFT,Komplett!F42)&gt;0,"BF",IF(COUNTIF(allgemeineFT,Komplett!F42)&gt;0,"AF",IF(WEEKDAY(Komplett!F42)=1,"SO",IF(WEEKDAY(Komplett!F42)=7,"SA","WT")))),"")</f>
        <v>WT</v>
      </c>
      <c r="G42" s="1" t="str">
        <f>IFERROR(IF(COUNTIF(besondereFT,Komplett!G42)&gt;0,"BF",IF(COUNTIF(allgemeineFT,Komplett!G42)&gt;0,"AF",IF(WEEKDAY(Komplett!G42)=1,"SO",IF(WEEKDAY(Komplett!G42)=7,"SA","WT")))),"")</f>
        <v>WT</v>
      </c>
      <c r="H42" s="1" t="str">
        <f>IFERROR(IF(COUNTIF(besondereFT,Komplett!H42)&gt;0,"BF",IF(COUNTIF(allgemeineFT,Komplett!H42)&gt;0,"AF",IF(WEEKDAY(Komplett!H42)=1,"SO",IF(WEEKDAY(Komplett!H42)=7,"SA","WT")))),"")</f>
        <v>SA</v>
      </c>
      <c r="I42" s="1" t="str">
        <f>IFERROR(IF(COUNTIF(besondereFT,Komplett!I42)&gt;0,"BF",IF(COUNTIF(allgemeineFT,Komplett!I42)&gt;0,"AF",IF(WEEKDAY(Komplett!I42)=1,"SO",IF(WEEKDAY(Komplett!I42)=7,"SA","WT")))),"")</f>
        <v>SO</v>
      </c>
    </row>
    <row r="43" spans="1:9" x14ac:dyDescent="0.3">
      <c r="A43" s="14">
        <f t="shared" si="0"/>
        <v>45166</v>
      </c>
      <c r="B43" s="14">
        <f t="shared" si="1"/>
        <v>45169</v>
      </c>
      <c r="C43" s="1" t="str">
        <f>IFERROR(IF(COUNTIF(besondereFT,Komplett!C43)&gt;0,"BF",IF(COUNTIF(allgemeineFT,Komplett!C43)&gt;0,"AF",IF(WEEKDAY(Komplett!C43)=1,"SO",IF(WEEKDAY(Komplett!C43)=7,"SA","WT")))),"")</f>
        <v>WT</v>
      </c>
      <c r="D43" s="1" t="str">
        <f>IFERROR(IF(COUNTIF(besondereFT,Komplett!D43)&gt;0,"BF",IF(COUNTIF(allgemeineFT,Komplett!D43)&gt;0,"AF",IF(WEEKDAY(Komplett!D43)=1,"SO",IF(WEEKDAY(Komplett!D43)=7,"SA","WT")))),"")</f>
        <v>WT</v>
      </c>
      <c r="E43" s="1" t="str">
        <f>IFERROR(IF(COUNTIF(besondereFT,Komplett!E43)&gt;0,"BF",IF(COUNTIF(allgemeineFT,Komplett!E43)&gt;0,"AF",IF(WEEKDAY(Komplett!E43)=1,"SO",IF(WEEKDAY(Komplett!E43)=7,"SA","WT")))),"")</f>
        <v>WT</v>
      </c>
      <c r="F43" s="1" t="str">
        <f>IFERROR(IF(COUNTIF(besondereFT,Komplett!F43)&gt;0,"BF",IF(COUNTIF(allgemeineFT,Komplett!F43)&gt;0,"AF",IF(WEEKDAY(Komplett!F43)=1,"SO",IF(WEEKDAY(Komplett!F43)=7,"SA","WT")))),"")</f>
        <v>WT</v>
      </c>
      <c r="G43" s="1" t="str">
        <f>IFERROR(IF(COUNTIF(besondereFT,Komplett!G43)&gt;0,"BF",IF(COUNTIF(allgemeineFT,Komplett!G43)&gt;0,"AF",IF(WEEKDAY(Komplett!G43)=1,"SO",IF(WEEKDAY(Komplett!G43)=7,"SA","WT")))),"")</f>
        <v/>
      </c>
      <c r="H43" s="1" t="str">
        <f>IFERROR(IF(COUNTIF(besondereFT,Komplett!H43)&gt;0,"BF",IF(COUNTIF(allgemeineFT,Komplett!H43)&gt;0,"AF",IF(WEEKDAY(Komplett!H43)=1,"SO",IF(WEEKDAY(Komplett!H43)=7,"SA","WT")))),"")</f>
        <v/>
      </c>
      <c r="I43" s="1" t="str">
        <f>IFERROR(IF(COUNTIF(besondereFT,Komplett!I43)&gt;0,"BF",IF(COUNTIF(allgemeineFT,Komplett!I43)&gt;0,"AF",IF(WEEKDAY(Komplett!I43)=1,"SO",IF(WEEKDAY(Komplett!I43)=7,"SA","WT")))),"")</f>
        <v/>
      </c>
    </row>
    <row r="44" spans="1:9" x14ac:dyDescent="0.3">
      <c r="A44" s="14">
        <f t="shared" si="0"/>
        <v>45170</v>
      </c>
      <c r="B44" s="14">
        <f t="shared" si="1"/>
        <v>45173</v>
      </c>
      <c r="C44" s="1" t="str">
        <f>IFERROR(IF(COUNTIF(besondereFT,Komplett!C44)&gt;0,"BF",IF(COUNTIF(allgemeineFT,Komplett!C44)&gt;0,"AF",IF(WEEKDAY(Komplett!C44)=1,"SO",IF(WEEKDAY(Komplett!C44)=7,"SA","WT")))),"")</f>
        <v/>
      </c>
      <c r="D44" s="1" t="str">
        <f>IFERROR(IF(COUNTIF(besondereFT,Komplett!D44)&gt;0,"BF",IF(COUNTIF(allgemeineFT,Komplett!D44)&gt;0,"AF",IF(WEEKDAY(Komplett!D44)=1,"SO",IF(WEEKDAY(Komplett!D44)=7,"SA","WT")))),"")</f>
        <v/>
      </c>
      <c r="E44" s="1" t="str">
        <f>IFERROR(IF(COUNTIF(besondereFT,Komplett!E44)&gt;0,"BF",IF(COUNTIF(allgemeineFT,Komplett!E44)&gt;0,"AF",IF(WEEKDAY(Komplett!E44)=1,"SO",IF(WEEKDAY(Komplett!E44)=7,"SA","WT")))),"")</f>
        <v/>
      </c>
      <c r="F44" s="1" t="str">
        <f>IFERROR(IF(COUNTIF(besondereFT,Komplett!F44)&gt;0,"BF",IF(COUNTIF(allgemeineFT,Komplett!F44)&gt;0,"AF",IF(WEEKDAY(Komplett!F44)=1,"SO",IF(WEEKDAY(Komplett!F44)=7,"SA","WT")))),"")</f>
        <v/>
      </c>
      <c r="G44" s="1" t="str">
        <f>IFERROR(IF(COUNTIF(besondereFT,Komplett!G44)&gt;0,"BF",IF(COUNTIF(allgemeineFT,Komplett!G44)&gt;0,"AF",IF(WEEKDAY(Komplett!G44)=1,"SO",IF(WEEKDAY(Komplett!G44)=7,"SA","WT")))),"")</f>
        <v>WT</v>
      </c>
      <c r="H44" s="1" t="str">
        <f>IFERROR(IF(COUNTIF(besondereFT,Komplett!H44)&gt;0,"BF",IF(COUNTIF(allgemeineFT,Komplett!H44)&gt;0,"AF",IF(WEEKDAY(Komplett!H44)=1,"SO",IF(WEEKDAY(Komplett!H44)=7,"SA","WT")))),"")</f>
        <v>SA</v>
      </c>
      <c r="I44" s="1" t="str">
        <f>IFERROR(IF(COUNTIF(besondereFT,Komplett!I44)&gt;0,"BF",IF(COUNTIF(allgemeineFT,Komplett!I44)&gt;0,"AF",IF(WEEKDAY(Komplett!I44)=1,"SO",IF(WEEKDAY(Komplett!I44)=7,"SA","WT")))),"")</f>
        <v>SO</v>
      </c>
    </row>
    <row r="45" spans="1:9" x14ac:dyDescent="0.3">
      <c r="A45" s="14">
        <f t="shared" si="0"/>
        <v>45173</v>
      </c>
      <c r="B45" s="14">
        <f t="shared" si="1"/>
        <v>45180</v>
      </c>
      <c r="C45" s="1" t="str">
        <f>IFERROR(IF(COUNTIF(besondereFT,Komplett!C45)&gt;0,"BF",IF(COUNTIF(allgemeineFT,Komplett!C45)&gt;0,"AF",IF(WEEKDAY(Komplett!C45)=1,"SO",IF(WEEKDAY(Komplett!C45)=7,"SA","WT")))),"")</f>
        <v>WT</v>
      </c>
      <c r="D45" s="1" t="str">
        <f>IFERROR(IF(COUNTIF(besondereFT,Komplett!D45)&gt;0,"BF",IF(COUNTIF(allgemeineFT,Komplett!D45)&gt;0,"AF",IF(WEEKDAY(Komplett!D45)=1,"SO",IF(WEEKDAY(Komplett!D45)=7,"SA","WT")))),"")</f>
        <v>WT</v>
      </c>
      <c r="E45" s="1" t="str">
        <f>IFERROR(IF(COUNTIF(besondereFT,Komplett!E45)&gt;0,"BF",IF(COUNTIF(allgemeineFT,Komplett!E45)&gt;0,"AF",IF(WEEKDAY(Komplett!E45)=1,"SO",IF(WEEKDAY(Komplett!E45)=7,"SA","WT")))),"")</f>
        <v>WT</v>
      </c>
      <c r="F45" s="1" t="str">
        <f>IFERROR(IF(COUNTIF(besondereFT,Komplett!F45)&gt;0,"BF",IF(COUNTIF(allgemeineFT,Komplett!F45)&gt;0,"AF",IF(WEEKDAY(Komplett!F45)=1,"SO",IF(WEEKDAY(Komplett!F45)=7,"SA","WT")))),"")</f>
        <v>WT</v>
      </c>
      <c r="G45" s="1" t="str">
        <f>IFERROR(IF(COUNTIF(besondereFT,Komplett!G45)&gt;0,"BF",IF(COUNTIF(allgemeineFT,Komplett!G45)&gt;0,"AF",IF(WEEKDAY(Komplett!G45)=1,"SO",IF(WEEKDAY(Komplett!G45)=7,"SA","WT")))),"")</f>
        <v>WT</v>
      </c>
      <c r="H45" s="1" t="str">
        <f>IFERROR(IF(COUNTIF(besondereFT,Komplett!H45)&gt;0,"BF",IF(COUNTIF(allgemeineFT,Komplett!H45)&gt;0,"AF",IF(WEEKDAY(Komplett!H45)=1,"SO",IF(WEEKDAY(Komplett!H45)=7,"SA","WT")))),"")</f>
        <v>SA</v>
      </c>
      <c r="I45" s="1" t="str">
        <f>IFERROR(IF(COUNTIF(besondereFT,Komplett!I45)&gt;0,"BF",IF(COUNTIF(allgemeineFT,Komplett!I45)&gt;0,"AF",IF(WEEKDAY(Komplett!I45)=1,"SO",IF(WEEKDAY(Komplett!I45)=7,"SA","WT")))),"")</f>
        <v>SO</v>
      </c>
    </row>
    <row r="46" spans="1:9" x14ac:dyDescent="0.3">
      <c r="A46" s="14">
        <f t="shared" si="0"/>
        <v>45180</v>
      </c>
      <c r="B46" s="14">
        <f t="shared" si="1"/>
        <v>45187</v>
      </c>
      <c r="C46" s="1" t="str">
        <f>IFERROR(IF(COUNTIF(besondereFT,Komplett!C46)&gt;0,"BF",IF(COUNTIF(allgemeineFT,Komplett!C46)&gt;0,"AF",IF(WEEKDAY(Komplett!C46)=1,"SO",IF(WEEKDAY(Komplett!C46)=7,"SA","WT")))),"")</f>
        <v>WT</v>
      </c>
      <c r="D46" s="1" t="str">
        <f>IFERROR(IF(COUNTIF(besondereFT,Komplett!D46)&gt;0,"BF",IF(COUNTIF(allgemeineFT,Komplett!D46)&gt;0,"AF",IF(WEEKDAY(Komplett!D46)=1,"SO",IF(WEEKDAY(Komplett!D46)=7,"SA","WT")))),"")</f>
        <v>WT</v>
      </c>
      <c r="E46" s="1" t="str">
        <f>IFERROR(IF(COUNTIF(besondereFT,Komplett!E46)&gt;0,"BF",IF(COUNTIF(allgemeineFT,Komplett!E46)&gt;0,"AF",IF(WEEKDAY(Komplett!E46)=1,"SO",IF(WEEKDAY(Komplett!E46)=7,"SA","WT")))),"")</f>
        <v>WT</v>
      </c>
      <c r="F46" s="1" t="str">
        <f>IFERROR(IF(COUNTIF(besondereFT,Komplett!F46)&gt;0,"BF",IF(COUNTIF(allgemeineFT,Komplett!F46)&gt;0,"AF",IF(WEEKDAY(Komplett!F46)=1,"SO",IF(WEEKDAY(Komplett!F46)=7,"SA","WT")))),"")</f>
        <v>WT</v>
      </c>
      <c r="G46" s="1" t="str">
        <f>IFERROR(IF(COUNTIF(besondereFT,Komplett!G46)&gt;0,"BF",IF(COUNTIF(allgemeineFT,Komplett!G46)&gt;0,"AF",IF(WEEKDAY(Komplett!G46)=1,"SO",IF(WEEKDAY(Komplett!G46)=7,"SA","WT")))),"")</f>
        <v>WT</v>
      </c>
      <c r="H46" s="1" t="str">
        <f>IFERROR(IF(COUNTIF(besondereFT,Komplett!H46)&gt;0,"BF",IF(COUNTIF(allgemeineFT,Komplett!H46)&gt;0,"AF",IF(WEEKDAY(Komplett!H46)=1,"SO",IF(WEEKDAY(Komplett!H46)=7,"SA","WT")))),"")</f>
        <v>SA</v>
      </c>
      <c r="I46" s="1" t="str">
        <f>IFERROR(IF(COUNTIF(besondereFT,Komplett!I46)&gt;0,"BF",IF(COUNTIF(allgemeineFT,Komplett!I46)&gt;0,"AF",IF(WEEKDAY(Komplett!I46)=1,"SO",IF(WEEKDAY(Komplett!I46)=7,"SA","WT")))),"")</f>
        <v>SO</v>
      </c>
    </row>
    <row r="47" spans="1:9" x14ac:dyDescent="0.3">
      <c r="A47" s="14">
        <f t="shared" si="0"/>
        <v>45187</v>
      </c>
      <c r="B47" s="14">
        <f t="shared" si="1"/>
        <v>45194</v>
      </c>
      <c r="C47" s="1" t="str">
        <f>IFERROR(IF(COUNTIF(besondereFT,Komplett!C47)&gt;0,"BF",IF(COUNTIF(allgemeineFT,Komplett!C47)&gt;0,"AF",IF(WEEKDAY(Komplett!C47)=1,"SO",IF(WEEKDAY(Komplett!C47)=7,"SA","WT")))),"")</f>
        <v>WT</v>
      </c>
      <c r="D47" s="1" t="str">
        <f>IFERROR(IF(COUNTIF(besondereFT,Komplett!D47)&gt;0,"BF",IF(COUNTIF(allgemeineFT,Komplett!D47)&gt;0,"AF",IF(WEEKDAY(Komplett!D47)=1,"SO",IF(WEEKDAY(Komplett!D47)=7,"SA","WT")))),"")</f>
        <v>WT</v>
      </c>
      <c r="E47" s="1" t="str">
        <f>IFERROR(IF(COUNTIF(besondereFT,Komplett!E47)&gt;0,"BF",IF(COUNTIF(allgemeineFT,Komplett!E47)&gt;0,"AF",IF(WEEKDAY(Komplett!E47)=1,"SO",IF(WEEKDAY(Komplett!E47)=7,"SA","WT")))),"")</f>
        <v>WT</v>
      </c>
      <c r="F47" s="1" t="str">
        <f>IFERROR(IF(COUNTIF(besondereFT,Komplett!F47)&gt;0,"BF",IF(COUNTIF(allgemeineFT,Komplett!F47)&gt;0,"AF",IF(WEEKDAY(Komplett!F47)=1,"SO",IF(WEEKDAY(Komplett!F47)=7,"SA","WT")))),"")</f>
        <v>WT</v>
      </c>
      <c r="G47" s="1" t="str">
        <f>IFERROR(IF(COUNTIF(besondereFT,Komplett!G47)&gt;0,"BF",IF(COUNTIF(allgemeineFT,Komplett!G47)&gt;0,"AF",IF(WEEKDAY(Komplett!G47)=1,"SO",IF(WEEKDAY(Komplett!G47)=7,"SA","WT")))),"")</f>
        <v>WT</v>
      </c>
      <c r="H47" s="1" t="str">
        <f>IFERROR(IF(COUNTIF(besondereFT,Komplett!H47)&gt;0,"BF",IF(COUNTIF(allgemeineFT,Komplett!H47)&gt;0,"AF",IF(WEEKDAY(Komplett!H47)=1,"SO",IF(WEEKDAY(Komplett!H47)=7,"SA","WT")))),"")</f>
        <v>SA</v>
      </c>
      <c r="I47" s="1" t="str">
        <f>IFERROR(IF(COUNTIF(besondereFT,Komplett!I47)&gt;0,"BF",IF(COUNTIF(allgemeineFT,Komplett!I47)&gt;0,"AF",IF(WEEKDAY(Komplett!I47)=1,"SO",IF(WEEKDAY(Komplett!I47)=7,"SA","WT")))),"")</f>
        <v>SO</v>
      </c>
    </row>
    <row r="48" spans="1:9" x14ac:dyDescent="0.3">
      <c r="A48" s="14">
        <f t="shared" si="0"/>
        <v>45194</v>
      </c>
      <c r="B48" s="14">
        <f t="shared" si="1"/>
        <v>45199</v>
      </c>
      <c r="C48" s="1" t="str">
        <f>IFERROR(IF(COUNTIF(besondereFT,Komplett!C48)&gt;0,"BF",IF(COUNTIF(allgemeineFT,Komplett!C48)&gt;0,"AF",IF(WEEKDAY(Komplett!C48)=1,"SO",IF(WEEKDAY(Komplett!C48)=7,"SA","WT")))),"")</f>
        <v>WT</v>
      </c>
      <c r="D48" s="1" t="str">
        <f>IFERROR(IF(COUNTIF(besondereFT,Komplett!D48)&gt;0,"BF",IF(COUNTIF(allgemeineFT,Komplett!D48)&gt;0,"AF",IF(WEEKDAY(Komplett!D48)=1,"SO",IF(WEEKDAY(Komplett!D48)=7,"SA","WT")))),"")</f>
        <v>WT</v>
      </c>
      <c r="E48" s="1" t="str">
        <f>IFERROR(IF(COUNTIF(besondereFT,Komplett!E48)&gt;0,"BF",IF(COUNTIF(allgemeineFT,Komplett!E48)&gt;0,"AF",IF(WEEKDAY(Komplett!E48)=1,"SO",IF(WEEKDAY(Komplett!E48)=7,"SA","WT")))),"")</f>
        <v>WT</v>
      </c>
      <c r="F48" s="1" t="str">
        <f>IFERROR(IF(COUNTIF(besondereFT,Komplett!F48)&gt;0,"BF",IF(COUNTIF(allgemeineFT,Komplett!F48)&gt;0,"AF",IF(WEEKDAY(Komplett!F48)=1,"SO",IF(WEEKDAY(Komplett!F48)=7,"SA","WT")))),"")</f>
        <v>WT</v>
      </c>
      <c r="G48" s="1" t="str">
        <f>IFERROR(IF(COUNTIF(besondereFT,Komplett!G48)&gt;0,"BF",IF(COUNTIF(allgemeineFT,Komplett!G48)&gt;0,"AF",IF(WEEKDAY(Komplett!G48)=1,"SO",IF(WEEKDAY(Komplett!G48)=7,"SA","WT")))),"")</f>
        <v>WT</v>
      </c>
      <c r="H48" s="1" t="str">
        <f>IFERROR(IF(COUNTIF(besondereFT,Komplett!H48)&gt;0,"BF",IF(COUNTIF(allgemeineFT,Komplett!H48)&gt;0,"AF",IF(WEEKDAY(Komplett!H48)=1,"SO",IF(WEEKDAY(Komplett!H48)=7,"SA","WT")))),"")</f>
        <v>SA</v>
      </c>
      <c r="I48" s="1" t="str">
        <f>IFERROR(IF(COUNTIF(besondereFT,Komplett!I48)&gt;0,"BF",IF(COUNTIF(allgemeineFT,Komplett!I48)&gt;0,"AF",IF(WEEKDAY(Komplett!I48)=1,"SO",IF(WEEKDAY(Komplett!I48)=7,"SA","WT")))),"")</f>
        <v/>
      </c>
    </row>
    <row r="49" spans="1:9" x14ac:dyDescent="0.3">
      <c r="A49" s="14">
        <f t="shared" si="0"/>
        <v>45200</v>
      </c>
      <c r="B49" s="14">
        <f t="shared" si="1"/>
        <v>45201</v>
      </c>
      <c r="C49" s="1" t="str">
        <f>IFERROR(IF(COUNTIF(besondereFT,Komplett!C49)&gt;0,"BF",IF(COUNTIF(allgemeineFT,Komplett!C49)&gt;0,"AF",IF(WEEKDAY(Komplett!C49)=1,"SO",IF(WEEKDAY(Komplett!C49)=7,"SA","WT")))),"")</f>
        <v/>
      </c>
      <c r="D49" s="1" t="str">
        <f>IFERROR(IF(COUNTIF(besondereFT,Komplett!D49)&gt;0,"BF",IF(COUNTIF(allgemeineFT,Komplett!D49)&gt;0,"AF",IF(WEEKDAY(Komplett!D49)=1,"SO",IF(WEEKDAY(Komplett!D49)=7,"SA","WT")))),"")</f>
        <v/>
      </c>
      <c r="E49" s="1" t="str">
        <f>IFERROR(IF(COUNTIF(besondereFT,Komplett!E49)&gt;0,"BF",IF(COUNTIF(allgemeineFT,Komplett!E49)&gt;0,"AF",IF(WEEKDAY(Komplett!E49)=1,"SO",IF(WEEKDAY(Komplett!E49)=7,"SA","WT")))),"")</f>
        <v/>
      </c>
      <c r="F49" s="1" t="str">
        <f>IFERROR(IF(COUNTIF(besondereFT,Komplett!F49)&gt;0,"BF",IF(COUNTIF(allgemeineFT,Komplett!F49)&gt;0,"AF",IF(WEEKDAY(Komplett!F49)=1,"SO",IF(WEEKDAY(Komplett!F49)=7,"SA","WT")))),"")</f>
        <v/>
      </c>
      <c r="G49" s="1" t="str">
        <f>IFERROR(IF(COUNTIF(besondereFT,Komplett!G49)&gt;0,"BF",IF(COUNTIF(allgemeineFT,Komplett!G49)&gt;0,"AF",IF(WEEKDAY(Komplett!G49)=1,"SO",IF(WEEKDAY(Komplett!G49)=7,"SA","WT")))),"")</f>
        <v/>
      </c>
      <c r="H49" s="1" t="str">
        <f>IFERROR(IF(COUNTIF(besondereFT,Komplett!H49)&gt;0,"BF",IF(COUNTIF(allgemeineFT,Komplett!H49)&gt;0,"AF",IF(WEEKDAY(Komplett!H49)=1,"SO",IF(WEEKDAY(Komplett!H49)=7,"SA","WT")))),"")</f>
        <v/>
      </c>
      <c r="I49" s="1" t="str">
        <f>IFERROR(IF(COUNTIF(besondereFT,Komplett!I49)&gt;0,"BF",IF(COUNTIF(allgemeineFT,Komplett!I49)&gt;0,"AF",IF(WEEKDAY(Komplett!I49)=1,"SO",IF(WEEKDAY(Komplett!I49)=7,"SA","WT")))),"")</f>
        <v>SO</v>
      </c>
    </row>
    <row r="50" spans="1:9" x14ac:dyDescent="0.3">
      <c r="A50" s="14">
        <f t="shared" si="0"/>
        <v>45201</v>
      </c>
      <c r="B50" s="14">
        <f t="shared" si="1"/>
        <v>45208</v>
      </c>
      <c r="C50" s="1" t="str">
        <f>IFERROR(IF(COUNTIF(besondereFT,Komplett!C50)&gt;0,"BF",IF(COUNTIF(allgemeineFT,Komplett!C50)&gt;0,"AF",IF(WEEKDAY(Komplett!C50)=1,"SO",IF(WEEKDAY(Komplett!C50)=7,"SA","WT")))),"")</f>
        <v>WT</v>
      </c>
      <c r="D50" s="1" t="str">
        <f>IFERROR(IF(COUNTIF(besondereFT,Komplett!D50)&gt;0,"BF",IF(COUNTIF(allgemeineFT,Komplett!D50)&gt;0,"AF",IF(WEEKDAY(Komplett!D50)=1,"SO",IF(WEEKDAY(Komplett!D50)=7,"SA","WT")))),"")</f>
        <v>AF</v>
      </c>
      <c r="E50" s="1" t="str">
        <f>IFERROR(IF(COUNTIF(besondereFT,Komplett!E50)&gt;0,"BF",IF(COUNTIF(allgemeineFT,Komplett!E50)&gt;0,"AF",IF(WEEKDAY(Komplett!E50)=1,"SO",IF(WEEKDAY(Komplett!E50)=7,"SA","WT")))),"")</f>
        <v>WT</v>
      </c>
      <c r="F50" s="1" t="str">
        <f>IFERROR(IF(COUNTIF(besondereFT,Komplett!F50)&gt;0,"BF",IF(COUNTIF(allgemeineFT,Komplett!F50)&gt;0,"AF",IF(WEEKDAY(Komplett!F50)=1,"SO",IF(WEEKDAY(Komplett!F50)=7,"SA","WT")))),"")</f>
        <v>WT</v>
      </c>
      <c r="G50" s="1" t="str">
        <f>IFERROR(IF(COUNTIF(besondereFT,Komplett!G50)&gt;0,"BF",IF(COUNTIF(allgemeineFT,Komplett!G50)&gt;0,"AF",IF(WEEKDAY(Komplett!G50)=1,"SO",IF(WEEKDAY(Komplett!G50)=7,"SA","WT")))),"")</f>
        <v>WT</v>
      </c>
      <c r="H50" s="1" t="str">
        <f>IFERROR(IF(COUNTIF(besondereFT,Komplett!H50)&gt;0,"BF",IF(COUNTIF(allgemeineFT,Komplett!H50)&gt;0,"AF",IF(WEEKDAY(Komplett!H50)=1,"SO",IF(WEEKDAY(Komplett!H50)=7,"SA","WT")))),"")</f>
        <v>SA</v>
      </c>
      <c r="I50" s="1" t="str">
        <f>IFERROR(IF(COUNTIF(besondereFT,Komplett!I50)&gt;0,"BF",IF(COUNTIF(allgemeineFT,Komplett!I50)&gt;0,"AF",IF(WEEKDAY(Komplett!I50)=1,"SO",IF(WEEKDAY(Komplett!I50)=7,"SA","WT")))),"")</f>
        <v>SO</v>
      </c>
    </row>
    <row r="51" spans="1:9" x14ac:dyDescent="0.3">
      <c r="A51" s="14">
        <f t="shared" si="0"/>
        <v>45208</v>
      </c>
      <c r="B51" s="14">
        <f t="shared" si="1"/>
        <v>45215</v>
      </c>
      <c r="C51" s="1" t="str">
        <f>IFERROR(IF(COUNTIF(besondereFT,Komplett!C51)&gt;0,"BF",IF(COUNTIF(allgemeineFT,Komplett!C51)&gt;0,"AF",IF(WEEKDAY(Komplett!C51)=1,"SO",IF(WEEKDAY(Komplett!C51)=7,"SA","WT")))),"")</f>
        <v>WT</v>
      </c>
      <c r="D51" s="1" t="str">
        <f>IFERROR(IF(COUNTIF(besondereFT,Komplett!D51)&gt;0,"BF",IF(COUNTIF(allgemeineFT,Komplett!D51)&gt;0,"AF",IF(WEEKDAY(Komplett!D51)=1,"SO",IF(WEEKDAY(Komplett!D51)=7,"SA","WT")))),"")</f>
        <v>WT</v>
      </c>
      <c r="E51" s="1" t="str">
        <f>IFERROR(IF(COUNTIF(besondereFT,Komplett!E51)&gt;0,"BF",IF(COUNTIF(allgemeineFT,Komplett!E51)&gt;0,"AF",IF(WEEKDAY(Komplett!E51)=1,"SO",IF(WEEKDAY(Komplett!E51)=7,"SA","WT")))),"")</f>
        <v>WT</v>
      </c>
      <c r="F51" s="1" t="str">
        <f>IFERROR(IF(COUNTIF(besondereFT,Komplett!F51)&gt;0,"BF",IF(COUNTIF(allgemeineFT,Komplett!F51)&gt;0,"AF",IF(WEEKDAY(Komplett!F51)=1,"SO",IF(WEEKDAY(Komplett!F51)=7,"SA","WT")))),"")</f>
        <v>WT</v>
      </c>
      <c r="G51" s="1" t="str">
        <f>IFERROR(IF(COUNTIF(besondereFT,Komplett!G51)&gt;0,"BF",IF(COUNTIF(allgemeineFT,Komplett!G51)&gt;0,"AF",IF(WEEKDAY(Komplett!G51)=1,"SO",IF(WEEKDAY(Komplett!G51)=7,"SA","WT")))),"")</f>
        <v>WT</v>
      </c>
      <c r="H51" s="1" t="str">
        <f>IFERROR(IF(COUNTIF(besondereFT,Komplett!H51)&gt;0,"BF",IF(COUNTIF(allgemeineFT,Komplett!H51)&gt;0,"AF",IF(WEEKDAY(Komplett!H51)=1,"SO",IF(WEEKDAY(Komplett!H51)=7,"SA","WT")))),"")</f>
        <v>SA</v>
      </c>
      <c r="I51" s="1" t="str">
        <f>IFERROR(IF(COUNTIF(besondereFT,Komplett!I51)&gt;0,"BF",IF(COUNTIF(allgemeineFT,Komplett!I51)&gt;0,"AF",IF(WEEKDAY(Komplett!I51)=1,"SO",IF(WEEKDAY(Komplett!I51)=7,"SA","WT")))),"")</f>
        <v>SO</v>
      </c>
    </row>
    <row r="52" spans="1:9" x14ac:dyDescent="0.3">
      <c r="A52" s="14">
        <f t="shared" si="0"/>
        <v>45215</v>
      </c>
      <c r="B52" s="14">
        <f t="shared" si="1"/>
        <v>45222</v>
      </c>
      <c r="C52" s="1" t="str">
        <f>IFERROR(IF(COUNTIF(besondereFT,Komplett!C52)&gt;0,"BF",IF(COUNTIF(allgemeineFT,Komplett!C52)&gt;0,"AF",IF(WEEKDAY(Komplett!C52)=1,"SO",IF(WEEKDAY(Komplett!C52)=7,"SA","WT")))),"")</f>
        <v>WT</v>
      </c>
      <c r="D52" s="1" t="str">
        <f>IFERROR(IF(COUNTIF(besondereFT,Komplett!D52)&gt;0,"BF",IF(COUNTIF(allgemeineFT,Komplett!D52)&gt;0,"AF",IF(WEEKDAY(Komplett!D52)=1,"SO",IF(WEEKDAY(Komplett!D52)=7,"SA","WT")))),"")</f>
        <v>WT</v>
      </c>
      <c r="E52" s="1" t="str">
        <f>IFERROR(IF(COUNTIF(besondereFT,Komplett!E52)&gt;0,"BF",IF(COUNTIF(allgemeineFT,Komplett!E52)&gt;0,"AF",IF(WEEKDAY(Komplett!E52)=1,"SO",IF(WEEKDAY(Komplett!E52)=7,"SA","WT")))),"")</f>
        <v>WT</v>
      </c>
      <c r="F52" s="1" t="str">
        <f>IFERROR(IF(COUNTIF(besondereFT,Komplett!F52)&gt;0,"BF",IF(COUNTIF(allgemeineFT,Komplett!F52)&gt;0,"AF",IF(WEEKDAY(Komplett!F52)=1,"SO",IF(WEEKDAY(Komplett!F52)=7,"SA","WT")))),"")</f>
        <v>WT</v>
      </c>
      <c r="G52" s="1" t="str">
        <f>IFERROR(IF(COUNTIF(besondereFT,Komplett!G52)&gt;0,"BF",IF(COUNTIF(allgemeineFT,Komplett!G52)&gt;0,"AF",IF(WEEKDAY(Komplett!G52)=1,"SO",IF(WEEKDAY(Komplett!G52)=7,"SA","WT")))),"")</f>
        <v>WT</v>
      </c>
      <c r="H52" s="1" t="str">
        <f>IFERROR(IF(COUNTIF(besondereFT,Komplett!H52)&gt;0,"BF",IF(COUNTIF(allgemeineFT,Komplett!H52)&gt;0,"AF",IF(WEEKDAY(Komplett!H52)=1,"SO",IF(WEEKDAY(Komplett!H52)=7,"SA","WT")))),"")</f>
        <v>SA</v>
      </c>
      <c r="I52" s="1" t="str">
        <f>IFERROR(IF(COUNTIF(besondereFT,Komplett!I52)&gt;0,"BF",IF(COUNTIF(allgemeineFT,Komplett!I52)&gt;0,"AF",IF(WEEKDAY(Komplett!I52)=1,"SO",IF(WEEKDAY(Komplett!I52)=7,"SA","WT")))),"")</f>
        <v>SO</v>
      </c>
    </row>
    <row r="53" spans="1:9" x14ac:dyDescent="0.3">
      <c r="A53" s="14">
        <f t="shared" si="0"/>
        <v>45222</v>
      </c>
      <c r="B53" s="14">
        <f t="shared" si="1"/>
        <v>45229</v>
      </c>
      <c r="C53" s="1" t="str">
        <f>IFERROR(IF(COUNTIF(besondereFT,Komplett!C53)&gt;0,"BF",IF(COUNTIF(allgemeineFT,Komplett!C53)&gt;0,"AF",IF(WEEKDAY(Komplett!C53)=1,"SO",IF(WEEKDAY(Komplett!C53)=7,"SA","WT")))),"")</f>
        <v>WT</v>
      </c>
      <c r="D53" s="1" t="str">
        <f>IFERROR(IF(COUNTIF(besondereFT,Komplett!D53)&gt;0,"BF",IF(COUNTIF(allgemeineFT,Komplett!D53)&gt;0,"AF",IF(WEEKDAY(Komplett!D53)=1,"SO",IF(WEEKDAY(Komplett!D53)=7,"SA","WT")))),"")</f>
        <v>WT</v>
      </c>
      <c r="E53" s="1" t="str">
        <f>IFERROR(IF(COUNTIF(besondereFT,Komplett!E53)&gt;0,"BF",IF(COUNTIF(allgemeineFT,Komplett!E53)&gt;0,"AF",IF(WEEKDAY(Komplett!E53)=1,"SO",IF(WEEKDAY(Komplett!E53)=7,"SA","WT")))),"")</f>
        <v>WT</v>
      </c>
      <c r="F53" s="1" t="str">
        <f>IFERROR(IF(COUNTIF(besondereFT,Komplett!F53)&gt;0,"BF",IF(COUNTIF(allgemeineFT,Komplett!F53)&gt;0,"AF",IF(WEEKDAY(Komplett!F53)=1,"SO",IF(WEEKDAY(Komplett!F53)=7,"SA","WT")))),"")</f>
        <v>WT</v>
      </c>
      <c r="G53" s="1" t="str">
        <f>IFERROR(IF(COUNTIF(besondereFT,Komplett!G53)&gt;0,"BF",IF(COUNTIF(allgemeineFT,Komplett!G53)&gt;0,"AF",IF(WEEKDAY(Komplett!G53)=1,"SO",IF(WEEKDAY(Komplett!G53)=7,"SA","WT")))),"")</f>
        <v>WT</v>
      </c>
      <c r="H53" s="1" t="str">
        <f>IFERROR(IF(COUNTIF(besondereFT,Komplett!H53)&gt;0,"BF",IF(COUNTIF(allgemeineFT,Komplett!H53)&gt;0,"AF",IF(WEEKDAY(Komplett!H53)=1,"SO",IF(WEEKDAY(Komplett!H53)=7,"SA","WT")))),"")</f>
        <v>SA</v>
      </c>
      <c r="I53" s="1" t="str">
        <f>IFERROR(IF(COUNTIF(besondereFT,Komplett!I53)&gt;0,"BF",IF(COUNTIF(allgemeineFT,Komplett!I53)&gt;0,"AF",IF(WEEKDAY(Komplett!I53)=1,"SO",IF(WEEKDAY(Komplett!I53)=7,"SA","WT")))),"")</f>
        <v>SO</v>
      </c>
    </row>
    <row r="54" spans="1:9" x14ac:dyDescent="0.3">
      <c r="A54" s="14">
        <f t="shared" si="0"/>
        <v>45229</v>
      </c>
      <c r="B54" s="14">
        <f t="shared" si="1"/>
        <v>45230</v>
      </c>
      <c r="C54" s="1" t="str">
        <f>IFERROR(IF(COUNTIF(besondereFT,Komplett!C54)&gt;0,"BF",IF(COUNTIF(allgemeineFT,Komplett!C54)&gt;0,"AF",IF(WEEKDAY(Komplett!C54)=1,"SO",IF(WEEKDAY(Komplett!C54)=7,"SA","WT")))),"")</f>
        <v>WT</v>
      </c>
      <c r="D54" s="1" t="str">
        <f>IFERROR(IF(COUNTIF(besondereFT,Komplett!D54)&gt;0,"BF",IF(COUNTIF(allgemeineFT,Komplett!D54)&gt;0,"AF",IF(WEEKDAY(Komplett!D54)=1,"SO",IF(WEEKDAY(Komplett!D54)=7,"SA","WT")))),"")</f>
        <v>WT</v>
      </c>
      <c r="E54" s="1" t="str">
        <f>IFERROR(IF(COUNTIF(besondereFT,Komplett!E54)&gt;0,"BF",IF(COUNTIF(allgemeineFT,Komplett!E54)&gt;0,"AF",IF(WEEKDAY(Komplett!E54)=1,"SO",IF(WEEKDAY(Komplett!E54)=7,"SA","WT")))),"")</f>
        <v/>
      </c>
      <c r="F54" s="1" t="str">
        <f>IFERROR(IF(COUNTIF(besondereFT,Komplett!F54)&gt;0,"BF",IF(COUNTIF(allgemeineFT,Komplett!F54)&gt;0,"AF",IF(WEEKDAY(Komplett!F54)=1,"SO",IF(WEEKDAY(Komplett!F54)=7,"SA","WT")))),"")</f>
        <v/>
      </c>
      <c r="G54" s="1" t="str">
        <f>IFERROR(IF(COUNTIF(besondereFT,Komplett!G54)&gt;0,"BF",IF(COUNTIF(allgemeineFT,Komplett!G54)&gt;0,"AF",IF(WEEKDAY(Komplett!G54)=1,"SO",IF(WEEKDAY(Komplett!G54)=7,"SA","WT")))),"")</f>
        <v/>
      </c>
      <c r="H54" s="1" t="str">
        <f>IFERROR(IF(COUNTIF(besondereFT,Komplett!H54)&gt;0,"BF",IF(COUNTIF(allgemeineFT,Komplett!H54)&gt;0,"AF",IF(WEEKDAY(Komplett!H54)=1,"SO",IF(WEEKDAY(Komplett!H54)=7,"SA","WT")))),"")</f>
        <v/>
      </c>
      <c r="I54" s="1" t="str">
        <f>IFERROR(IF(COUNTIF(besondereFT,Komplett!I54)&gt;0,"BF",IF(COUNTIF(allgemeineFT,Komplett!I54)&gt;0,"AF",IF(WEEKDAY(Komplett!I54)=1,"SO",IF(WEEKDAY(Komplett!I54)=7,"SA","WT")))),"")</f>
        <v/>
      </c>
    </row>
    <row r="55" spans="1:9" x14ac:dyDescent="0.3">
      <c r="A55" s="14">
        <f t="shared" si="0"/>
        <v>45231</v>
      </c>
      <c r="B55" s="14">
        <f t="shared" si="1"/>
        <v>45236</v>
      </c>
      <c r="C55" s="1" t="str">
        <f>IFERROR(IF(COUNTIF(besondereFT,Komplett!C55)&gt;0,"BF",IF(COUNTIF(allgemeineFT,Komplett!C55)&gt;0,"AF",IF(WEEKDAY(Komplett!C55)=1,"SO",IF(WEEKDAY(Komplett!C55)=7,"SA","WT")))),"")</f>
        <v/>
      </c>
      <c r="D55" s="1" t="str">
        <f>IFERROR(IF(COUNTIF(besondereFT,Komplett!D55)&gt;0,"BF",IF(COUNTIF(allgemeineFT,Komplett!D55)&gt;0,"AF",IF(WEEKDAY(Komplett!D55)=1,"SO",IF(WEEKDAY(Komplett!D55)=7,"SA","WT")))),"")</f>
        <v/>
      </c>
      <c r="E55" s="1" t="str">
        <f>IFERROR(IF(COUNTIF(besondereFT,Komplett!E55)&gt;0,"BF",IF(COUNTIF(allgemeineFT,Komplett!E55)&gt;0,"AF",IF(WEEKDAY(Komplett!E55)=1,"SO",IF(WEEKDAY(Komplett!E55)=7,"SA","WT")))),"")</f>
        <v>WT</v>
      </c>
      <c r="F55" s="1" t="str">
        <f>IFERROR(IF(COUNTIF(besondereFT,Komplett!F55)&gt;0,"BF",IF(COUNTIF(allgemeineFT,Komplett!F55)&gt;0,"AF",IF(WEEKDAY(Komplett!F55)=1,"SO",IF(WEEKDAY(Komplett!F55)=7,"SA","WT")))),"")</f>
        <v>WT</v>
      </c>
      <c r="G55" s="1" t="str">
        <f>IFERROR(IF(COUNTIF(besondereFT,Komplett!G55)&gt;0,"BF",IF(COUNTIF(allgemeineFT,Komplett!G55)&gt;0,"AF",IF(WEEKDAY(Komplett!G55)=1,"SO",IF(WEEKDAY(Komplett!G55)=7,"SA","WT")))),"")</f>
        <v>WT</v>
      </c>
      <c r="H55" s="1" t="str">
        <f>IFERROR(IF(COUNTIF(besondereFT,Komplett!H55)&gt;0,"BF",IF(COUNTIF(allgemeineFT,Komplett!H55)&gt;0,"AF",IF(WEEKDAY(Komplett!H55)=1,"SO",IF(WEEKDAY(Komplett!H55)=7,"SA","WT")))),"")</f>
        <v>SA</v>
      </c>
      <c r="I55" s="1" t="str">
        <f>IFERROR(IF(COUNTIF(besondereFT,Komplett!I55)&gt;0,"BF",IF(COUNTIF(allgemeineFT,Komplett!I55)&gt;0,"AF",IF(WEEKDAY(Komplett!I55)=1,"SO",IF(WEEKDAY(Komplett!I55)=7,"SA","WT")))),"")</f>
        <v>SO</v>
      </c>
    </row>
    <row r="56" spans="1:9" x14ac:dyDescent="0.3">
      <c r="A56" s="14">
        <f t="shared" si="0"/>
        <v>45236</v>
      </c>
      <c r="B56" s="14">
        <f t="shared" si="1"/>
        <v>45243</v>
      </c>
      <c r="C56" s="1" t="str">
        <f>IFERROR(IF(COUNTIF(besondereFT,Komplett!C56)&gt;0,"BF",IF(COUNTIF(allgemeineFT,Komplett!C56)&gt;0,"AF",IF(WEEKDAY(Komplett!C56)=1,"SO",IF(WEEKDAY(Komplett!C56)=7,"SA","WT")))),"")</f>
        <v>WT</v>
      </c>
      <c r="D56" s="1" t="str">
        <f>IFERROR(IF(COUNTIF(besondereFT,Komplett!D56)&gt;0,"BF",IF(COUNTIF(allgemeineFT,Komplett!D56)&gt;0,"AF",IF(WEEKDAY(Komplett!D56)=1,"SO",IF(WEEKDAY(Komplett!D56)=7,"SA","WT")))),"")</f>
        <v>WT</v>
      </c>
      <c r="E56" s="1" t="str">
        <f>IFERROR(IF(COUNTIF(besondereFT,Komplett!E56)&gt;0,"BF",IF(COUNTIF(allgemeineFT,Komplett!E56)&gt;0,"AF",IF(WEEKDAY(Komplett!E56)=1,"SO",IF(WEEKDAY(Komplett!E56)=7,"SA","WT")))),"")</f>
        <v>WT</v>
      </c>
      <c r="F56" s="1" t="str">
        <f>IFERROR(IF(COUNTIF(besondereFT,Komplett!F56)&gt;0,"BF",IF(COUNTIF(allgemeineFT,Komplett!F56)&gt;0,"AF",IF(WEEKDAY(Komplett!F56)=1,"SO",IF(WEEKDAY(Komplett!F56)=7,"SA","WT")))),"")</f>
        <v>WT</v>
      </c>
      <c r="G56" s="1" t="str">
        <f>IFERROR(IF(COUNTIF(besondereFT,Komplett!G56)&gt;0,"BF",IF(COUNTIF(allgemeineFT,Komplett!G56)&gt;0,"AF",IF(WEEKDAY(Komplett!G56)=1,"SO",IF(WEEKDAY(Komplett!G56)=7,"SA","WT")))),"")</f>
        <v>WT</v>
      </c>
      <c r="H56" s="1" t="str">
        <f>IFERROR(IF(COUNTIF(besondereFT,Komplett!H56)&gt;0,"BF",IF(COUNTIF(allgemeineFT,Komplett!H56)&gt;0,"AF",IF(WEEKDAY(Komplett!H56)=1,"SO",IF(WEEKDAY(Komplett!H56)=7,"SA","WT")))),"")</f>
        <v>SA</v>
      </c>
      <c r="I56" s="1" t="str">
        <f>IFERROR(IF(COUNTIF(besondereFT,Komplett!I56)&gt;0,"BF",IF(COUNTIF(allgemeineFT,Komplett!I56)&gt;0,"AF",IF(WEEKDAY(Komplett!I56)=1,"SO",IF(WEEKDAY(Komplett!I56)=7,"SA","WT")))),"")</f>
        <v>SO</v>
      </c>
    </row>
    <row r="57" spans="1:9" x14ac:dyDescent="0.3">
      <c r="A57" s="14">
        <f t="shared" si="0"/>
        <v>45243</v>
      </c>
      <c r="B57" s="14">
        <f t="shared" si="1"/>
        <v>45250</v>
      </c>
      <c r="C57" s="1" t="str">
        <f>IFERROR(IF(COUNTIF(besondereFT,Komplett!C57)&gt;0,"BF",IF(COUNTIF(allgemeineFT,Komplett!C57)&gt;0,"AF",IF(WEEKDAY(Komplett!C57)=1,"SO",IF(WEEKDAY(Komplett!C57)=7,"SA","WT")))),"")</f>
        <v>WT</v>
      </c>
      <c r="D57" s="1" t="str">
        <f>IFERROR(IF(COUNTIF(besondereFT,Komplett!D57)&gt;0,"BF",IF(COUNTIF(allgemeineFT,Komplett!D57)&gt;0,"AF",IF(WEEKDAY(Komplett!D57)=1,"SO",IF(WEEKDAY(Komplett!D57)=7,"SA","WT")))),"")</f>
        <v>WT</v>
      </c>
      <c r="E57" s="1" t="str">
        <f>IFERROR(IF(COUNTIF(besondereFT,Komplett!E57)&gt;0,"BF",IF(COUNTIF(allgemeineFT,Komplett!E57)&gt;0,"AF",IF(WEEKDAY(Komplett!E57)=1,"SO",IF(WEEKDAY(Komplett!E57)=7,"SA","WT")))),"")</f>
        <v>WT</v>
      </c>
      <c r="F57" s="1" t="str">
        <f>IFERROR(IF(COUNTIF(besondereFT,Komplett!F57)&gt;0,"BF",IF(COUNTIF(allgemeineFT,Komplett!F57)&gt;0,"AF",IF(WEEKDAY(Komplett!F57)=1,"SO",IF(WEEKDAY(Komplett!F57)=7,"SA","WT")))),"")</f>
        <v>WT</v>
      </c>
      <c r="G57" s="1" t="str">
        <f>IFERROR(IF(COUNTIF(besondereFT,Komplett!G57)&gt;0,"BF",IF(COUNTIF(allgemeineFT,Komplett!G57)&gt;0,"AF",IF(WEEKDAY(Komplett!G57)=1,"SO",IF(WEEKDAY(Komplett!G57)=7,"SA","WT")))),"")</f>
        <v>WT</v>
      </c>
      <c r="H57" s="1" t="str">
        <f>IFERROR(IF(COUNTIF(besondereFT,Komplett!H57)&gt;0,"BF",IF(COUNTIF(allgemeineFT,Komplett!H57)&gt;0,"AF",IF(WEEKDAY(Komplett!H57)=1,"SO",IF(WEEKDAY(Komplett!H57)=7,"SA","WT")))),"")</f>
        <v>SA</v>
      </c>
      <c r="I57" s="1" t="str">
        <f>IFERROR(IF(COUNTIF(besondereFT,Komplett!I57)&gt;0,"BF",IF(COUNTIF(allgemeineFT,Komplett!I57)&gt;0,"AF",IF(WEEKDAY(Komplett!I57)=1,"SO",IF(WEEKDAY(Komplett!I57)=7,"SA","WT")))),"")</f>
        <v>SO</v>
      </c>
    </row>
    <row r="58" spans="1:9" x14ac:dyDescent="0.3">
      <c r="A58" s="14">
        <f t="shared" si="0"/>
        <v>45250</v>
      </c>
      <c r="B58" s="14">
        <f t="shared" si="1"/>
        <v>45257</v>
      </c>
      <c r="C58" s="1" t="str">
        <f>IFERROR(IF(COUNTIF(besondereFT,Komplett!C58)&gt;0,"BF",IF(COUNTIF(allgemeineFT,Komplett!C58)&gt;0,"AF",IF(WEEKDAY(Komplett!C58)=1,"SO",IF(WEEKDAY(Komplett!C58)=7,"SA","WT")))),"")</f>
        <v>WT</v>
      </c>
      <c r="D58" s="1" t="str">
        <f>IFERROR(IF(COUNTIF(besondereFT,Komplett!D58)&gt;0,"BF",IF(COUNTIF(allgemeineFT,Komplett!D58)&gt;0,"AF",IF(WEEKDAY(Komplett!D58)=1,"SO",IF(WEEKDAY(Komplett!D58)=7,"SA","WT")))),"")</f>
        <v>WT</v>
      </c>
      <c r="E58" s="1" t="str">
        <f>IFERROR(IF(COUNTIF(besondereFT,Komplett!E58)&gt;0,"BF",IF(COUNTIF(allgemeineFT,Komplett!E58)&gt;0,"AF",IF(WEEKDAY(Komplett!E58)=1,"SO",IF(WEEKDAY(Komplett!E58)=7,"SA","WT")))),"")</f>
        <v>WT</v>
      </c>
      <c r="F58" s="1" t="str">
        <f>IFERROR(IF(COUNTIF(besondereFT,Komplett!F58)&gt;0,"BF",IF(COUNTIF(allgemeineFT,Komplett!F58)&gt;0,"AF",IF(WEEKDAY(Komplett!F58)=1,"SO",IF(WEEKDAY(Komplett!F58)=7,"SA","WT")))),"")</f>
        <v>WT</v>
      </c>
      <c r="G58" s="1" t="str">
        <f>IFERROR(IF(COUNTIF(besondereFT,Komplett!G58)&gt;0,"BF",IF(COUNTIF(allgemeineFT,Komplett!G58)&gt;0,"AF",IF(WEEKDAY(Komplett!G58)=1,"SO",IF(WEEKDAY(Komplett!G58)=7,"SA","WT")))),"")</f>
        <v>WT</v>
      </c>
      <c r="H58" s="1" t="str">
        <f>IFERROR(IF(COUNTIF(besondereFT,Komplett!H58)&gt;0,"BF",IF(COUNTIF(allgemeineFT,Komplett!H58)&gt;0,"AF",IF(WEEKDAY(Komplett!H58)=1,"SO",IF(WEEKDAY(Komplett!H58)=7,"SA","WT")))),"")</f>
        <v>SA</v>
      </c>
      <c r="I58" s="1" t="str">
        <f>IFERROR(IF(COUNTIF(besondereFT,Komplett!I58)&gt;0,"BF",IF(COUNTIF(allgemeineFT,Komplett!I58)&gt;0,"AF",IF(WEEKDAY(Komplett!I58)=1,"SO",IF(WEEKDAY(Komplett!I58)=7,"SA","WT")))),"")</f>
        <v>SO</v>
      </c>
    </row>
    <row r="59" spans="1:9" x14ac:dyDescent="0.3">
      <c r="A59" s="14">
        <f t="shared" si="0"/>
        <v>45257</v>
      </c>
      <c r="B59" s="14">
        <f t="shared" si="1"/>
        <v>45260</v>
      </c>
      <c r="C59" s="1" t="str">
        <f>IFERROR(IF(COUNTIF(besondereFT,Komplett!C59)&gt;0,"BF",IF(COUNTIF(allgemeineFT,Komplett!C59)&gt;0,"AF",IF(WEEKDAY(Komplett!C59)=1,"SO",IF(WEEKDAY(Komplett!C59)=7,"SA","WT")))),"")</f>
        <v>WT</v>
      </c>
      <c r="D59" s="1" t="str">
        <f>IFERROR(IF(COUNTIF(besondereFT,Komplett!D59)&gt;0,"BF",IF(COUNTIF(allgemeineFT,Komplett!D59)&gt;0,"AF",IF(WEEKDAY(Komplett!D59)=1,"SO",IF(WEEKDAY(Komplett!D59)=7,"SA","WT")))),"")</f>
        <v>WT</v>
      </c>
      <c r="E59" s="1" t="str">
        <f>IFERROR(IF(COUNTIF(besondereFT,Komplett!E59)&gt;0,"BF",IF(COUNTIF(allgemeineFT,Komplett!E59)&gt;0,"AF",IF(WEEKDAY(Komplett!E59)=1,"SO",IF(WEEKDAY(Komplett!E59)=7,"SA","WT")))),"")</f>
        <v>WT</v>
      </c>
      <c r="F59" s="1" t="str">
        <f>IFERROR(IF(COUNTIF(besondereFT,Komplett!F59)&gt;0,"BF",IF(COUNTIF(allgemeineFT,Komplett!F59)&gt;0,"AF",IF(WEEKDAY(Komplett!F59)=1,"SO",IF(WEEKDAY(Komplett!F59)=7,"SA","WT")))),"")</f>
        <v>WT</v>
      </c>
      <c r="G59" s="1" t="str">
        <f>IFERROR(IF(COUNTIF(besondereFT,Komplett!G59)&gt;0,"BF",IF(COUNTIF(allgemeineFT,Komplett!G59)&gt;0,"AF",IF(WEEKDAY(Komplett!G59)=1,"SO",IF(WEEKDAY(Komplett!G59)=7,"SA","WT")))),"")</f>
        <v/>
      </c>
      <c r="H59" s="1" t="str">
        <f>IFERROR(IF(COUNTIF(besondereFT,Komplett!H59)&gt;0,"BF",IF(COUNTIF(allgemeineFT,Komplett!H59)&gt;0,"AF",IF(WEEKDAY(Komplett!H59)=1,"SO",IF(WEEKDAY(Komplett!H59)=7,"SA","WT")))),"")</f>
        <v/>
      </c>
      <c r="I59" s="1" t="str">
        <f>IFERROR(IF(COUNTIF(besondereFT,Komplett!I59)&gt;0,"BF",IF(COUNTIF(allgemeineFT,Komplett!I59)&gt;0,"AF",IF(WEEKDAY(Komplett!I59)=1,"SO",IF(WEEKDAY(Komplett!I59)=7,"SA","WT")))),"")</f>
        <v/>
      </c>
    </row>
    <row r="60" spans="1:9" x14ac:dyDescent="0.3">
      <c r="A60" s="14">
        <f t="shared" si="0"/>
        <v>45261</v>
      </c>
      <c r="B60" s="14">
        <f t="shared" si="1"/>
        <v>45264</v>
      </c>
      <c r="C60" s="1" t="str">
        <f>IFERROR(IF(COUNTIF(besondereFT,Komplett!C60)&gt;0,"BF",IF(COUNTIF(allgemeineFT,Komplett!C60)&gt;0,"AF",IF(WEEKDAY(Komplett!C60)=1,"SO",IF(WEEKDAY(Komplett!C60)=7,"SA","WT")))),"")</f>
        <v/>
      </c>
      <c r="D60" s="1" t="str">
        <f>IFERROR(IF(COUNTIF(besondereFT,Komplett!D60)&gt;0,"BF",IF(COUNTIF(allgemeineFT,Komplett!D60)&gt;0,"AF",IF(WEEKDAY(Komplett!D60)=1,"SO",IF(WEEKDAY(Komplett!D60)=7,"SA","WT")))),"")</f>
        <v/>
      </c>
      <c r="E60" s="1" t="str">
        <f>IFERROR(IF(COUNTIF(besondereFT,Komplett!E60)&gt;0,"BF",IF(COUNTIF(allgemeineFT,Komplett!E60)&gt;0,"AF",IF(WEEKDAY(Komplett!E60)=1,"SO",IF(WEEKDAY(Komplett!E60)=7,"SA","WT")))),"")</f>
        <v/>
      </c>
      <c r="F60" s="1" t="str">
        <f>IFERROR(IF(COUNTIF(besondereFT,Komplett!F60)&gt;0,"BF",IF(COUNTIF(allgemeineFT,Komplett!F60)&gt;0,"AF",IF(WEEKDAY(Komplett!F60)=1,"SO",IF(WEEKDAY(Komplett!F60)=7,"SA","WT")))),"")</f>
        <v/>
      </c>
      <c r="G60" s="1" t="str">
        <f>IFERROR(IF(COUNTIF(besondereFT,Komplett!G60)&gt;0,"BF",IF(COUNTIF(allgemeineFT,Komplett!G60)&gt;0,"AF",IF(WEEKDAY(Komplett!G60)=1,"SO",IF(WEEKDAY(Komplett!G60)=7,"SA","WT")))),"")</f>
        <v>WT</v>
      </c>
      <c r="H60" s="1" t="str">
        <f>IFERROR(IF(COUNTIF(besondereFT,Komplett!H60)&gt;0,"BF",IF(COUNTIF(allgemeineFT,Komplett!H60)&gt;0,"AF",IF(WEEKDAY(Komplett!H60)=1,"SO",IF(WEEKDAY(Komplett!H60)=7,"SA","WT")))),"")</f>
        <v>SA</v>
      </c>
      <c r="I60" s="1" t="str">
        <f>IFERROR(IF(COUNTIF(besondereFT,Komplett!I60)&gt;0,"BF",IF(COUNTIF(allgemeineFT,Komplett!I60)&gt;0,"AF",IF(WEEKDAY(Komplett!I60)=1,"SO",IF(WEEKDAY(Komplett!I60)=7,"SA","WT")))),"")</f>
        <v>SO</v>
      </c>
    </row>
    <row r="61" spans="1:9" x14ac:dyDescent="0.3">
      <c r="A61" s="14">
        <f t="shared" si="0"/>
        <v>45264</v>
      </c>
      <c r="B61" s="14">
        <f t="shared" si="1"/>
        <v>45271</v>
      </c>
      <c r="C61" s="1" t="str">
        <f>IFERROR(IF(COUNTIF(besondereFT,Komplett!C61)&gt;0,"BF",IF(COUNTIF(allgemeineFT,Komplett!C61)&gt;0,"AF",IF(WEEKDAY(Komplett!C61)=1,"SO",IF(WEEKDAY(Komplett!C61)=7,"SA","WT")))),"")</f>
        <v>WT</v>
      </c>
      <c r="D61" s="1" t="str">
        <f>IFERROR(IF(COUNTIF(besondereFT,Komplett!D61)&gt;0,"BF",IF(COUNTIF(allgemeineFT,Komplett!D61)&gt;0,"AF",IF(WEEKDAY(Komplett!D61)=1,"SO",IF(WEEKDAY(Komplett!D61)=7,"SA","WT")))),"")</f>
        <v>WT</v>
      </c>
      <c r="E61" s="1" t="str">
        <f>IFERROR(IF(COUNTIF(besondereFT,Komplett!E61)&gt;0,"BF",IF(COUNTIF(allgemeineFT,Komplett!E61)&gt;0,"AF",IF(WEEKDAY(Komplett!E61)=1,"SO",IF(WEEKDAY(Komplett!E61)=7,"SA","WT")))),"")</f>
        <v>WT</v>
      </c>
      <c r="F61" s="1" t="str">
        <f>IFERROR(IF(COUNTIF(besondereFT,Komplett!F61)&gt;0,"BF",IF(COUNTIF(allgemeineFT,Komplett!F61)&gt;0,"AF",IF(WEEKDAY(Komplett!F61)=1,"SO",IF(WEEKDAY(Komplett!F61)=7,"SA","WT")))),"")</f>
        <v>WT</v>
      </c>
      <c r="G61" s="1" t="str">
        <f>IFERROR(IF(COUNTIF(besondereFT,Komplett!G61)&gt;0,"BF",IF(COUNTIF(allgemeineFT,Komplett!G61)&gt;0,"AF",IF(WEEKDAY(Komplett!G61)=1,"SO",IF(WEEKDAY(Komplett!G61)=7,"SA","WT")))),"")</f>
        <v>WT</v>
      </c>
      <c r="H61" s="1" t="str">
        <f>IFERROR(IF(COUNTIF(besondereFT,Komplett!H61)&gt;0,"BF",IF(COUNTIF(allgemeineFT,Komplett!H61)&gt;0,"AF",IF(WEEKDAY(Komplett!H61)=1,"SO",IF(WEEKDAY(Komplett!H61)=7,"SA","WT")))),"")</f>
        <v>SA</v>
      </c>
      <c r="I61" s="1" t="str">
        <f>IFERROR(IF(COUNTIF(besondereFT,Komplett!I61)&gt;0,"BF",IF(COUNTIF(allgemeineFT,Komplett!I61)&gt;0,"AF",IF(WEEKDAY(Komplett!I61)=1,"SO",IF(WEEKDAY(Komplett!I61)=7,"SA","WT")))),"")</f>
        <v>SO</v>
      </c>
    </row>
    <row r="62" spans="1:9" x14ac:dyDescent="0.3">
      <c r="A62" s="14">
        <f t="shared" si="0"/>
        <v>45271</v>
      </c>
      <c r="B62" s="14">
        <f t="shared" si="1"/>
        <v>45278</v>
      </c>
      <c r="C62" s="1" t="str">
        <f>IFERROR(IF(COUNTIF(besondereFT,Komplett!C62)&gt;0,"BF",IF(COUNTIF(allgemeineFT,Komplett!C62)&gt;0,"AF",IF(WEEKDAY(Komplett!C62)=1,"SO",IF(WEEKDAY(Komplett!C62)=7,"SA","WT")))),"")</f>
        <v>WT</v>
      </c>
      <c r="D62" s="1" t="str">
        <f>IFERROR(IF(COUNTIF(besondereFT,Komplett!D62)&gt;0,"BF",IF(COUNTIF(allgemeineFT,Komplett!D62)&gt;0,"AF",IF(WEEKDAY(Komplett!D62)=1,"SO",IF(WEEKDAY(Komplett!D62)=7,"SA","WT")))),"")</f>
        <v>WT</v>
      </c>
      <c r="E62" s="1" t="str">
        <f>IFERROR(IF(COUNTIF(besondereFT,Komplett!E62)&gt;0,"BF",IF(COUNTIF(allgemeineFT,Komplett!E62)&gt;0,"AF",IF(WEEKDAY(Komplett!E62)=1,"SO",IF(WEEKDAY(Komplett!E62)=7,"SA","WT")))),"")</f>
        <v>WT</v>
      </c>
      <c r="F62" s="1" t="str">
        <f>IFERROR(IF(COUNTIF(besondereFT,Komplett!F62)&gt;0,"BF",IF(COUNTIF(allgemeineFT,Komplett!F62)&gt;0,"AF",IF(WEEKDAY(Komplett!F62)=1,"SO",IF(WEEKDAY(Komplett!F62)=7,"SA","WT")))),"")</f>
        <v>WT</v>
      </c>
      <c r="G62" s="1" t="str">
        <f>IFERROR(IF(COUNTIF(besondereFT,Komplett!G62)&gt;0,"BF",IF(COUNTIF(allgemeineFT,Komplett!G62)&gt;0,"AF",IF(WEEKDAY(Komplett!G62)=1,"SO",IF(WEEKDAY(Komplett!G62)=7,"SA","WT")))),"")</f>
        <v>WT</v>
      </c>
      <c r="H62" s="1" t="str">
        <f>IFERROR(IF(COUNTIF(besondereFT,Komplett!H62)&gt;0,"BF",IF(COUNTIF(allgemeineFT,Komplett!H62)&gt;0,"AF",IF(WEEKDAY(Komplett!H62)=1,"SO",IF(WEEKDAY(Komplett!H62)=7,"SA","WT")))),"")</f>
        <v>SA</v>
      </c>
      <c r="I62" s="1" t="str">
        <f>IFERROR(IF(COUNTIF(besondereFT,Komplett!I62)&gt;0,"BF",IF(COUNTIF(allgemeineFT,Komplett!I62)&gt;0,"AF",IF(WEEKDAY(Komplett!I62)=1,"SO",IF(WEEKDAY(Komplett!I62)=7,"SA","WT")))),"")</f>
        <v>SO</v>
      </c>
    </row>
    <row r="63" spans="1:9" x14ac:dyDescent="0.3">
      <c r="A63" s="14">
        <f t="shared" si="0"/>
        <v>45278</v>
      </c>
      <c r="B63" s="14">
        <f t="shared" si="1"/>
        <v>45285</v>
      </c>
      <c r="C63" s="1" t="str">
        <f>IFERROR(IF(COUNTIF(besondereFT,Komplett!C63)&gt;0,"BF",IF(COUNTIF(allgemeineFT,Komplett!C63)&gt;0,"AF",IF(WEEKDAY(Komplett!C63)=1,"SO",IF(WEEKDAY(Komplett!C63)=7,"SA","WT")))),"")</f>
        <v>WT</v>
      </c>
      <c r="D63" s="1" t="str">
        <f>IFERROR(IF(COUNTIF(besondereFT,Komplett!D63)&gt;0,"BF",IF(COUNTIF(allgemeineFT,Komplett!D63)&gt;0,"AF",IF(WEEKDAY(Komplett!D63)=1,"SO",IF(WEEKDAY(Komplett!D63)=7,"SA","WT")))),"")</f>
        <v>WT</v>
      </c>
      <c r="E63" s="1" t="str">
        <f>IFERROR(IF(COUNTIF(besondereFT,Komplett!E63)&gt;0,"BF",IF(COUNTIF(allgemeineFT,Komplett!E63)&gt;0,"AF",IF(WEEKDAY(Komplett!E63)=1,"SO",IF(WEEKDAY(Komplett!E63)=7,"SA","WT")))),"")</f>
        <v>WT</v>
      </c>
      <c r="F63" s="1" t="str">
        <f>IFERROR(IF(COUNTIF(besondereFT,Komplett!F63)&gt;0,"BF",IF(COUNTIF(allgemeineFT,Komplett!F63)&gt;0,"AF",IF(WEEKDAY(Komplett!F63)=1,"SO",IF(WEEKDAY(Komplett!F63)=7,"SA","WT")))),"")</f>
        <v>WT</v>
      </c>
      <c r="G63" s="1" t="str">
        <f>IFERROR(IF(COUNTIF(besondereFT,Komplett!G63)&gt;0,"BF",IF(COUNTIF(allgemeineFT,Komplett!G63)&gt;0,"AF",IF(WEEKDAY(Komplett!G63)=1,"SO",IF(WEEKDAY(Komplett!G63)=7,"SA","WT")))),"")</f>
        <v>WT</v>
      </c>
      <c r="H63" s="1" t="str">
        <f>IFERROR(IF(COUNTIF(besondereFT,Komplett!H63)&gt;0,"BF",IF(COUNTIF(allgemeineFT,Komplett!H63)&gt;0,"AF",IF(WEEKDAY(Komplett!H63)=1,"SO",IF(WEEKDAY(Komplett!H63)=7,"SA","WT")))),"")</f>
        <v>SA</v>
      </c>
      <c r="I63" s="1" t="str">
        <f>IFERROR(IF(COUNTIF(besondereFT,Komplett!I63)&gt;0,"BF",IF(COUNTIF(allgemeineFT,Komplett!I63)&gt;0,"AF",IF(WEEKDAY(Komplett!I63)=1,"SO",IF(WEEKDAY(Komplett!I63)=7,"SA","WT")))),"")</f>
        <v>BF</v>
      </c>
    </row>
    <row r="64" spans="1:9" x14ac:dyDescent="0.3">
      <c r="A64" s="14">
        <f t="shared" si="0"/>
        <v>45285</v>
      </c>
      <c r="B64" s="14">
        <f t="shared" si="1"/>
        <v>45291</v>
      </c>
      <c r="C64" s="1" t="str">
        <f>IFERROR(IF(COUNTIF(besondereFT,Komplett!C64)&gt;0,"BF",IF(COUNTIF(allgemeineFT,Komplett!C64)&gt;0,"AF",IF(WEEKDAY(Komplett!C64)=1,"SO",IF(WEEKDAY(Komplett!C64)=7,"SA","WT")))),"")</f>
        <v>BF</v>
      </c>
      <c r="D64" s="1" t="str">
        <f>IFERROR(IF(COUNTIF(besondereFT,Komplett!D64)&gt;0,"BF",IF(COUNTIF(allgemeineFT,Komplett!D64)&gt;0,"AF",IF(WEEKDAY(Komplett!D64)=1,"SO",IF(WEEKDAY(Komplett!D64)=7,"SA","WT")))),"")</f>
        <v>BF</v>
      </c>
      <c r="E64" s="1" t="str">
        <f>IFERROR(IF(COUNTIF(besondereFT,Komplett!E64)&gt;0,"BF",IF(COUNTIF(allgemeineFT,Komplett!E64)&gt;0,"AF",IF(WEEKDAY(Komplett!E64)=1,"SO",IF(WEEKDAY(Komplett!E64)=7,"SA","WT")))),"")</f>
        <v>WT</v>
      </c>
      <c r="F64" s="1" t="str">
        <f>IFERROR(IF(COUNTIF(besondereFT,Komplett!F64)&gt;0,"BF",IF(COUNTIF(allgemeineFT,Komplett!F64)&gt;0,"AF",IF(WEEKDAY(Komplett!F64)=1,"SO",IF(WEEKDAY(Komplett!F64)=7,"SA","WT")))),"")</f>
        <v>WT</v>
      </c>
      <c r="G64" s="1" t="str">
        <f>IFERROR(IF(COUNTIF(besondereFT,Komplett!G64)&gt;0,"BF",IF(COUNTIF(allgemeineFT,Komplett!G64)&gt;0,"AF",IF(WEEKDAY(Komplett!G64)=1,"SO",IF(WEEKDAY(Komplett!G64)=7,"SA","WT")))),"")</f>
        <v>WT</v>
      </c>
      <c r="H64" s="1" t="str">
        <f>IFERROR(IF(COUNTIF(besondereFT,Komplett!H64)&gt;0,"BF",IF(COUNTIF(allgemeineFT,Komplett!H64)&gt;0,"AF",IF(WEEKDAY(Komplett!H64)=1,"SO",IF(WEEKDAY(Komplett!H64)=7,"SA","WT")))),"")</f>
        <v>SA</v>
      </c>
      <c r="I64" s="1" t="str">
        <f>IFERROR(IF(COUNTIF(besondereFT,Komplett!I64)&gt;0,"BF",IF(COUNTIF(allgemeineFT,Komplett!I64)&gt;0,"AF",IF(WEEKDAY(Komplett!I64)=1,"SO",IF(WEEKDAY(Komplett!I64)=7,"SA","WT")))),"")</f>
        <v>BF</v>
      </c>
    </row>
    <row r="65" spans="1:9" x14ac:dyDescent="0.3">
      <c r="A65" s="14">
        <f t="shared" si="0"/>
        <v>45292</v>
      </c>
      <c r="B65" s="14">
        <f t="shared" si="1"/>
        <v>45292</v>
      </c>
      <c r="C65" s="1" t="str">
        <f>IFERROR(IF(COUNTIF(besondereFT,Komplett!C65)&gt;0,"BF",IF(COUNTIF(allgemeineFT,Komplett!C65)&gt;0,"AF",IF(WEEKDAY(Komplett!C65)=1,"SO",IF(WEEKDAY(Komplett!C65)=7,"SA","WT")))),"")</f>
        <v>WT</v>
      </c>
      <c r="D65" s="1" t="str">
        <f>IFERROR(IF(COUNTIF(besondereFT,Komplett!D65)&gt;0,"BF",IF(COUNTIF(allgemeineFT,Komplett!D65)&gt;0,"AF",IF(WEEKDAY(Komplett!D65)=1,"SO",IF(WEEKDAY(Komplett!D65)=7,"SA","WT")))),"")</f>
        <v/>
      </c>
      <c r="E65" s="1" t="str">
        <f>IFERROR(IF(COUNTIF(besondereFT,Komplett!E65)&gt;0,"BF",IF(COUNTIF(allgemeineFT,Komplett!E65)&gt;0,"AF",IF(WEEKDAY(Komplett!E65)=1,"SO",IF(WEEKDAY(Komplett!E65)=7,"SA","WT")))),"")</f>
        <v/>
      </c>
      <c r="F65" s="1" t="str">
        <f>IFERROR(IF(COUNTIF(besondereFT,Komplett!F65)&gt;0,"BF",IF(COUNTIF(allgemeineFT,Komplett!F65)&gt;0,"AF",IF(WEEKDAY(Komplett!F65)=1,"SO",IF(WEEKDAY(Komplett!F65)=7,"SA","WT")))),"")</f>
        <v/>
      </c>
      <c r="G65" s="1" t="str">
        <f>IFERROR(IF(COUNTIF(besondereFT,Komplett!G65)&gt;0,"BF",IF(COUNTIF(allgemeineFT,Komplett!G65)&gt;0,"AF",IF(WEEKDAY(Komplett!G65)=1,"SO",IF(WEEKDAY(Komplett!G65)=7,"SA","WT")))),"")</f>
        <v/>
      </c>
      <c r="H65" s="1" t="str">
        <f>IFERROR(IF(COUNTIF(besondereFT,Komplett!H65)&gt;0,"BF",IF(COUNTIF(allgemeineFT,Komplett!H65)&gt;0,"AF",IF(WEEKDAY(Komplett!H65)=1,"SO",IF(WEEKDAY(Komplett!H65)=7,"SA","WT")))),"")</f>
        <v/>
      </c>
      <c r="I65" s="1" t="str">
        <f>IFERROR(IF(COUNTIF(besondereFT,Komplett!I65)&gt;0,"BF",IF(COUNTIF(allgemeineFT,Komplett!I65)&gt;0,"AF",IF(WEEKDAY(Komplett!I65)=1,"SO",IF(WEEKDAY(Komplett!I65)=7,"SA","WT")))),"")</f>
        <v/>
      </c>
    </row>
    <row r="66" spans="1:9" x14ac:dyDescent="0.3">
      <c r="A66" s="14">
        <f t="shared" si="0"/>
        <v>45292</v>
      </c>
      <c r="B66" s="14">
        <f t="shared" si="1"/>
        <v>45299</v>
      </c>
      <c r="C66" s="1" t="str">
        <f>IFERROR(IF(COUNTIF(besondereFT,Komplett!C66)&gt;0,"BF",IF(COUNTIF(allgemeineFT,Komplett!C66)&gt;0,"AF",IF(WEEKDAY(Komplett!C66)=1,"SO",IF(WEEKDAY(Komplett!C66)=7,"SA","WT")))),"")</f>
        <v>WT</v>
      </c>
      <c r="D66" s="1" t="str">
        <f>IFERROR(IF(COUNTIF(besondereFT,Komplett!D66)&gt;0,"BF",IF(COUNTIF(allgemeineFT,Komplett!D66)&gt;0,"AF",IF(WEEKDAY(Komplett!D66)=1,"SO",IF(WEEKDAY(Komplett!D66)=7,"SA","WT")))),"")</f>
        <v>WT</v>
      </c>
      <c r="E66" s="1" t="str">
        <f>IFERROR(IF(COUNTIF(besondereFT,Komplett!E66)&gt;0,"BF",IF(COUNTIF(allgemeineFT,Komplett!E66)&gt;0,"AF",IF(WEEKDAY(Komplett!E66)=1,"SO",IF(WEEKDAY(Komplett!E66)=7,"SA","WT")))),"")</f>
        <v>WT</v>
      </c>
      <c r="F66" s="1" t="str">
        <f>IFERROR(IF(COUNTIF(besondereFT,Komplett!F66)&gt;0,"BF",IF(COUNTIF(allgemeineFT,Komplett!F66)&gt;0,"AF",IF(WEEKDAY(Komplett!F66)=1,"SO",IF(WEEKDAY(Komplett!F66)=7,"SA","WT")))),"")</f>
        <v>WT</v>
      </c>
      <c r="G66" s="1" t="str">
        <f>IFERROR(IF(COUNTIF(besondereFT,Komplett!G66)&gt;0,"BF",IF(COUNTIF(allgemeineFT,Komplett!G66)&gt;0,"AF",IF(WEEKDAY(Komplett!G66)=1,"SO",IF(WEEKDAY(Komplett!G66)=7,"SA","WT")))),"")</f>
        <v>WT</v>
      </c>
      <c r="H66" s="1" t="str">
        <f>IFERROR(IF(COUNTIF(besondereFT,Komplett!H66)&gt;0,"BF",IF(COUNTIF(allgemeineFT,Komplett!H66)&gt;0,"AF",IF(WEEKDAY(Komplett!H66)=1,"SO",IF(WEEKDAY(Komplett!H66)=7,"SA","WT")))),"")</f>
        <v>SA</v>
      </c>
      <c r="I66" s="1" t="str">
        <f>IFERROR(IF(COUNTIF(besondereFT,Komplett!I66)&gt;0,"BF",IF(COUNTIF(allgemeineFT,Komplett!I66)&gt;0,"AF",IF(WEEKDAY(Komplett!I66)=1,"SO",IF(WEEKDAY(Komplett!I66)=7,"SA","WT")))),"")</f>
        <v>SO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6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4.4" x14ac:dyDescent="0.3"/>
  <cols>
    <col min="1" max="1" width="26.44140625" bestFit="1" customWidth="1"/>
    <col min="2" max="2" width="27.33203125" bestFit="1" customWidth="1"/>
    <col min="12" max="12" width="14.33203125" bestFit="1" customWidth="1"/>
    <col min="13" max="13" width="11.44140625" customWidth="1"/>
  </cols>
  <sheetData>
    <row r="1" spans="1:13" x14ac:dyDescent="0.3">
      <c r="A1" s="14" t="s">
        <v>0</v>
      </c>
      <c r="B1" s="1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56</v>
      </c>
      <c r="K1" t="s">
        <v>57</v>
      </c>
      <c r="L1" t="s">
        <v>58</v>
      </c>
      <c r="M1" t="s">
        <v>59</v>
      </c>
    </row>
    <row r="2" spans="1:13" x14ac:dyDescent="0.3">
      <c r="A2" s="15">
        <f>ErsterMontag</f>
        <v>44928</v>
      </c>
      <c r="B2" s="15">
        <f>A2+7</f>
        <v>44935</v>
      </c>
      <c r="C2" s="1" t="str">
        <f>IF(Rufbereitschaft!F2="x",WtSaSoFt!C2,"")</f>
        <v/>
      </c>
      <c r="D2" s="1" t="str">
        <f>IF(Rufbereitschaft!G2="x",WtSaSoFt!D2,"")</f>
        <v/>
      </c>
      <c r="E2" s="1" t="str">
        <f>IF(Rufbereitschaft!H2="x",WtSaSoFt!E2,"")</f>
        <v/>
      </c>
      <c r="F2" s="1" t="str">
        <f>IF(Rufbereitschaft!I2="x",WtSaSoFt!F2,"")</f>
        <v/>
      </c>
      <c r="G2" s="1" t="str">
        <f>IF(Rufbereitschaft!J2="x",WtSaSoFt!G2,"")</f>
        <v/>
      </c>
      <c r="H2" s="1" t="str">
        <f>IF(Rufbereitschaft!K2="x",WtSaSoFt!H2,"")</f>
        <v/>
      </c>
      <c r="I2" s="1" t="str">
        <f>IF(Rufbereitschaft!L2="x",WtSaSoFt!I2,"")</f>
        <v/>
      </c>
      <c r="J2">
        <f>COUNTIF(C2:I2,"WT")</f>
        <v>0</v>
      </c>
      <c r="K2">
        <f>COUNTIF(C2:I2,"SA")</f>
        <v>0</v>
      </c>
      <c r="L2">
        <f>COUNTIF(C2:I2,"SO")+COUNTIF(C2:I2,"AF")</f>
        <v>0</v>
      </c>
      <c r="M2">
        <f>COUNTIF(C2:I2,"BF")</f>
        <v>0</v>
      </c>
    </row>
    <row r="3" spans="1:13" x14ac:dyDescent="0.3">
      <c r="A3" s="15">
        <f>B2</f>
        <v>44935</v>
      </c>
      <c r="B3" s="15">
        <f>A3+7</f>
        <v>44942</v>
      </c>
      <c r="C3" s="1" t="str">
        <f>IF(Rufbereitschaft!F3="x",WtSaSoFt!C3,"")</f>
        <v/>
      </c>
      <c r="D3" s="1" t="str">
        <f>IF(Rufbereitschaft!G3="x",WtSaSoFt!D3,"")</f>
        <v/>
      </c>
      <c r="E3" s="1" t="str">
        <f>IF(Rufbereitschaft!H3="x",WtSaSoFt!E3,"")</f>
        <v/>
      </c>
      <c r="F3" s="1" t="str">
        <f>IF(Rufbereitschaft!I3="x",WtSaSoFt!F3,"")</f>
        <v/>
      </c>
      <c r="G3" s="1" t="str">
        <f>IF(Rufbereitschaft!J3="x",WtSaSoFt!G3,"")</f>
        <v/>
      </c>
      <c r="H3" s="1" t="str">
        <f>IF(Rufbereitschaft!K3="x",WtSaSoFt!H3,"")</f>
        <v/>
      </c>
      <c r="I3" s="1" t="str">
        <f>IF(Rufbereitschaft!L3="x",WtSaSoFt!I3,"")</f>
        <v/>
      </c>
      <c r="J3">
        <f t="shared" ref="J3:J66" si="0">COUNTIF(C3:I3,"WT")</f>
        <v>0</v>
      </c>
      <c r="K3">
        <f t="shared" ref="K3:K66" si="1">COUNTIF(C3:I3,"SA")</f>
        <v>0</v>
      </c>
      <c r="L3">
        <f t="shared" ref="L3:L66" si="2">COUNTIF(C3:I3,"SO")+COUNTIF(C3:I3,"AF")</f>
        <v>0</v>
      </c>
      <c r="M3">
        <f t="shared" ref="M3:M66" si="3">COUNTIF(C3:I3,"BF")</f>
        <v>0</v>
      </c>
    </row>
    <row r="4" spans="1:13" x14ac:dyDescent="0.3">
      <c r="A4" s="14">
        <f>IF(AND(WEEKDAY($B3)=2,$B3&lt;&gt;$B2),$B3,$B3+1)</f>
        <v>44942</v>
      </c>
      <c r="B4" s="14">
        <f>IF($A4&lt;&gt;$B3,$A3+7,IF(MONTH($A4+7)=MONTH($A4),$A4+7,EOMONTH($A4,0)))</f>
        <v>44949</v>
      </c>
      <c r="C4" s="1" t="str">
        <f>IF(Rufbereitschaft!F4="x",WtSaSoFt!C4,"")</f>
        <v/>
      </c>
      <c r="D4" s="1" t="str">
        <f>IF(Rufbereitschaft!G4="x",WtSaSoFt!D4,"")</f>
        <v/>
      </c>
      <c r="E4" s="1" t="str">
        <f>IF(Rufbereitschaft!H4="x",WtSaSoFt!E4,"")</f>
        <v/>
      </c>
      <c r="F4" s="1" t="str">
        <f>IF(Rufbereitschaft!I4="x",WtSaSoFt!F4,"")</f>
        <v/>
      </c>
      <c r="G4" s="1" t="str">
        <f>IF(Rufbereitschaft!J4="x",WtSaSoFt!G4,"")</f>
        <v/>
      </c>
      <c r="H4" s="1" t="str">
        <f>IF(Rufbereitschaft!K4="x",WtSaSoFt!H4,"")</f>
        <v/>
      </c>
      <c r="I4" s="1" t="str">
        <f>IF(Rufbereitschaft!L4="x",WtSaSoFt!I4,"")</f>
        <v/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 x14ac:dyDescent="0.3">
      <c r="A5" s="14">
        <f t="shared" ref="A5:A66" si="4">IF(AND(WEEKDAY($B4)=2,$B4&lt;&gt;$B3),$B4,$B4+1)</f>
        <v>44949</v>
      </c>
      <c r="B5" s="14">
        <f t="shared" ref="B5:B66" si="5">IF($A5&lt;&gt;$B4,$A4+7,IF(MONTH($A5+7)=MONTH($A5),$A5+7,EOMONTH($A5,0)))</f>
        <v>44956</v>
      </c>
      <c r="C5" s="1" t="str">
        <f>IF(Rufbereitschaft!F5="x",WtSaSoFt!C5,"")</f>
        <v/>
      </c>
      <c r="D5" s="1" t="str">
        <f>IF(Rufbereitschaft!G5="x",WtSaSoFt!D5,"")</f>
        <v/>
      </c>
      <c r="E5" s="1" t="str">
        <f>IF(Rufbereitschaft!H5="x",WtSaSoFt!E5,"")</f>
        <v/>
      </c>
      <c r="F5" s="1" t="str">
        <f>IF(Rufbereitschaft!I5="x",WtSaSoFt!F5,"")</f>
        <v/>
      </c>
      <c r="G5" s="1" t="str">
        <f>IF(Rufbereitschaft!J5="x",WtSaSoFt!G5,"")</f>
        <v/>
      </c>
      <c r="H5" s="1" t="str">
        <f>IF(Rufbereitschaft!K5="x",WtSaSoFt!H5,"")</f>
        <v/>
      </c>
      <c r="I5" s="1" t="str">
        <f>IF(Rufbereitschaft!L5="x",WtSaSoFt!I5,"")</f>
        <v/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3">
      <c r="A6" s="14">
        <f t="shared" si="4"/>
        <v>44956</v>
      </c>
      <c r="B6" s="14">
        <f t="shared" si="5"/>
        <v>44957</v>
      </c>
      <c r="C6" s="1" t="str">
        <f>IF(Rufbereitschaft!F6="x",WtSaSoFt!C6,"")</f>
        <v/>
      </c>
      <c r="D6" s="1" t="str">
        <f>IF(Rufbereitschaft!G6="x",WtSaSoFt!D6,"")</f>
        <v/>
      </c>
      <c r="E6" s="1" t="str">
        <f>IF(Rufbereitschaft!H6="x",WtSaSoFt!E6,"")</f>
        <v/>
      </c>
      <c r="F6" s="1" t="str">
        <f>IF(Rufbereitschaft!I6="x",WtSaSoFt!F6,"")</f>
        <v/>
      </c>
      <c r="G6" s="1" t="str">
        <f>IF(Rufbereitschaft!J6="x",WtSaSoFt!G6,"")</f>
        <v/>
      </c>
      <c r="H6" s="1" t="str">
        <f>IF(Rufbereitschaft!K6="x",WtSaSoFt!H6,"")</f>
        <v/>
      </c>
      <c r="I6" s="1" t="str">
        <f>IF(Rufbereitschaft!L6="x",WtSaSoFt!I6,"")</f>
        <v/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</row>
    <row r="7" spans="1:13" x14ac:dyDescent="0.3">
      <c r="A7" s="14">
        <f t="shared" si="4"/>
        <v>44958</v>
      </c>
      <c r="B7" s="14">
        <f t="shared" si="5"/>
        <v>44963</v>
      </c>
      <c r="C7" s="1" t="str">
        <f>IF(Rufbereitschaft!F7="x",WtSaSoFt!C7,"")</f>
        <v/>
      </c>
      <c r="D7" s="1" t="str">
        <f>IF(Rufbereitschaft!G7="x",WtSaSoFt!D7,"")</f>
        <v/>
      </c>
      <c r="E7" s="1" t="str">
        <f>IF(Rufbereitschaft!H7="x",WtSaSoFt!E7,"")</f>
        <v/>
      </c>
      <c r="F7" s="1" t="str">
        <f>IF(Rufbereitschaft!I7="x",WtSaSoFt!F7,"")</f>
        <v/>
      </c>
      <c r="G7" s="1" t="str">
        <f>IF(Rufbereitschaft!J7="x",WtSaSoFt!G7,"")</f>
        <v/>
      </c>
      <c r="H7" s="1" t="str">
        <f>IF(Rufbereitschaft!K7="x",WtSaSoFt!H7,"")</f>
        <v/>
      </c>
      <c r="I7" s="1" t="str">
        <f>IF(Rufbereitschaft!L7="x",WtSaSoFt!I7,"")</f>
        <v/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3">
      <c r="A8" s="14">
        <f t="shared" si="4"/>
        <v>44963</v>
      </c>
      <c r="B8" s="14">
        <f t="shared" si="5"/>
        <v>44970</v>
      </c>
      <c r="C8" s="1" t="str">
        <f>IF(Rufbereitschaft!F8="x",WtSaSoFt!C8,"")</f>
        <v/>
      </c>
      <c r="D8" s="1" t="str">
        <f>IF(Rufbereitschaft!G8="x",WtSaSoFt!D8,"")</f>
        <v/>
      </c>
      <c r="E8" s="1" t="str">
        <f>IF(Rufbereitschaft!H8="x",WtSaSoFt!E8,"")</f>
        <v/>
      </c>
      <c r="F8" s="1" t="str">
        <f>IF(Rufbereitschaft!I8="x",WtSaSoFt!F8,"")</f>
        <v/>
      </c>
      <c r="G8" s="1" t="str">
        <f>IF(Rufbereitschaft!J8="x",WtSaSoFt!G8,"")</f>
        <v/>
      </c>
      <c r="H8" s="1" t="str">
        <f>IF(Rufbereitschaft!K8="x",WtSaSoFt!H8,"")</f>
        <v/>
      </c>
      <c r="I8" s="1" t="str">
        <f>IF(Rufbereitschaft!L8="x",WtSaSoFt!I8,"")</f>
        <v/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x14ac:dyDescent="0.3">
      <c r="A9" s="14">
        <f t="shared" si="4"/>
        <v>44970</v>
      </c>
      <c r="B9" s="14">
        <f t="shared" si="5"/>
        <v>44977</v>
      </c>
      <c r="C9" s="1" t="str">
        <f>IF(Rufbereitschaft!F9="x",WtSaSoFt!C9,"")</f>
        <v/>
      </c>
      <c r="D9" s="1" t="str">
        <f>IF(Rufbereitschaft!G9="x",WtSaSoFt!D9,"")</f>
        <v/>
      </c>
      <c r="E9" s="1" t="str">
        <f>IF(Rufbereitschaft!H9="x",WtSaSoFt!E9,"")</f>
        <v/>
      </c>
      <c r="F9" s="1" t="str">
        <f>IF(Rufbereitschaft!I9="x",WtSaSoFt!F9,"")</f>
        <v/>
      </c>
      <c r="G9" s="1" t="str">
        <f>IF(Rufbereitschaft!J9="x",WtSaSoFt!G9,"")</f>
        <v/>
      </c>
      <c r="H9" s="1" t="str">
        <f>IF(Rufbereitschaft!K9="x",WtSaSoFt!H9,"")</f>
        <v/>
      </c>
      <c r="I9" s="1" t="str">
        <f>IF(Rufbereitschaft!L9="x",WtSaSoFt!I9,"")</f>
        <v/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3">
      <c r="A10" s="14">
        <f t="shared" si="4"/>
        <v>44977</v>
      </c>
      <c r="B10" s="14">
        <f t="shared" si="5"/>
        <v>44984</v>
      </c>
      <c r="C10" s="1" t="str">
        <f>IF(Rufbereitschaft!F10="x",WtSaSoFt!C10,"")</f>
        <v/>
      </c>
      <c r="D10" s="1" t="str">
        <f>IF(Rufbereitschaft!G10="x",WtSaSoFt!D10,"")</f>
        <v/>
      </c>
      <c r="E10" s="1" t="str">
        <f>IF(Rufbereitschaft!H10="x",WtSaSoFt!E10,"")</f>
        <v/>
      </c>
      <c r="F10" s="1" t="str">
        <f>IF(Rufbereitschaft!I10="x",WtSaSoFt!F10,"")</f>
        <v/>
      </c>
      <c r="G10" s="1" t="str">
        <f>IF(Rufbereitschaft!J10="x",WtSaSoFt!G10,"")</f>
        <v/>
      </c>
      <c r="H10" s="1" t="str">
        <f>IF(Rufbereitschaft!K10="x",WtSaSoFt!H10,"")</f>
        <v/>
      </c>
      <c r="I10" s="1" t="str">
        <f>IF(Rufbereitschaft!L10="x",WtSaSoFt!I10,"")</f>
        <v/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x14ac:dyDescent="0.3">
      <c r="A11" s="14">
        <f t="shared" si="4"/>
        <v>44984</v>
      </c>
      <c r="B11" s="14">
        <f t="shared" si="5"/>
        <v>44985</v>
      </c>
      <c r="C11" s="1" t="str">
        <f>IF(Rufbereitschaft!F11="x",WtSaSoFt!C11,"")</f>
        <v/>
      </c>
      <c r="D11" s="1" t="str">
        <f>IF(Rufbereitschaft!G11="x",WtSaSoFt!D11,"")</f>
        <v/>
      </c>
      <c r="E11" s="1" t="str">
        <f>IF(Rufbereitschaft!H11="x",WtSaSoFt!E11,"")</f>
        <v/>
      </c>
      <c r="F11" s="1" t="str">
        <f>IF(Rufbereitschaft!I11="x",WtSaSoFt!F11,"")</f>
        <v/>
      </c>
      <c r="G11" s="1" t="str">
        <f>IF(Rufbereitschaft!J11="x",WtSaSoFt!G11,"")</f>
        <v/>
      </c>
      <c r="H11" s="1" t="str">
        <f>IF(Rufbereitschaft!K11="x",WtSaSoFt!H11,"")</f>
        <v/>
      </c>
      <c r="I11" s="1" t="str">
        <f>IF(Rufbereitschaft!L11="x",WtSaSoFt!I11,"")</f>
        <v/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3">
      <c r="A12" s="14">
        <f t="shared" si="4"/>
        <v>44986</v>
      </c>
      <c r="B12" s="14">
        <f t="shared" si="5"/>
        <v>44991</v>
      </c>
      <c r="C12" s="1" t="str">
        <f>IF(Rufbereitschaft!F12="x",WtSaSoFt!C12,"")</f>
        <v/>
      </c>
      <c r="D12" s="1" t="str">
        <f>IF(Rufbereitschaft!G12="x",WtSaSoFt!D12,"")</f>
        <v/>
      </c>
      <c r="E12" s="1" t="str">
        <f>IF(Rufbereitschaft!H12="x",WtSaSoFt!E12,"")</f>
        <v/>
      </c>
      <c r="F12" s="1" t="str">
        <f>IF(Rufbereitschaft!I12="x",WtSaSoFt!F12,"")</f>
        <v/>
      </c>
      <c r="G12" s="1" t="str">
        <f>IF(Rufbereitschaft!J12="x",WtSaSoFt!G12,"")</f>
        <v/>
      </c>
      <c r="H12" s="1" t="str">
        <f>IF(Rufbereitschaft!K12="x",WtSaSoFt!H12,"")</f>
        <v/>
      </c>
      <c r="I12" s="1" t="str">
        <f>IF(Rufbereitschaft!L12="x",WtSaSoFt!I12,"")</f>
        <v/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x14ac:dyDescent="0.3">
      <c r="A13" s="14">
        <f t="shared" si="4"/>
        <v>44991</v>
      </c>
      <c r="B13" s="14">
        <f t="shared" si="5"/>
        <v>44998</v>
      </c>
      <c r="C13" s="1" t="str">
        <f>IF(Rufbereitschaft!F13="x",WtSaSoFt!C13,"")</f>
        <v/>
      </c>
      <c r="D13" s="1" t="str">
        <f>IF(Rufbereitschaft!G13="x",WtSaSoFt!D13,"")</f>
        <v/>
      </c>
      <c r="E13" s="1" t="str">
        <f>IF(Rufbereitschaft!H13="x",WtSaSoFt!E13,"")</f>
        <v/>
      </c>
      <c r="F13" s="1" t="str">
        <f>IF(Rufbereitschaft!I13="x",WtSaSoFt!F13,"")</f>
        <v/>
      </c>
      <c r="G13" s="1" t="str">
        <f>IF(Rufbereitschaft!J13="x",WtSaSoFt!G13,"")</f>
        <v/>
      </c>
      <c r="H13" s="1" t="str">
        <f>IF(Rufbereitschaft!K13="x",WtSaSoFt!H13,"")</f>
        <v/>
      </c>
      <c r="I13" s="1" t="str">
        <f>IF(Rufbereitschaft!L13="x",WtSaSoFt!I13,"")</f>
        <v/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3">
      <c r="A14" s="14">
        <f t="shared" si="4"/>
        <v>44998</v>
      </c>
      <c r="B14" s="14">
        <f t="shared" si="5"/>
        <v>45005</v>
      </c>
      <c r="C14" s="1" t="str">
        <f>IF(Rufbereitschaft!F14="x",WtSaSoFt!C14,"")</f>
        <v/>
      </c>
      <c r="D14" s="1" t="str">
        <f>IF(Rufbereitschaft!G14="x",WtSaSoFt!D14,"")</f>
        <v/>
      </c>
      <c r="E14" s="1" t="str">
        <f>IF(Rufbereitschaft!H14="x",WtSaSoFt!E14,"")</f>
        <v/>
      </c>
      <c r="F14" s="1" t="str">
        <f>IF(Rufbereitschaft!I14="x",WtSaSoFt!F14,"")</f>
        <v/>
      </c>
      <c r="G14" s="1" t="str">
        <f>IF(Rufbereitschaft!J14="x",WtSaSoFt!G14,"")</f>
        <v/>
      </c>
      <c r="H14" s="1" t="str">
        <f>IF(Rufbereitschaft!K14="x",WtSaSoFt!H14,"")</f>
        <v/>
      </c>
      <c r="I14" s="1" t="str">
        <f>IF(Rufbereitschaft!L14="x",WtSaSoFt!I14,"")</f>
        <v/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 x14ac:dyDescent="0.3">
      <c r="A15" s="14">
        <f t="shared" si="4"/>
        <v>45005</v>
      </c>
      <c r="B15" s="14">
        <f t="shared" si="5"/>
        <v>45012</v>
      </c>
      <c r="C15" s="1" t="str">
        <f>IF(Rufbereitschaft!F15="x",WtSaSoFt!C15,"")</f>
        <v/>
      </c>
      <c r="D15" s="1" t="str">
        <f>IF(Rufbereitschaft!G15="x",WtSaSoFt!D15,"")</f>
        <v/>
      </c>
      <c r="E15" s="1" t="str">
        <f>IF(Rufbereitschaft!H15="x",WtSaSoFt!E15,"")</f>
        <v/>
      </c>
      <c r="F15" s="1" t="str">
        <f>IF(Rufbereitschaft!I15="x",WtSaSoFt!F15,"")</f>
        <v/>
      </c>
      <c r="G15" s="1" t="str">
        <f>IF(Rufbereitschaft!J15="x",WtSaSoFt!G15,"")</f>
        <v/>
      </c>
      <c r="H15" s="1" t="str">
        <f>IF(Rufbereitschaft!K15="x",WtSaSoFt!H15,"")</f>
        <v/>
      </c>
      <c r="I15" s="1" t="str">
        <f>IF(Rufbereitschaft!L15="x",WtSaSoFt!I15,"")</f>
        <v/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3">
      <c r="A16" s="14">
        <f t="shared" si="4"/>
        <v>45012</v>
      </c>
      <c r="B16" s="14">
        <f t="shared" si="5"/>
        <v>45016</v>
      </c>
      <c r="C16" s="1" t="str">
        <f>IF(Rufbereitschaft!F16="x",WtSaSoFt!C16,"")</f>
        <v/>
      </c>
      <c r="D16" s="1" t="str">
        <f>IF(Rufbereitschaft!G16="x",WtSaSoFt!D16,"")</f>
        <v/>
      </c>
      <c r="E16" s="1" t="str">
        <f>IF(Rufbereitschaft!H16="x",WtSaSoFt!E16,"")</f>
        <v/>
      </c>
      <c r="F16" s="1" t="str">
        <f>IF(Rufbereitschaft!I16="x",WtSaSoFt!F16,"")</f>
        <v/>
      </c>
      <c r="G16" s="1" t="str">
        <f>IF(Rufbereitschaft!J16="x",WtSaSoFt!G16,"")</f>
        <v/>
      </c>
      <c r="H16" s="1" t="str">
        <f>IF(Rufbereitschaft!K16="x",WtSaSoFt!H16,"")</f>
        <v/>
      </c>
      <c r="I16" s="1" t="str">
        <f>IF(Rufbereitschaft!L16="x",WtSaSoFt!I16,"")</f>
        <v/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3">
      <c r="A17" s="14">
        <f t="shared" si="4"/>
        <v>45017</v>
      </c>
      <c r="B17" s="14">
        <f t="shared" si="5"/>
        <v>45019</v>
      </c>
      <c r="C17" s="1" t="str">
        <f>IF(Rufbereitschaft!F17="x",WtSaSoFt!C17,"")</f>
        <v/>
      </c>
      <c r="D17" s="1" t="str">
        <f>IF(Rufbereitschaft!G17="x",WtSaSoFt!D17,"")</f>
        <v/>
      </c>
      <c r="E17" s="1" t="str">
        <f>IF(Rufbereitschaft!H17="x",WtSaSoFt!E17,"")</f>
        <v/>
      </c>
      <c r="F17" s="1" t="str">
        <f>IF(Rufbereitschaft!I17="x",WtSaSoFt!F17,"")</f>
        <v/>
      </c>
      <c r="G17" s="1" t="str">
        <f>IF(Rufbereitschaft!J17="x",WtSaSoFt!G17,"")</f>
        <v/>
      </c>
      <c r="H17" s="1" t="str">
        <f>IF(Rufbereitschaft!K17="x",WtSaSoFt!H17,"")</f>
        <v/>
      </c>
      <c r="I17" s="1" t="str">
        <f>IF(Rufbereitschaft!L17="x",WtSaSoFt!I17,"")</f>
        <v/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3">
      <c r="A18" s="14">
        <f t="shared" si="4"/>
        <v>45019</v>
      </c>
      <c r="B18" s="14">
        <f t="shared" si="5"/>
        <v>45026</v>
      </c>
      <c r="C18" s="1" t="str">
        <f>IF(Rufbereitschaft!F18="x",WtSaSoFt!C18,"")</f>
        <v/>
      </c>
      <c r="D18" s="1" t="str">
        <f>IF(Rufbereitschaft!G18="x",WtSaSoFt!D18,"")</f>
        <v/>
      </c>
      <c r="E18" s="1" t="str">
        <f>IF(Rufbereitschaft!H18="x",WtSaSoFt!E18,"")</f>
        <v/>
      </c>
      <c r="F18" s="1" t="str">
        <f>IF(Rufbereitschaft!I18="x",WtSaSoFt!F18,"")</f>
        <v/>
      </c>
      <c r="G18" s="1" t="str">
        <f>IF(Rufbereitschaft!J18="x",WtSaSoFt!G18,"")</f>
        <v/>
      </c>
      <c r="H18" s="1" t="str">
        <f>IF(Rufbereitschaft!K18="x",WtSaSoFt!H18,"")</f>
        <v/>
      </c>
      <c r="I18" s="1" t="str">
        <f>IF(Rufbereitschaft!L18="x",WtSaSoFt!I18,"")</f>
        <v/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3">
      <c r="A19" s="14">
        <f t="shared" si="4"/>
        <v>45026</v>
      </c>
      <c r="B19" s="14">
        <f t="shared" si="5"/>
        <v>45033</v>
      </c>
      <c r="C19" s="1" t="str">
        <f>IF(Rufbereitschaft!F19="x",WtSaSoFt!C19,"")</f>
        <v/>
      </c>
      <c r="D19" s="1" t="str">
        <f>IF(Rufbereitschaft!G19="x",WtSaSoFt!D19,"")</f>
        <v/>
      </c>
      <c r="E19" s="1" t="str">
        <f>IF(Rufbereitschaft!H19="x",WtSaSoFt!E19,"")</f>
        <v/>
      </c>
      <c r="F19" s="1" t="str">
        <f>IF(Rufbereitschaft!I19="x",WtSaSoFt!F19,"")</f>
        <v/>
      </c>
      <c r="G19" s="1" t="str">
        <f>IF(Rufbereitschaft!J19="x",WtSaSoFt!G19,"")</f>
        <v/>
      </c>
      <c r="H19" s="1" t="str">
        <f>IF(Rufbereitschaft!K19="x",WtSaSoFt!H19,"")</f>
        <v/>
      </c>
      <c r="I19" s="1" t="str">
        <f>IF(Rufbereitschaft!L19="x",WtSaSoFt!I19,"")</f>
        <v/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3">
      <c r="A20" s="14">
        <f t="shared" si="4"/>
        <v>45033</v>
      </c>
      <c r="B20" s="14">
        <f t="shared" si="5"/>
        <v>45040</v>
      </c>
      <c r="C20" s="1" t="str">
        <f>IF(Rufbereitschaft!F20="x",WtSaSoFt!C20,"")</f>
        <v/>
      </c>
      <c r="D20" s="1" t="str">
        <f>IF(Rufbereitschaft!G20="x",WtSaSoFt!D20,"")</f>
        <v/>
      </c>
      <c r="E20" s="1" t="str">
        <f>IF(Rufbereitschaft!H20="x",WtSaSoFt!E20,"")</f>
        <v/>
      </c>
      <c r="F20" s="1" t="str">
        <f>IF(Rufbereitschaft!I20="x",WtSaSoFt!F20,"")</f>
        <v/>
      </c>
      <c r="G20" s="1" t="str">
        <f>IF(Rufbereitschaft!J20="x",WtSaSoFt!G20,"")</f>
        <v/>
      </c>
      <c r="H20" s="1" t="str">
        <f>IF(Rufbereitschaft!K20="x",WtSaSoFt!H20,"")</f>
        <v/>
      </c>
      <c r="I20" s="1" t="str">
        <f>IF(Rufbereitschaft!L20="x",WtSaSoFt!I20,"")</f>
        <v/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3">
      <c r="A21" s="14">
        <f t="shared" si="4"/>
        <v>45040</v>
      </c>
      <c r="B21" s="14">
        <f t="shared" si="5"/>
        <v>45046</v>
      </c>
      <c r="C21" s="1" t="str">
        <f>IF(Rufbereitschaft!F21="x",WtSaSoFt!C21,"")</f>
        <v/>
      </c>
      <c r="D21" s="1" t="str">
        <f>IF(Rufbereitschaft!G21="x",WtSaSoFt!D21,"")</f>
        <v/>
      </c>
      <c r="E21" s="1" t="str">
        <f>IF(Rufbereitschaft!H21="x",WtSaSoFt!E21,"")</f>
        <v/>
      </c>
      <c r="F21" s="1" t="str">
        <f>IF(Rufbereitschaft!I21="x",WtSaSoFt!F21,"")</f>
        <v/>
      </c>
      <c r="G21" s="1" t="str">
        <f>IF(Rufbereitschaft!J21="x",WtSaSoFt!G21,"")</f>
        <v/>
      </c>
      <c r="H21" s="1" t="str">
        <f>IF(Rufbereitschaft!K21="x",WtSaSoFt!H21,"")</f>
        <v/>
      </c>
      <c r="I21" s="1" t="str">
        <f>IF(Rufbereitschaft!L21="x",WtSaSoFt!I21,"")</f>
        <v/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3">
      <c r="A22" s="14">
        <f t="shared" si="4"/>
        <v>45047</v>
      </c>
      <c r="B22" s="14">
        <f t="shared" si="5"/>
        <v>45047</v>
      </c>
      <c r="C22" s="1" t="str">
        <f>IF(Rufbereitschaft!F22="x",WtSaSoFt!C22,"")</f>
        <v/>
      </c>
      <c r="D22" s="1" t="str">
        <f>IF(Rufbereitschaft!G22="x",WtSaSoFt!D22,"")</f>
        <v/>
      </c>
      <c r="E22" s="1" t="str">
        <f>IF(Rufbereitschaft!H22="x",WtSaSoFt!E22,"")</f>
        <v/>
      </c>
      <c r="F22" s="1" t="str">
        <f>IF(Rufbereitschaft!I22="x",WtSaSoFt!F22,"")</f>
        <v/>
      </c>
      <c r="G22" s="1" t="str">
        <f>IF(Rufbereitschaft!J22="x",WtSaSoFt!G22,"")</f>
        <v/>
      </c>
      <c r="H22" s="1" t="str">
        <f>IF(Rufbereitschaft!K22="x",WtSaSoFt!H22,"")</f>
        <v/>
      </c>
      <c r="I22" s="1" t="str">
        <f>IF(Rufbereitschaft!L22="x",WtSaSoFt!I22,"")</f>
        <v/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3">
      <c r="A23" s="14">
        <f t="shared" si="4"/>
        <v>45047</v>
      </c>
      <c r="B23" s="14">
        <f t="shared" si="5"/>
        <v>45054</v>
      </c>
      <c r="C23" s="1" t="str">
        <f>IF(Rufbereitschaft!F23="x",WtSaSoFt!C23,"")</f>
        <v/>
      </c>
      <c r="D23" s="1" t="str">
        <f>IF(Rufbereitschaft!G23="x",WtSaSoFt!D23,"")</f>
        <v/>
      </c>
      <c r="E23" s="1" t="str">
        <f>IF(Rufbereitschaft!H23="x",WtSaSoFt!E23,"")</f>
        <v/>
      </c>
      <c r="F23" s="1" t="str">
        <f>IF(Rufbereitschaft!I23="x",WtSaSoFt!F23,"")</f>
        <v/>
      </c>
      <c r="G23" s="1" t="str">
        <f>IF(Rufbereitschaft!J23="x",WtSaSoFt!G23,"")</f>
        <v/>
      </c>
      <c r="H23" s="1" t="str">
        <f>IF(Rufbereitschaft!K23="x",WtSaSoFt!H23,"")</f>
        <v/>
      </c>
      <c r="I23" s="1" t="str">
        <f>IF(Rufbereitschaft!L23="x",WtSaSoFt!I23,"")</f>
        <v/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x14ac:dyDescent="0.3">
      <c r="A24" s="14">
        <f t="shared" si="4"/>
        <v>45054</v>
      </c>
      <c r="B24" s="14">
        <f t="shared" si="5"/>
        <v>45061</v>
      </c>
      <c r="C24" s="1" t="str">
        <f>IF(Rufbereitschaft!F24="x",WtSaSoFt!C24,"")</f>
        <v/>
      </c>
      <c r="D24" s="1" t="str">
        <f>IF(Rufbereitschaft!G24="x",WtSaSoFt!D24,"")</f>
        <v/>
      </c>
      <c r="E24" s="1" t="str">
        <f>IF(Rufbereitschaft!H24="x",WtSaSoFt!E24,"")</f>
        <v/>
      </c>
      <c r="F24" s="1" t="str">
        <f>IF(Rufbereitschaft!I24="x",WtSaSoFt!F24,"")</f>
        <v/>
      </c>
      <c r="G24" s="1" t="str">
        <f>IF(Rufbereitschaft!J24="x",WtSaSoFt!G24,"")</f>
        <v/>
      </c>
      <c r="H24" s="1" t="str">
        <f>IF(Rufbereitschaft!K24="x",WtSaSoFt!H24,"")</f>
        <v/>
      </c>
      <c r="I24" s="1" t="str">
        <f>IF(Rufbereitschaft!L24="x",WtSaSoFt!I24,"")</f>
        <v/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3">
      <c r="A25" s="14">
        <f t="shared" si="4"/>
        <v>45061</v>
      </c>
      <c r="B25" s="14">
        <f t="shared" si="5"/>
        <v>45068</v>
      </c>
      <c r="C25" s="1" t="str">
        <f>IF(Rufbereitschaft!F25="x",WtSaSoFt!C25,"")</f>
        <v/>
      </c>
      <c r="D25" s="1" t="str">
        <f>IF(Rufbereitschaft!G25="x",WtSaSoFt!D25,"")</f>
        <v/>
      </c>
      <c r="E25" s="1" t="str">
        <f>IF(Rufbereitschaft!H25="x",WtSaSoFt!E25,"")</f>
        <v/>
      </c>
      <c r="F25" s="1" t="str">
        <f>IF(Rufbereitschaft!I25="x",WtSaSoFt!F25,"")</f>
        <v/>
      </c>
      <c r="G25" s="1" t="str">
        <f>IF(Rufbereitschaft!J25="x",WtSaSoFt!G25,"")</f>
        <v/>
      </c>
      <c r="H25" s="1" t="str">
        <f>IF(Rufbereitschaft!K25="x",WtSaSoFt!H25,"")</f>
        <v/>
      </c>
      <c r="I25" s="1" t="str">
        <f>IF(Rufbereitschaft!L25="x",WtSaSoFt!I25,"")</f>
        <v/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3">
      <c r="A26" s="14">
        <f t="shared" si="4"/>
        <v>45068</v>
      </c>
      <c r="B26" s="14">
        <f t="shared" si="5"/>
        <v>45075</v>
      </c>
      <c r="C26" s="1" t="str">
        <f>IF(Rufbereitschaft!F26="x",WtSaSoFt!C26,"")</f>
        <v/>
      </c>
      <c r="D26" s="1" t="str">
        <f>IF(Rufbereitschaft!G26="x",WtSaSoFt!D26,"")</f>
        <v/>
      </c>
      <c r="E26" s="1" t="str">
        <f>IF(Rufbereitschaft!H26="x",WtSaSoFt!E26,"")</f>
        <v/>
      </c>
      <c r="F26" s="1" t="str">
        <f>IF(Rufbereitschaft!I26="x",WtSaSoFt!F26,"")</f>
        <v/>
      </c>
      <c r="G26" s="1" t="str">
        <f>IF(Rufbereitschaft!J26="x",WtSaSoFt!G26,"")</f>
        <v/>
      </c>
      <c r="H26" s="1" t="str">
        <f>IF(Rufbereitschaft!K26="x",WtSaSoFt!H26,"")</f>
        <v/>
      </c>
      <c r="I26" s="1" t="str">
        <f>IF(Rufbereitschaft!L26="x",WtSaSoFt!I26,"")</f>
        <v/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3">
      <c r="A27" s="14">
        <f t="shared" si="4"/>
        <v>45075</v>
      </c>
      <c r="B27" s="14">
        <f t="shared" si="5"/>
        <v>45077</v>
      </c>
      <c r="C27" s="1" t="str">
        <f>IF(Rufbereitschaft!F27="x",WtSaSoFt!C27,"")</f>
        <v/>
      </c>
      <c r="D27" s="1" t="str">
        <f>IF(Rufbereitschaft!G27="x",WtSaSoFt!D27,"")</f>
        <v/>
      </c>
      <c r="E27" s="1" t="str">
        <f>IF(Rufbereitschaft!H27="x",WtSaSoFt!E27,"")</f>
        <v/>
      </c>
      <c r="F27" s="1" t="str">
        <f>IF(Rufbereitschaft!I27="x",WtSaSoFt!F27,"")</f>
        <v/>
      </c>
      <c r="G27" s="1" t="str">
        <f>IF(Rufbereitschaft!J27="x",WtSaSoFt!G27,"")</f>
        <v/>
      </c>
      <c r="H27" s="1" t="str">
        <f>IF(Rufbereitschaft!K27="x",WtSaSoFt!H27,"")</f>
        <v/>
      </c>
      <c r="I27" s="1" t="str">
        <f>IF(Rufbereitschaft!L27="x",WtSaSoFt!I27,"")</f>
        <v/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3">
      <c r="A28" s="14">
        <f t="shared" si="4"/>
        <v>45078</v>
      </c>
      <c r="B28" s="14">
        <f t="shared" si="5"/>
        <v>45082</v>
      </c>
      <c r="C28" s="1" t="str">
        <f>IF(Rufbereitschaft!F28="x",WtSaSoFt!C28,"")</f>
        <v/>
      </c>
      <c r="D28" s="1" t="str">
        <f>IF(Rufbereitschaft!G28="x",WtSaSoFt!D28,"")</f>
        <v/>
      </c>
      <c r="E28" s="1" t="str">
        <f>IF(Rufbereitschaft!H28="x",WtSaSoFt!E28,"")</f>
        <v/>
      </c>
      <c r="F28" s="1" t="str">
        <f>IF(Rufbereitschaft!I28="x",WtSaSoFt!F28,"")</f>
        <v/>
      </c>
      <c r="G28" s="1" t="str">
        <f>IF(Rufbereitschaft!J28="x",WtSaSoFt!G28,"")</f>
        <v/>
      </c>
      <c r="H28" s="1" t="str">
        <f>IF(Rufbereitschaft!K28="x",WtSaSoFt!H28,"")</f>
        <v/>
      </c>
      <c r="I28" s="1" t="str">
        <f>IF(Rufbereitschaft!L28="x",WtSaSoFt!I28,"")</f>
        <v/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3">
      <c r="A29" s="14">
        <f t="shared" si="4"/>
        <v>45082</v>
      </c>
      <c r="B29" s="14">
        <f t="shared" si="5"/>
        <v>45089</v>
      </c>
      <c r="C29" s="1" t="str">
        <f>IF(Rufbereitschaft!F29="x",WtSaSoFt!C29,"")</f>
        <v/>
      </c>
      <c r="D29" s="1" t="str">
        <f>IF(Rufbereitschaft!G29="x",WtSaSoFt!D29,"")</f>
        <v/>
      </c>
      <c r="E29" s="1" t="str">
        <f>IF(Rufbereitschaft!H29="x",WtSaSoFt!E29,"")</f>
        <v/>
      </c>
      <c r="F29" s="1" t="str">
        <f>IF(Rufbereitschaft!I29="x",WtSaSoFt!F29,"")</f>
        <v/>
      </c>
      <c r="G29" s="1" t="str">
        <f>IF(Rufbereitschaft!J29="x",WtSaSoFt!G29,"")</f>
        <v/>
      </c>
      <c r="H29" s="1" t="str">
        <f>IF(Rufbereitschaft!K29="x",WtSaSoFt!H29,"")</f>
        <v/>
      </c>
      <c r="I29" s="1" t="str">
        <f>IF(Rufbereitschaft!L29="x",WtSaSoFt!I29,"")</f>
        <v/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3">
      <c r="A30" s="14">
        <f t="shared" si="4"/>
        <v>45089</v>
      </c>
      <c r="B30" s="14">
        <f t="shared" si="5"/>
        <v>45096</v>
      </c>
      <c r="C30" s="1" t="str">
        <f>IF(Rufbereitschaft!F30="x",WtSaSoFt!C30,"")</f>
        <v/>
      </c>
      <c r="D30" s="1" t="str">
        <f>IF(Rufbereitschaft!G30="x",WtSaSoFt!D30,"")</f>
        <v/>
      </c>
      <c r="E30" s="1" t="str">
        <f>IF(Rufbereitschaft!H30="x",WtSaSoFt!E30,"")</f>
        <v/>
      </c>
      <c r="F30" s="1" t="str">
        <f>IF(Rufbereitschaft!I30="x",WtSaSoFt!F30,"")</f>
        <v/>
      </c>
      <c r="G30" s="1" t="str">
        <f>IF(Rufbereitschaft!J30="x",WtSaSoFt!G30,"")</f>
        <v/>
      </c>
      <c r="H30" s="1" t="str">
        <f>IF(Rufbereitschaft!K30="x",WtSaSoFt!H30,"")</f>
        <v/>
      </c>
      <c r="I30" s="1" t="str">
        <f>IF(Rufbereitschaft!L30="x",WtSaSoFt!I30,"")</f>
        <v/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3">
      <c r="A31" s="14">
        <f t="shared" si="4"/>
        <v>45096</v>
      </c>
      <c r="B31" s="14">
        <f t="shared" si="5"/>
        <v>45103</v>
      </c>
      <c r="C31" s="1" t="str">
        <f>IF(Rufbereitschaft!F31="x",WtSaSoFt!C31,"")</f>
        <v/>
      </c>
      <c r="D31" s="1" t="str">
        <f>IF(Rufbereitschaft!G31="x",WtSaSoFt!D31,"")</f>
        <v/>
      </c>
      <c r="E31" s="1" t="str">
        <f>IF(Rufbereitschaft!H31="x",WtSaSoFt!E31,"")</f>
        <v/>
      </c>
      <c r="F31" s="1" t="str">
        <f>IF(Rufbereitschaft!I31="x",WtSaSoFt!F31,"")</f>
        <v/>
      </c>
      <c r="G31" s="1" t="str">
        <f>IF(Rufbereitschaft!J31="x",WtSaSoFt!G31,"")</f>
        <v/>
      </c>
      <c r="H31" s="1" t="str">
        <f>IF(Rufbereitschaft!K31="x",WtSaSoFt!H31,"")</f>
        <v/>
      </c>
      <c r="I31" s="1" t="str">
        <f>IF(Rufbereitschaft!L31="x",WtSaSoFt!I31,"")</f>
        <v/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3">
      <c r="A32" s="14">
        <f t="shared" si="4"/>
        <v>45103</v>
      </c>
      <c r="B32" s="14">
        <f t="shared" si="5"/>
        <v>45107</v>
      </c>
      <c r="C32" s="1" t="str">
        <f>IF(Rufbereitschaft!F32="x",WtSaSoFt!C32,"")</f>
        <v/>
      </c>
      <c r="D32" s="1" t="str">
        <f>IF(Rufbereitschaft!G32="x",WtSaSoFt!D32,"")</f>
        <v/>
      </c>
      <c r="E32" s="1" t="str">
        <f>IF(Rufbereitschaft!H32="x",WtSaSoFt!E32,"")</f>
        <v/>
      </c>
      <c r="F32" s="1" t="str">
        <f>IF(Rufbereitschaft!I32="x",WtSaSoFt!F32,"")</f>
        <v/>
      </c>
      <c r="G32" s="1" t="str">
        <f>IF(Rufbereitschaft!J32="x",WtSaSoFt!G32,"")</f>
        <v/>
      </c>
      <c r="H32" s="1" t="str">
        <f>IF(Rufbereitschaft!K32="x",WtSaSoFt!H32,"")</f>
        <v/>
      </c>
      <c r="I32" s="1" t="str">
        <f>IF(Rufbereitschaft!L32="x",WtSaSoFt!I32,"")</f>
        <v/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3">
      <c r="A33" s="14">
        <f t="shared" si="4"/>
        <v>45108</v>
      </c>
      <c r="B33" s="14">
        <f t="shared" si="5"/>
        <v>45110</v>
      </c>
      <c r="C33" s="1" t="str">
        <f>IF(Rufbereitschaft!F33="x",WtSaSoFt!C33,"")</f>
        <v/>
      </c>
      <c r="D33" s="1" t="str">
        <f>IF(Rufbereitschaft!G33="x",WtSaSoFt!D33,"")</f>
        <v/>
      </c>
      <c r="E33" s="1" t="str">
        <f>IF(Rufbereitschaft!H33="x",WtSaSoFt!E33,"")</f>
        <v/>
      </c>
      <c r="F33" s="1" t="str">
        <f>IF(Rufbereitschaft!I33="x",WtSaSoFt!F33,"")</f>
        <v/>
      </c>
      <c r="G33" s="1" t="str">
        <f>IF(Rufbereitschaft!J33="x",WtSaSoFt!G33,"")</f>
        <v/>
      </c>
      <c r="H33" s="1" t="str">
        <f>IF(Rufbereitschaft!K33="x",WtSaSoFt!H33,"")</f>
        <v/>
      </c>
      <c r="I33" s="1" t="str">
        <f>IF(Rufbereitschaft!L33="x",WtSaSoFt!I33,"")</f>
        <v/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3">
      <c r="A34" s="14">
        <f t="shared" si="4"/>
        <v>45110</v>
      </c>
      <c r="B34" s="14">
        <f t="shared" si="5"/>
        <v>45117</v>
      </c>
      <c r="C34" s="1" t="str">
        <f>IF(Rufbereitschaft!F34="x",WtSaSoFt!C34,"")</f>
        <v/>
      </c>
      <c r="D34" s="1" t="str">
        <f>IF(Rufbereitschaft!G34="x",WtSaSoFt!D34,"")</f>
        <v/>
      </c>
      <c r="E34" s="1" t="str">
        <f>IF(Rufbereitschaft!H34="x",WtSaSoFt!E34,"")</f>
        <v/>
      </c>
      <c r="F34" s="1" t="str">
        <f>IF(Rufbereitschaft!I34="x",WtSaSoFt!F34,"")</f>
        <v/>
      </c>
      <c r="G34" s="1" t="str">
        <f>IF(Rufbereitschaft!J34="x",WtSaSoFt!G34,"")</f>
        <v/>
      </c>
      <c r="H34" s="1" t="str">
        <f>IF(Rufbereitschaft!K34="x",WtSaSoFt!H34,"")</f>
        <v/>
      </c>
      <c r="I34" s="1" t="str">
        <f>IF(Rufbereitschaft!L34="x",WtSaSoFt!I34,"")</f>
        <v/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3">
      <c r="A35" s="14">
        <f t="shared" si="4"/>
        <v>45117</v>
      </c>
      <c r="B35" s="14">
        <f t="shared" si="5"/>
        <v>45124</v>
      </c>
      <c r="C35" s="1" t="str">
        <f>IF(Rufbereitschaft!F35="x",WtSaSoFt!C35,"")</f>
        <v/>
      </c>
      <c r="D35" s="1" t="str">
        <f>IF(Rufbereitschaft!G35="x",WtSaSoFt!D35,"")</f>
        <v/>
      </c>
      <c r="E35" s="1" t="str">
        <f>IF(Rufbereitschaft!H35="x",WtSaSoFt!E35,"")</f>
        <v/>
      </c>
      <c r="F35" s="1" t="str">
        <f>IF(Rufbereitschaft!I35="x",WtSaSoFt!F35,"")</f>
        <v/>
      </c>
      <c r="G35" s="1" t="str">
        <f>IF(Rufbereitschaft!J35="x",WtSaSoFt!G35,"")</f>
        <v/>
      </c>
      <c r="H35" s="1" t="str">
        <f>IF(Rufbereitschaft!K35="x",WtSaSoFt!H35,"")</f>
        <v/>
      </c>
      <c r="I35" s="1" t="str">
        <f>IF(Rufbereitschaft!L35="x",WtSaSoFt!I35,"")</f>
        <v/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</row>
    <row r="36" spans="1:13" x14ac:dyDescent="0.3">
      <c r="A36" s="14">
        <f t="shared" si="4"/>
        <v>45124</v>
      </c>
      <c r="B36" s="14">
        <f t="shared" si="5"/>
        <v>45131</v>
      </c>
      <c r="C36" s="1" t="str">
        <f>IF(Rufbereitschaft!F36="x",WtSaSoFt!C36,"")</f>
        <v/>
      </c>
      <c r="D36" s="1" t="str">
        <f>IF(Rufbereitschaft!G36="x",WtSaSoFt!D36,"")</f>
        <v/>
      </c>
      <c r="E36" s="1" t="str">
        <f>IF(Rufbereitschaft!H36="x",WtSaSoFt!E36,"")</f>
        <v/>
      </c>
      <c r="F36" s="1" t="str">
        <f>IF(Rufbereitschaft!I36="x",WtSaSoFt!F36,"")</f>
        <v/>
      </c>
      <c r="G36" s="1" t="str">
        <f>IF(Rufbereitschaft!J36="x",WtSaSoFt!G36,"")</f>
        <v/>
      </c>
      <c r="H36" s="1" t="str">
        <f>IF(Rufbereitschaft!K36="x",WtSaSoFt!H36,"")</f>
        <v/>
      </c>
      <c r="I36" s="1" t="str">
        <f>IF(Rufbereitschaft!L36="x",WtSaSoFt!I36,"")</f>
        <v/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3">
      <c r="A37" s="14">
        <f t="shared" si="4"/>
        <v>45131</v>
      </c>
      <c r="B37" s="14">
        <f t="shared" si="5"/>
        <v>45138</v>
      </c>
      <c r="C37" s="1" t="str">
        <f>IF(Rufbereitschaft!F37="x",WtSaSoFt!C37,"")</f>
        <v/>
      </c>
      <c r="D37" s="1" t="str">
        <f>IF(Rufbereitschaft!G37="x",WtSaSoFt!D37,"")</f>
        <v/>
      </c>
      <c r="E37" s="1" t="str">
        <f>IF(Rufbereitschaft!H37="x",WtSaSoFt!E37,"")</f>
        <v/>
      </c>
      <c r="F37" s="1" t="str">
        <f>IF(Rufbereitschaft!I37="x",WtSaSoFt!F37,"")</f>
        <v/>
      </c>
      <c r="G37" s="1" t="str">
        <f>IF(Rufbereitschaft!J37="x",WtSaSoFt!G37,"")</f>
        <v/>
      </c>
      <c r="H37" s="1" t="str">
        <f>IF(Rufbereitschaft!K37="x",WtSaSoFt!H37,"")</f>
        <v/>
      </c>
      <c r="I37" s="1" t="str">
        <f>IF(Rufbereitschaft!L37="x",WtSaSoFt!I37,"")</f>
        <v/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3">
      <c r="A38" s="14">
        <f t="shared" si="4"/>
        <v>45138</v>
      </c>
      <c r="B38" s="14">
        <f t="shared" si="5"/>
        <v>45138</v>
      </c>
      <c r="C38" s="1" t="str">
        <f>IF(Rufbereitschaft!F38="x",WtSaSoFt!C38,"")</f>
        <v/>
      </c>
      <c r="D38" s="1" t="str">
        <f>IF(Rufbereitschaft!G38="x",WtSaSoFt!D38,"")</f>
        <v/>
      </c>
      <c r="E38" s="1" t="str">
        <f>IF(Rufbereitschaft!H38="x",WtSaSoFt!E38,"")</f>
        <v/>
      </c>
      <c r="F38" s="1" t="str">
        <f>IF(Rufbereitschaft!I38="x",WtSaSoFt!F38,"")</f>
        <v/>
      </c>
      <c r="G38" s="1" t="str">
        <f>IF(Rufbereitschaft!J38="x",WtSaSoFt!G38,"")</f>
        <v/>
      </c>
      <c r="H38" s="1" t="str">
        <f>IF(Rufbereitschaft!K38="x",WtSaSoFt!H38,"")</f>
        <v/>
      </c>
      <c r="I38" s="1" t="str">
        <f>IF(Rufbereitschaft!L38="x",WtSaSoFt!I38,"")</f>
        <v/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3">
      <c r="A39" s="14">
        <f t="shared" si="4"/>
        <v>45139</v>
      </c>
      <c r="B39" s="14">
        <f t="shared" si="5"/>
        <v>45145</v>
      </c>
      <c r="C39" s="1" t="str">
        <f>IF(Rufbereitschaft!F39="x",WtSaSoFt!C39,"")</f>
        <v/>
      </c>
      <c r="D39" s="1" t="str">
        <f>IF(Rufbereitschaft!G39="x",WtSaSoFt!D39,"")</f>
        <v/>
      </c>
      <c r="E39" s="1" t="str">
        <f>IF(Rufbereitschaft!H39="x",WtSaSoFt!E39,"")</f>
        <v/>
      </c>
      <c r="F39" s="1" t="str">
        <f>IF(Rufbereitschaft!I39="x",WtSaSoFt!F39,"")</f>
        <v/>
      </c>
      <c r="G39" s="1" t="str">
        <f>IF(Rufbereitschaft!J39="x",WtSaSoFt!G39,"")</f>
        <v/>
      </c>
      <c r="H39" s="1" t="str">
        <f>IF(Rufbereitschaft!K39="x",WtSaSoFt!H39,"")</f>
        <v/>
      </c>
      <c r="I39" s="1" t="str">
        <f>IF(Rufbereitschaft!L39="x",WtSaSoFt!I39,"")</f>
        <v/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3">
      <c r="A40" s="14">
        <f t="shared" si="4"/>
        <v>45145</v>
      </c>
      <c r="B40" s="14">
        <f t="shared" si="5"/>
        <v>45152</v>
      </c>
      <c r="C40" s="1" t="str">
        <f>IF(Rufbereitschaft!F40="x",WtSaSoFt!C40,"")</f>
        <v/>
      </c>
      <c r="D40" s="1" t="str">
        <f>IF(Rufbereitschaft!G40="x",WtSaSoFt!D40,"")</f>
        <v/>
      </c>
      <c r="E40" s="1" t="str">
        <f>IF(Rufbereitschaft!H40="x",WtSaSoFt!E40,"")</f>
        <v/>
      </c>
      <c r="F40" s="1" t="str">
        <f>IF(Rufbereitschaft!I40="x",WtSaSoFt!F40,"")</f>
        <v/>
      </c>
      <c r="G40" s="1" t="str">
        <f>IF(Rufbereitschaft!J40="x",WtSaSoFt!G40,"")</f>
        <v/>
      </c>
      <c r="H40" s="1" t="str">
        <f>IF(Rufbereitschaft!K40="x",WtSaSoFt!H40,"")</f>
        <v/>
      </c>
      <c r="I40" s="1" t="str">
        <f>IF(Rufbereitschaft!L40="x",WtSaSoFt!I40,"")</f>
        <v/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3">
      <c r="A41" s="14">
        <f t="shared" si="4"/>
        <v>45152</v>
      </c>
      <c r="B41" s="14">
        <f t="shared" si="5"/>
        <v>45159</v>
      </c>
      <c r="C41" s="1" t="str">
        <f>IF(Rufbereitschaft!F41="x",WtSaSoFt!C41,"")</f>
        <v/>
      </c>
      <c r="D41" s="1" t="str">
        <f>IF(Rufbereitschaft!G41="x",WtSaSoFt!D41,"")</f>
        <v/>
      </c>
      <c r="E41" s="1" t="str">
        <f>IF(Rufbereitschaft!H41="x",WtSaSoFt!E41,"")</f>
        <v/>
      </c>
      <c r="F41" s="1" t="str">
        <f>IF(Rufbereitschaft!I41="x",WtSaSoFt!F41,"")</f>
        <v/>
      </c>
      <c r="G41" s="1" t="str">
        <f>IF(Rufbereitschaft!J41="x",WtSaSoFt!G41,"")</f>
        <v/>
      </c>
      <c r="H41" s="1" t="str">
        <f>IF(Rufbereitschaft!K41="x",WtSaSoFt!H41,"")</f>
        <v/>
      </c>
      <c r="I41" s="1" t="str">
        <f>IF(Rufbereitschaft!L41="x",WtSaSoFt!I41,"")</f>
        <v/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3">
      <c r="A42" s="14">
        <f t="shared" si="4"/>
        <v>45159</v>
      </c>
      <c r="B42" s="14">
        <f t="shared" si="5"/>
        <v>45166</v>
      </c>
      <c r="C42" s="1" t="str">
        <f>IF(Rufbereitschaft!F42="x",WtSaSoFt!C42,"")</f>
        <v/>
      </c>
      <c r="D42" s="1" t="str">
        <f>IF(Rufbereitschaft!G42="x",WtSaSoFt!D42,"")</f>
        <v/>
      </c>
      <c r="E42" s="1" t="str">
        <f>IF(Rufbereitschaft!H42="x",WtSaSoFt!E42,"")</f>
        <v/>
      </c>
      <c r="F42" s="1" t="str">
        <f>IF(Rufbereitschaft!I42="x",WtSaSoFt!F42,"")</f>
        <v/>
      </c>
      <c r="G42" s="1" t="str">
        <f>IF(Rufbereitschaft!J42="x",WtSaSoFt!G42,"")</f>
        <v/>
      </c>
      <c r="H42" s="1" t="str">
        <f>IF(Rufbereitschaft!K42="x",WtSaSoFt!H42,"")</f>
        <v/>
      </c>
      <c r="I42" s="1" t="str">
        <f>IF(Rufbereitschaft!L42="x",WtSaSoFt!I42,"")</f>
        <v/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3">
      <c r="A43" s="14">
        <f t="shared" si="4"/>
        <v>45166</v>
      </c>
      <c r="B43" s="14">
        <f t="shared" si="5"/>
        <v>45169</v>
      </c>
      <c r="C43" s="1" t="str">
        <f>IF(Rufbereitschaft!F43="x",WtSaSoFt!C43,"")</f>
        <v/>
      </c>
      <c r="D43" s="1" t="str">
        <f>IF(Rufbereitschaft!G43="x",WtSaSoFt!D43,"")</f>
        <v/>
      </c>
      <c r="E43" s="1" t="str">
        <f>IF(Rufbereitschaft!H43="x",WtSaSoFt!E43,"")</f>
        <v/>
      </c>
      <c r="F43" s="1" t="str">
        <f>IF(Rufbereitschaft!I43="x",WtSaSoFt!F43,"")</f>
        <v/>
      </c>
      <c r="G43" s="1" t="str">
        <f>IF(Rufbereitschaft!J43="x",WtSaSoFt!G43,"")</f>
        <v/>
      </c>
      <c r="H43" s="1" t="str">
        <f>IF(Rufbereitschaft!K43="x",WtSaSoFt!H43,"")</f>
        <v/>
      </c>
      <c r="I43" s="1" t="str">
        <f>IF(Rufbereitschaft!L43="x",WtSaSoFt!I43,"")</f>
        <v/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3">
      <c r="A44" s="14">
        <f t="shared" si="4"/>
        <v>45170</v>
      </c>
      <c r="B44" s="14">
        <f t="shared" si="5"/>
        <v>45173</v>
      </c>
      <c r="C44" s="1" t="str">
        <f>IF(Rufbereitschaft!F44="x",WtSaSoFt!C44,"")</f>
        <v/>
      </c>
      <c r="D44" s="1" t="str">
        <f>IF(Rufbereitschaft!G44="x",WtSaSoFt!D44,"")</f>
        <v/>
      </c>
      <c r="E44" s="1" t="str">
        <f>IF(Rufbereitschaft!H44="x",WtSaSoFt!E44,"")</f>
        <v/>
      </c>
      <c r="F44" s="1" t="str">
        <f>IF(Rufbereitschaft!I44="x",WtSaSoFt!F44,"")</f>
        <v/>
      </c>
      <c r="G44" s="1" t="str">
        <f>IF(Rufbereitschaft!J44="x",WtSaSoFt!G44,"")</f>
        <v/>
      </c>
      <c r="H44" s="1" t="str">
        <f>IF(Rufbereitschaft!K44="x",WtSaSoFt!H44,"")</f>
        <v/>
      </c>
      <c r="I44" s="1" t="str">
        <f>IF(Rufbereitschaft!L44="x",WtSaSoFt!I44,"")</f>
        <v/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3">
      <c r="A45" s="14">
        <f t="shared" si="4"/>
        <v>45173</v>
      </c>
      <c r="B45" s="14">
        <f t="shared" si="5"/>
        <v>45180</v>
      </c>
      <c r="C45" s="1" t="str">
        <f>IF(Rufbereitschaft!F45="x",WtSaSoFt!C45,"")</f>
        <v/>
      </c>
      <c r="D45" s="1" t="str">
        <f>IF(Rufbereitschaft!G45="x",WtSaSoFt!D45,"")</f>
        <v/>
      </c>
      <c r="E45" s="1" t="str">
        <f>IF(Rufbereitschaft!H45="x",WtSaSoFt!E45,"")</f>
        <v/>
      </c>
      <c r="F45" s="1" t="str">
        <f>IF(Rufbereitschaft!I45="x",WtSaSoFt!F45,"")</f>
        <v/>
      </c>
      <c r="G45" s="1" t="str">
        <f>IF(Rufbereitschaft!J45="x",WtSaSoFt!G45,"")</f>
        <v/>
      </c>
      <c r="H45" s="1" t="str">
        <f>IF(Rufbereitschaft!K45="x",WtSaSoFt!H45,"")</f>
        <v/>
      </c>
      <c r="I45" s="1" t="str">
        <f>IF(Rufbereitschaft!L45="x",WtSaSoFt!I45,"")</f>
        <v/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3">
      <c r="A46" s="14">
        <f t="shared" si="4"/>
        <v>45180</v>
      </c>
      <c r="B46" s="14">
        <f t="shared" si="5"/>
        <v>45187</v>
      </c>
      <c r="C46" s="1" t="str">
        <f>IF(Rufbereitschaft!F46="x",WtSaSoFt!C46,"")</f>
        <v/>
      </c>
      <c r="D46" s="1" t="str">
        <f>IF(Rufbereitschaft!G46="x",WtSaSoFt!D46,"")</f>
        <v/>
      </c>
      <c r="E46" s="1" t="str">
        <f>IF(Rufbereitschaft!H46="x",WtSaSoFt!E46,"")</f>
        <v/>
      </c>
      <c r="F46" s="1" t="str">
        <f>IF(Rufbereitschaft!I46="x",WtSaSoFt!F46,"")</f>
        <v/>
      </c>
      <c r="G46" s="1" t="str">
        <f>IF(Rufbereitschaft!J46="x",WtSaSoFt!G46,"")</f>
        <v/>
      </c>
      <c r="H46" s="1" t="str">
        <f>IF(Rufbereitschaft!K46="x",WtSaSoFt!H46,"")</f>
        <v/>
      </c>
      <c r="I46" s="1" t="str">
        <f>IF(Rufbereitschaft!L46="x",WtSaSoFt!I46,"")</f>
        <v/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3">
      <c r="A47" s="14">
        <f t="shared" si="4"/>
        <v>45187</v>
      </c>
      <c r="B47" s="14">
        <f t="shared" si="5"/>
        <v>45194</v>
      </c>
      <c r="C47" s="1" t="str">
        <f>IF(Rufbereitschaft!F47="x",WtSaSoFt!C47,"")</f>
        <v/>
      </c>
      <c r="D47" s="1" t="str">
        <f>IF(Rufbereitschaft!G47="x",WtSaSoFt!D47,"")</f>
        <v/>
      </c>
      <c r="E47" s="1" t="str">
        <f>IF(Rufbereitschaft!H47="x",WtSaSoFt!E47,"")</f>
        <v/>
      </c>
      <c r="F47" s="1" t="str">
        <f>IF(Rufbereitschaft!I47="x",WtSaSoFt!F47,"")</f>
        <v/>
      </c>
      <c r="G47" s="1" t="str">
        <f>IF(Rufbereitschaft!J47="x",WtSaSoFt!G47,"")</f>
        <v/>
      </c>
      <c r="H47" s="1" t="str">
        <f>IF(Rufbereitschaft!K47="x",WtSaSoFt!H47,"")</f>
        <v/>
      </c>
      <c r="I47" s="1" t="str">
        <f>IF(Rufbereitschaft!L47="x",WtSaSoFt!I47,"")</f>
        <v/>
      </c>
      <c r="J47">
        <f t="shared" si="0"/>
        <v>0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3">
      <c r="A48" s="14">
        <f t="shared" si="4"/>
        <v>45194</v>
      </c>
      <c r="B48" s="14">
        <f t="shared" si="5"/>
        <v>45199</v>
      </c>
      <c r="C48" s="1" t="str">
        <f>IF(Rufbereitschaft!F48="x",WtSaSoFt!C48,"")</f>
        <v/>
      </c>
      <c r="D48" s="1" t="str">
        <f>IF(Rufbereitschaft!G48="x",WtSaSoFt!D48,"")</f>
        <v/>
      </c>
      <c r="E48" s="1" t="str">
        <f>IF(Rufbereitschaft!H48="x",WtSaSoFt!E48,"")</f>
        <v/>
      </c>
      <c r="F48" s="1" t="str">
        <f>IF(Rufbereitschaft!I48="x",WtSaSoFt!F48,"")</f>
        <v/>
      </c>
      <c r="G48" s="1" t="str">
        <f>IF(Rufbereitschaft!J48="x",WtSaSoFt!G48,"")</f>
        <v/>
      </c>
      <c r="H48" s="1" t="str">
        <f>IF(Rufbereitschaft!K48="x",WtSaSoFt!H48,"")</f>
        <v/>
      </c>
      <c r="I48" s="1" t="str">
        <f>IF(Rufbereitschaft!L48="x",WtSaSoFt!I48,"")</f>
        <v/>
      </c>
      <c r="J48">
        <f t="shared" si="0"/>
        <v>0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3">
      <c r="A49" s="14">
        <f t="shared" si="4"/>
        <v>45200</v>
      </c>
      <c r="B49" s="14">
        <f t="shared" si="5"/>
        <v>45201</v>
      </c>
      <c r="C49" s="1" t="str">
        <f>IF(Rufbereitschaft!F49="x",WtSaSoFt!C49,"")</f>
        <v/>
      </c>
      <c r="D49" s="1" t="str">
        <f>IF(Rufbereitschaft!G49="x",WtSaSoFt!D49,"")</f>
        <v/>
      </c>
      <c r="E49" s="1" t="str">
        <f>IF(Rufbereitschaft!H49="x",WtSaSoFt!E49,"")</f>
        <v/>
      </c>
      <c r="F49" s="1" t="str">
        <f>IF(Rufbereitschaft!I49="x",WtSaSoFt!F49,"")</f>
        <v/>
      </c>
      <c r="G49" s="1" t="str">
        <f>IF(Rufbereitschaft!J49="x",WtSaSoFt!G49,"")</f>
        <v/>
      </c>
      <c r="H49" s="1" t="str">
        <f>IF(Rufbereitschaft!K49="x",WtSaSoFt!H49,"")</f>
        <v/>
      </c>
      <c r="I49" s="1" t="str">
        <f>IF(Rufbereitschaft!L49="x",WtSaSoFt!I49,"")</f>
        <v/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3">
      <c r="A50" s="14">
        <f t="shared" si="4"/>
        <v>45201</v>
      </c>
      <c r="B50" s="14">
        <f t="shared" si="5"/>
        <v>45208</v>
      </c>
      <c r="C50" s="1" t="str">
        <f>IF(Rufbereitschaft!F50="x",WtSaSoFt!C50,"")</f>
        <v/>
      </c>
      <c r="D50" s="1" t="str">
        <f>IF(Rufbereitschaft!G50="x",WtSaSoFt!D50,"")</f>
        <v/>
      </c>
      <c r="E50" s="1" t="str">
        <f>IF(Rufbereitschaft!H50="x",WtSaSoFt!E50,"")</f>
        <v/>
      </c>
      <c r="F50" s="1" t="str">
        <f>IF(Rufbereitschaft!I50="x",WtSaSoFt!F50,"")</f>
        <v/>
      </c>
      <c r="G50" s="1" t="str">
        <f>IF(Rufbereitschaft!J50="x",WtSaSoFt!G50,"")</f>
        <v/>
      </c>
      <c r="H50" s="1" t="str">
        <f>IF(Rufbereitschaft!K50="x",WtSaSoFt!H50,"")</f>
        <v/>
      </c>
      <c r="I50" s="1" t="str">
        <f>IF(Rufbereitschaft!L50="x",WtSaSoFt!I50,"")</f>
        <v/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3">
      <c r="A51" s="14">
        <f t="shared" si="4"/>
        <v>45208</v>
      </c>
      <c r="B51" s="14">
        <f t="shared" si="5"/>
        <v>45215</v>
      </c>
      <c r="C51" s="1" t="str">
        <f>IF(Rufbereitschaft!F51="x",WtSaSoFt!C51,"")</f>
        <v/>
      </c>
      <c r="D51" s="1" t="str">
        <f>IF(Rufbereitschaft!G51="x",WtSaSoFt!D51,"")</f>
        <v/>
      </c>
      <c r="E51" s="1" t="str">
        <f>IF(Rufbereitschaft!H51="x",WtSaSoFt!E51,"")</f>
        <v/>
      </c>
      <c r="F51" s="1" t="str">
        <f>IF(Rufbereitschaft!I51="x",WtSaSoFt!F51,"")</f>
        <v/>
      </c>
      <c r="G51" s="1" t="str">
        <f>IF(Rufbereitschaft!J51="x",WtSaSoFt!G51,"")</f>
        <v/>
      </c>
      <c r="H51" s="1" t="str">
        <f>IF(Rufbereitschaft!K51="x",WtSaSoFt!H51,"")</f>
        <v/>
      </c>
      <c r="I51" s="1" t="str">
        <f>IF(Rufbereitschaft!L51="x",WtSaSoFt!I51,"")</f>
        <v/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3">
      <c r="A52" s="14">
        <f t="shared" si="4"/>
        <v>45215</v>
      </c>
      <c r="B52" s="14">
        <f t="shared" si="5"/>
        <v>45222</v>
      </c>
      <c r="C52" s="1" t="str">
        <f>IF(Rufbereitschaft!F52="x",WtSaSoFt!C52,"")</f>
        <v/>
      </c>
      <c r="D52" s="1" t="str">
        <f>IF(Rufbereitschaft!G52="x",WtSaSoFt!D52,"")</f>
        <v/>
      </c>
      <c r="E52" s="1" t="str">
        <f>IF(Rufbereitschaft!H52="x",WtSaSoFt!E52,"")</f>
        <v/>
      </c>
      <c r="F52" s="1" t="str">
        <f>IF(Rufbereitschaft!I52="x",WtSaSoFt!F52,"")</f>
        <v/>
      </c>
      <c r="G52" s="1" t="str">
        <f>IF(Rufbereitschaft!J52="x",WtSaSoFt!G52,"")</f>
        <v/>
      </c>
      <c r="H52" s="1" t="str">
        <f>IF(Rufbereitschaft!K52="x",WtSaSoFt!H52,"")</f>
        <v/>
      </c>
      <c r="I52" s="1" t="str">
        <f>IF(Rufbereitschaft!L52="x",WtSaSoFt!I52,"")</f>
        <v/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3">
      <c r="A53" s="14">
        <f t="shared" si="4"/>
        <v>45222</v>
      </c>
      <c r="B53" s="14">
        <f t="shared" si="5"/>
        <v>45229</v>
      </c>
      <c r="C53" s="1" t="str">
        <f>IF(Rufbereitschaft!F53="x",WtSaSoFt!C53,"")</f>
        <v/>
      </c>
      <c r="D53" s="1" t="str">
        <f>IF(Rufbereitschaft!G53="x",WtSaSoFt!D53,"")</f>
        <v/>
      </c>
      <c r="E53" s="1" t="str">
        <f>IF(Rufbereitschaft!H53="x",WtSaSoFt!E53,"")</f>
        <v/>
      </c>
      <c r="F53" s="1" t="str">
        <f>IF(Rufbereitschaft!I53="x",WtSaSoFt!F53,"")</f>
        <v/>
      </c>
      <c r="G53" s="1" t="str">
        <f>IF(Rufbereitschaft!J53="x",WtSaSoFt!G53,"")</f>
        <v/>
      </c>
      <c r="H53" s="1" t="str">
        <f>IF(Rufbereitschaft!K53="x",WtSaSoFt!H53,"")</f>
        <v/>
      </c>
      <c r="I53" s="1" t="str">
        <f>IF(Rufbereitschaft!L53="x",WtSaSoFt!I53,"")</f>
        <v/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x14ac:dyDescent="0.3">
      <c r="A54" s="14">
        <f t="shared" si="4"/>
        <v>45229</v>
      </c>
      <c r="B54" s="14">
        <f t="shared" si="5"/>
        <v>45230</v>
      </c>
      <c r="C54" s="1" t="str">
        <f>IF(Rufbereitschaft!F54="x",WtSaSoFt!C54,"")</f>
        <v/>
      </c>
      <c r="D54" s="1" t="str">
        <f>IF(Rufbereitschaft!G54="x",WtSaSoFt!D54,"")</f>
        <v/>
      </c>
      <c r="E54" s="1" t="str">
        <f>IF(Rufbereitschaft!H54="x",WtSaSoFt!E54,"")</f>
        <v/>
      </c>
      <c r="F54" s="1" t="str">
        <f>IF(Rufbereitschaft!I54="x",WtSaSoFt!F54,"")</f>
        <v/>
      </c>
      <c r="G54" s="1" t="str">
        <f>IF(Rufbereitschaft!J54="x",WtSaSoFt!G54,"")</f>
        <v/>
      </c>
      <c r="H54" s="1" t="str">
        <f>IF(Rufbereitschaft!K54="x",WtSaSoFt!H54,"")</f>
        <v/>
      </c>
      <c r="I54" s="1" t="str">
        <f>IF(Rufbereitschaft!L54="x",WtSaSoFt!I54,"")</f>
        <v/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3">
      <c r="A55" s="14">
        <f t="shared" si="4"/>
        <v>45231</v>
      </c>
      <c r="B55" s="14">
        <f t="shared" si="5"/>
        <v>45236</v>
      </c>
      <c r="C55" s="1" t="str">
        <f>IF(Rufbereitschaft!F55="x",WtSaSoFt!C55,"")</f>
        <v/>
      </c>
      <c r="D55" s="1" t="str">
        <f>IF(Rufbereitschaft!G55="x",WtSaSoFt!D55,"")</f>
        <v/>
      </c>
      <c r="E55" s="1" t="str">
        <f>IF(Rufbereitschaft!H55="x",WtSaSoFt!E55,"")</f>
        <v/>
      </c>
      <c r="F55" s="1" t="str">
        <f>IF(Rufbereitschaft!I55="x",WtSaSoFt!F55,"")</f>
        <v/>
      </c>
      <c r="G55" s="1" t="str">
        <f>IF(Rufbereitschaft!J55="x",WtSaSoFt!G55,"")</f>
        <v/>
      </c>
      <c r="H55" s="1" t="str">
        <f>IF(Rufbereitschaft!K55="x",WtSaSoFt!H55,"")</f>
        <v/>
      </c>
      <c r="I55" s="1" t="str">
        <f>IF(Rufbereitschaft!L55="x",WtSaSoFt!I55,"")</f>
        <v/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3">
      <c r="A56" s="14">
        <f t="shared" si="4"/>
        <v>45236</v>
      </c>
      <c r="B56" s="14">
        <f t="shared" si="5"/>
        <v>45243</v>
      </c>
      <c r="C56" s="1" t="str">
        <f>IF(Rufbereitschaft!F56="x",WtSaSoFt!C56,"")</f>
        <v/>
      </c>
      <c r="D56" s="1" t="str">
        <f>IF(Rufbereitschaft!G56="x",WtSaSoFt!D56,"")</f>
        <v/>
      </c>
      <c r="E56" s="1" t="str">
        <f>IF(Rufbereitschaft!H56="x",WtSaSoFt!E56,"")</f>
        <v/>
      </c>
      <c r="F56" s="1" t="str">
        <f>IF(Rufbereitschaft!I56="x",WtSaSoFt!F56,"")</f>
        <v/>
      </c>
      <c r="G56" s="1" t="str">
        <f>IF(Rufbereitschaft!J56="x",WtSaSoFt!G56,"")</f>
        <v/>
      </c>
      <c r="H56" s="1" t="str">
        <f>IF(Rufbereitschaft!K56="x",WtSaSoFt!H56,"")</f>
        <v/>
      </c>
      <c r="I56" s="1" t="str">
        <f>IF(Rufbereitschaft!L56="x",WtSaSoFt!I56,"")</f>
        <v/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x14ac:dyDescent="0.3">
      <c r="A57" s="14">
        <f t="shared" si="4"/>
        <v>45243</v>
      </c>
      <c r="B57" s="14">
        <f t="shared" si="5"/>
        <v>45250</v>
      </c>
      <c r="C57" s="1" t="str">
        <f>IF(Rufbereitschaft!F57="x",WtSaSoFt!C57,"")</f>
        <v/>
      </c>
      <c r="D57" s="1" t="str">
        <f>IF(Rufbereitschaft!G57="x",WtSaSoFt!D57,"")</f>
        <v/>
      </c>
      <c r="E57" s="1" t="str">
        <f>IF(Rufbereitschaft!H57="x",WtSaSoFt!E57,"")</f>
        <v/>
      </c>
      <c r="F57" s="1" t="str">
        <f>IF(Rufbereitschaft!I57="x",WtSaSoFt!F57,"")</f>
        <v/>
      </c>
      <c r="G57" s="1" t="str">
        <f>IF(Rufbereitschaft!J57="x",WtSaSoFt!G57,"")</f>
        <v/>
      </c>
      <c r="H57" s="1" t="str">
        <f>IF(Rufbereitschaft!K57="x",WtSaSoFt!H57,"")</f>
        <v/>
      </c>
      <c r="I57" s="1" t="str">
        <f>IF(Rufbereitschaft!L57="x",WtSaSoFt!I57,"")</f>
        <v/>
      </c>
      <c r="J57">
        <f t="shared" si="0"/>
        <v>0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3">
      <c r="A58" s="14">
        <f t="shared" si="4"/>
        <v>45250</v>
      </c>
      <c r="B58" s="14">
        <f t="shared" si="5"/>
        <v>45257</v>
      </c>
      <c r="C58" s="1" t="str">
        <f>IF(Rufbereitschaft!F58="x",WtSaSoFt!C58,"")</f>
        <v/>
      </c>
      <c r="D58" s="1" t="str">
        <f>IF(Rufbereitschaft!G58="x",WtSaSoFt!D58,"")</f>
        <v/>
      </c>
      <c r="E58" s="1" t="str">
        <f>IF(Rufbereitschaft!H58="x",WtSaSoFt!E58,"")</f>
        <v/>
      </c>
      <c r="F58" s="1" t="str">
        <f>IF(Rufbereitschaft!I58="x",WtSaSoFt!F58,"")</f>
        <v/>
      </c>
      <c r="G58" s="1" t="str">
        <f>IF(Rufbereitschaft!J58="x",WtSaSoFt!G58,"")</f>
        <v/>
      </c>
      <c r="H58" s="1" t="str">
        <f>IF(Rufbereitschaft!K58="x",WtSaSoFt!H58,"")</f>
        <v/>
      </c>
      <c r="I58" s="1" t="str">
        <f>IF(Rufbereitschaft!L58="x",WtSaSoFt!I58,"")</f>
        <v/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3">
      <c r="A59" s="14">
        <f t="shared" si="4"/>
        <v>45257</v>
      </c>
      <c r="B59" s="14">
        <f t="shared" si="5"/>
        <v>45260</v>
      </c>
      <c r="C59" s="1" t="str">
        <f>IF(Rufbereitschaft!F59="x",WtSaSoFt!C59,"")</f>
        <v/>
      </c>
      <c r="D59" s="1" t="str">
        <f>IF(Rufbereitschaft!G59="x",WtSaSoFt!D59,"")</f>
        <v/>
      </c>
      <c r="E59" s="1" t="str">
        <f>IF(Rufbereitschaft!H59="x",WtSaSoFt!E59,"")</f>
        <v/>
      </c>
      <c r="F59" s="1" t="str">
        <f>IF(Rufbereitschaft!I59="x",WtSaSoFt!F59,"")</f>
        <v/>
      </c>
      <c r="G59" s="1" t="str">
        <f>IF(Rufbereitschaft!J59="x",WtSaSoFt!G59,"")</f>
        <v/>
      </c>
      <c r="H59" s="1" t="str">
        <f>IF(Rufbereitschaft!K59="x",WtSaSoFt!H59,"")</f>
        <v/>
      </c>
      <c r="I59" s="1" t="str">
        <f>IF(Rufbereitschaft!L59="x",WtSaSoFt!I59,"")</f>
        <v/>
      </c>
      <c r="J59">
        <f t="shared" si="0"/>
        <v>0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x14ac:dyDescent="0.3">
      <c r="A60" s="14">
        <f t="shared" si="4"/>
        <v>45261</v>
      </c>
      <c r="B60" s="14">
        <f t="shared" si="5"/>
        <v>45264</v>
      </c>
      <c r="C60" s="1" t="str">
        <f>IF(Rufbereitschaft!F60="x",WtSaSoFt!C60,"")</f>
        <v/>
      </c>
      <c r="D60" s="1" t="str">
        <f>IF(Rufbereitschaft!G60="x",WtSaSoFt!D60,"")</f>
        <v/>
      </c>
      <c r="E60" s="1" t="str">
        <f>IF(Rufbereitschaft!H60="x",WtSaSoFt!E60,"")</f>
        <v/>
      </c>
      <c r="F60" s="1" t="str">
        <f>IF(Rufbereitschaft!I60="x",WtSaSoFt!F60,"")</f>
        <v/>
      </c>
      <c r="G60" s="1" t="str">
        <f>IF(Rufbereitschaft!J60="x",WtSaSoFt!G60,"")</f>
        <v/>
      </c>
      <c r="H60" s="1" t="str">
        <f>IF(Rufbereitschaft!K60="x",WtSaSoFt!H60,"")</f>
        <v/>
      </c>
      <c r="I60" s="1" t="str">
        <f>IF(Rufbereitschaft!L60="x",WtSaSoFt!I60,"")</f>
        <v/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x14ac:dyDescent="0.3">
      <c r="A61" s="14">
        <f t="shared" si="4"/>
        <v>45264</v>
      </c>
      <c r="B61" s="14">
        <f t="shared" si="5"/>
        <v>45271</v>
      </c>
      <c r="C61" s="1" t="str">
        <f>IF(Rufbereitschaft!F61="x",WtSaSoFt!C61,"")</f>
        <v/>
      </c>
      <c r="D61" s="1" t="str">
        <f>IF(Rufbereitschaft!G61="x",WtSaSoFt!D61,"")</f>
        <v/>
      </c>
      <c r="E61" s="1" t="str">
        <f>IF(Rufbereitschaft!H61="x",WtSaSoFt!E61,"")</f>
        <v/>
      </c>
      <c r="F61" s="1" t="str">
        <f>IF(Rufbereitschaft!I61="x",WtSaSoFt!F61,"")</f>
        <v/>
      </c>
      <c r="G61" s="1" t="str">
        <f>IF(Rufbereitschaft!J61="x",WtSaSoFt!G61,"")</f>
        <v/>
      </c>
      <c r="H61" s="1" t="str">
        <f>IF(Rufbereitschaft!K61="x",WtSaSoFt!H61,"")</f>
        <v/>
      </c>
      <c r="I61" s="1" t="str">
        <f>IF(Rufbereitschaft!L61="x",WtSaSoFt!I61,"")</f>
        <v/>
      </c>
      <c r="J61">
        <f t="shared" si="0"/>
        <v>0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3">
      <c r="A62" s="14">
        <f t="shared" si="4"/>
        <v>45271</v>
      </c>
      <c r="B62" s="14">
        <f t="shared" si="5"/>
        <v>45278</v>
      </c>
      <c r="C62" s="1" t="str">
        <f>IF(Rufbereitschaft!F62="x",WtSaSoFt!C62,"")</f>
        <v/>
      </c>
      <c r="D62" s="1" t="str">
        <f>IF(Rufbereitschaft!G62="x",WtSaSoFt!D62,"")</f>
        <v/>
      </c>
      <c r="E62" s="1" t="str">
        <f>IF(Rufbereitschaft!H62="x",WtSaSoFt!E62,"")</f>
        <v/>
      </c>
      <c r="F62" s="1" t="str">
        <f>IF(Rufbereitschaft!I62="x",WtSaSoFt!F62,"")</f>
        <v/>
      </c>
      <c r="G62" s="1" t="str">
        <f>IF(Rufbereitschaft!J62="x",WtSaSoFt!G62,"")</f>
        <v/>
      </c>
      <c r="H62" s="1" t="str">
        <f>IF(Rufbereitschaft!K62="x",WtSaSoFt!H62,"")</f>
        <v/>
      </c>
      <c r="I62" s="1" t="str">
        <f>IF(Rufbereitschaft!L62="x",WtSaSoFt!I62,"")</f>
        <v/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3">
      <c r="A63" s="14">
        <f t="shared" si="4"/>
        <v>45278</v>
      </c>
      <c r="B63" s="14">
        <f t="shared" si="5"/>
        <v>45285</v>
      </c>
      <c r="C63" s="1" t="str">
        <f>IF(Rufbereitschaft!F63="x",WtSaSoFt!C63,"")</f>
        <v/>
      </c>
      <c r="D63" s="1" t="str">
        <f>IF(Rufbereitschaft!G63="x",WtSaSoFt!D63,"")</f>
        <v/>
      </c>
      <c r="E63" s="1" t="str">
        <f>IF(Rufbereitschaft!H63="x",WtSaSoFt!E63,"")</f>
        <v/>
      </c>
      <c r="F63" s="1" t="str">
        <f>IF(Rufbereitschaft!I63="x",WtSaSoFt!F63,"")</f>
        <v/>
      </c>
      <c r="G63" s="1" t="str">
        <f>IF(Rufbereitschaft!J63="x",WtSaSoFt!G63,"")</f>
        <v/>
      </c>
      <c r="H63" s="1" t="str">
        <f>IF(Rufbereitschaft!K63="x",WtSaSoFt!H63,"")</f>
        <v/>
      </c>
      <c r="I63" s="1" t="str">
        <f>IF(Rufbereitschaft!L63="x",WtSaSoFt!I63,"")</f>
        <v/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3">
      <c r="A64" s="14">
        <f t="shared" si="4"/>
        <v>45285</v>
      </c>
      <c r="B64" s="14">
        <f t="shared" si="5"/>
        <v>45291</v>
      </c>
      <c r="C64" s="1" t="str">
        <f>IF(Rufbereitschaft!F64="x",WtSaSoFt!C64,"")</f>
        <v/>
      </c>
      <c r="D64" s="1" t="str">
        <f>IF(Rufbereitschaft!G64="x",WtSaSoFt!D64,"")</f>
        <v/>
      </c>
      <c r="E64" s="1" t="str">
        <f>IF(Rufbereitschaft!H64="x",WtSaSoFt!E64,"")</f>
        <v/>
      </c>
      <c r="F64" s="1" t="str">
        <f>IF(Rufbereitschaft!I64="x",WtSaSoFt!F64,"")</f>
        <v/>
      </c>
      <c r="G64" s="1" t="str">
        <f>IF(Rufbereitschaft!J64="x",WtSaSoFt!G64,"")</f>
        <v/>
      </c>
      <c r="H64" s="1" t="str">
        <f>IF(Rufbereitschaft!K64="x",WtSaSoFt!H64,"")</f>
        <v/>
      </c>
      <c r="I64" s="1" t="str">
        <f>IF(Rufbereitschaft!L64="x",WtSaSoFt!I64,"")</f>
        <v/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3">
      <c r="A65" s="14">
        <f t="shared" si="4"/>
        <v>45292</v>
      </c>
      <c r="B65" s="14">
        <f t="shared" si="5"/>
        <v>45292</v>
      </c>
      <c r="C65" s="1" t="str">
        <f>IF(Rufbereitschaft!F65="x",WtSaSoFt!C65,"")</f>
        <v/>
      </c>
      <c r="D65" s="1" t="str">
        <f>IF(Rufbereitschaft!G65="x",WtSaSoFt!D65,"")</f>
        <v/>
      </c>
      <c r="E65" s="1" t="str">
        <f>IF(Rufbereitschaft!H65="x",WtSaSoFt!E65,"")</f>
        <v/>
      </c>
      <c r="F65" s="1" t="str">
        <f>IF(Rufbereitschaft!I65="x",WtSaSoFt!F65,"")</f>
        <v/>
      </c>
      <c r="G65" s="1" t="str">
        <f>IF(Rufbereitschaft!J65="x",WtSaSoFt!G65,"")</f>
        <v/>
      </c>
      <c r="H65" s="1" t="str">
        <f>IF(Rufbereitschaft!K65="x",WtSaSoFt!H65,"")</f>
        <v/>
      </c>
      <c r="I65" s="1" t="str">
        <f>IF(Rufbereitschaft!L65="x",WtSaSoFt!I65,"")</f>
        <v/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x14ac:dyDescent="0.3">
      <c r="A66" s="14">
        <f t="shared" si="4"/>
        <v>45292</v>
      </c>
      <c r="B66" s="14">
        <f t="shared" si="5"/>
        <v>45299</v>
      </c>
      <c r="C66" s="1" t="str">
        <f>IF(Rufbereitschaft!F66="x",WtSaSoFt!C66,"")</f>
        <v/>
      </c>
      <c r="D66" s="1" t="str">
        <f>IF(Rufbereitschaft!G66="x",WtSaSoFt!D66,"")</f>
        <v/>
      </c>
      <c r="E66" s="1" t="str">
        <f>IF(Rufbereitschaft!H66="x",WtSaSoFt!E66,"")</f>
        <v/>
      </c>
      <c r="F66" s="1" t="str">
        <f>IF(Rufbereitschaft!I66="x",WtSaSoFt!F66,"")</f>
        <v/>
      </c>
      <c r="G66" s="1" t="str">
        <f>IF(Rufbereitschaft!J66="x",WtSaSoFt!G66,"")</f>
        <v/>
      </c>
      <c r="H66" s="1" t="str">
        <f>IF(Rufbereitschaft!K66="x",WtSaSoFt!H66,"")</f>
        <v/>
      </c>
      <c r="I66" s="1" t="str">
        <f>IF(Rufbereitschaft!L66="x",WtSaSoFt!I66,"")</f>
        <v/>
      </c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"/>
  <sheetViews>
    <sheetView workbookViewId="0"/>
  </sheetViews>
  <sheetFormatPr baseColWidth="10" defaultRowHeight="14.4" outlineLevelCol="1" x14ac:dyDescent="0.3"/>
  <cols>
    <col min="1" max="1" width="13.44140625" bestFit="1" customWidth="1"/>
    <col min="2" max="2" width="20.5546875" bestFit="1" customWidth="1"/>
    <col min="5" max="5" width="14.44140625" hidden="1" customWidth="1" outlineLevel="1"/>
    <col min="6" max="6" width="23.44140625" style="1" hidden="1" customWidth="1" outlineLevel="1"/>
    <col min="7" max="7" width="11.44140625" hidden="1" customWidth="1" outlineLevel="1"/>
    <col min="8" max="8" width="13.6640625" hidden="1" customWidth="1" outlineLevel="1"/>
    <col min="9" max="9" width="11.44140625" hidden="1" customWidth="1" outlineLevel="1"/>
    <col min="10" max="10" width="11.44140625" collapsed="1"/>
  </cols>
  <sheetData>
    <row r="1" spans="1:9" x14ac:dyDescent="0.3">
      <c r="A1" t="s">
        <v>25</v>
      </c>
      <c r="B1" s="13">
        <v>2023</v>
      </c>
      <c r="E1" t="s">
        <v>26</v>
      </c>
      <c r="F1" s="6">
        <f>DATE(LfdJahr,1,8-WEEKDAY(DATE(LfdJahr,1,1),12))</f>
        <v>44928</v>
      </c>
      <c r="H1" t="s">
        <v>27</v>
      </c>
      <c r="I1" s="6">
        <f>LOOKUP(LfdJahr,Ostersonntage)</f>
        <v>45025</v>
      </c>
    </row>
    <row r="2" spans="1:9" x14ac:dyDescent="0.3">
      <c r="F2"/>
    </row>
    <row r="3" spans="1:9" x14ac:dyDescent="0.3">
      <c r="A3" t="s">
        <v>51</v>
      </c>
      <c r="B3" s="7">
        <v>0.83333333333333337</v>
      </c>
      <c r="E3" t="s">
        <v>53</v>
      </c>
      <c r="F3"/>
      <c r="H3" t="s">
        <v>55</v>
      </c>
    </row>
    <row r="4" spans="1:9" x14ac:dyDescent="0.3">
      <c r="A4" t="s">
        <v>50</v>
      </c>
      <c r="B4" s="7">
        <v>0.25</v>
      </c>
      <c r="E4" t="s">
        <v>29</v>
      </c>
      <c r="F4" s="6">
        <f>Ostersonntag-2</f>
        <v>45023</v>
      </c>
      <c r="H4" s="4">
        <v>2019</v>
      </c>
      <c r="I4" s="6">
        <v>43576</v>
      </c>
    </row>
    <row r="5" spans="1:9" x14ac:dyDescent="0.3">
      <c r="B5" s="1"/>
      <c r="E5" t="s">
        <v>30</v>
      </c>
      <c r="F5" s="6">
        <f>Ostersonntag</f>
        <v>45025</v>
      </c>
      <c r="H5" s="4">
        <v>2020</v>
      </c>
      <c r="I5" s="6">
        <v>43933</v>
      </c>
    </row>
    <row r="6" spans="1:9" x14ac:dyDescent="0.3">
      <c r="A6" t="s">
        <v>43</v>
      </c>
      <c r="B6" s="5">
        <v>70</v>
      </c>
      <c r="E6" t="s">
        <v>31</v>
      </c>
      <c r="F6" s="6">
        <f>Ostersonntag+1</f>
        <v>45026</v>
      </c>
      <c r="H6" s="4">
        <v>2021</v>
      </c>
      <c r="I6" s="6">
        <v>44290</v>
      </c>
    </row>
    <row r="7" spans="1:9" x14ac:dyDescent="0.3">
      <c r="A7" t="s">
        <v>44</v>
      </c>
      <c r="B7" s="5">
        <v>105</v>
      </c>
      <c r="E7" t="s">
        <v>28</v>
      </c>
      <c r="F7" s="6">
        <f>DATE(LfdJahr,5,1)</f>
        <v>45047</v>
      </c>
      <c r="H7" s="4">
        <v>2022</v>
      </c>
      <c r="I7" s="6">
        <v>44668</v>
      </c>
    </row>
    <row r="8" spans="1:9" x14ac:dyDescent="0.3">
      <c r="A8" t="s">
        <v>45</v>
      </c>
      <c r="B8" s="5">
        <v>140</v>
      </c>
      <c r="E8" t="s">
        <v>32</v>
      </c>
      <c r="F8" s="6">
        <f>Ostersonntag+39</f>
        <v>45064</v>
      </c>
      <c r="H8" s="4">
        <v>2023</v>
      </c>
      <c r="I8" s="6">
        <v>45025</v>
      </c>
    </row>
    <row r="9" spans="1:9" x14ac:dyDescent="0.3">
      <c r="A9" t="s">
        <v>46</v>
      </c>
      <c r="B9" s="5">
        <v>200</v>
      </c>
      <c r="E9" t="s">
        <v>34</v>
      </c>
      <c r="F9" s="6">
        <f>Ostersonntag+49</f>
        <v>45074</v>
      </c>
      <c r="H9" s="4">
        <v>2024</v>
      </c>
      <c r="I9" s="6">
        <v>45382</v>
      </c>
    </row>
    <row r="10" spans="1:9" x14ac:dyDescent="0.3">
      <c r="E10" t="s">
        <v>35</v>
      </c>
      <c r="F10" s="6">
        <f>Ostersonntag+50</f>
        <v>45075</v>
      </c>
      <c r="H10" s="4">
        <v>2025</v>
      </c>
      <c r="I10" s="6">
        <v>45767</v>
      </c>
    </row>
    <row r="11" spans="1:9" x14ac:dyDescent="0.3">
      <c r="E11" t="s">
        <v>33</v>
      </c>
      <c r="F11" s="6">
        <f>Ostersonntag + 60</f>
        <v>45085</v>
      </c>
      <c r="H11" s="4">
        <v>2026</v>
      </c>
      <c r="I11" s="6">
        <v>46117</v>
      </c>
    </row>
    <row r="12" spans="1:9" x14ac:dyDescent="0.3">
      <c r="E12" t="s">
        <v>36</v>
      </c>
      <c r="F12" s="6">
        <f>DATE(LfdJahr,10,3)</f>
        <v>45202</v>
      </c>
      <c r="H12" s="4">
        <v>2027</v>
      </c>
      <c r="I12" s="6">
        <v>46474</v>
      </c>
    </row>
    <row r="13" spans="1:9" x14ac:dyDescent="0.3">
      <c r="H13" s="4">
        <v>2028</v>
      </c>
      <c r="I13" s="6">
        <v>46859</v>
      </c>
    </row>
    <row r="14" spans="1:9" x14ac:dyDescent="0.3">
      <c r="H14" s="4">
        <v>2029</v>
      </c>
      <c r="I14" s="6">
        <v>47209</v>
      </c>
    </row>
    <row r="15" spans="1:9" x14ac:dyDescent="0.3">
      <c r="E15" t="s">
        <v>37</v>
      </c>
      <c r="H15" s="4">
        <v>2030</v>
      </c>
      <c r="I15" s="6">
        <v>47594</v>
      </c>
    </row>
    <row r="16" spans="1:9" x14ac:dyDescent="0.3">
      <c r="E16" t="s">
        <v>38</v>
      </c>
      <c r="F16" s="6">
        <f>DATE(LfdJahr,1,1)</f>
        <v>44927</v>
      </c>
      <c r="H16" s="4">
        <v>2031</v>
      </c>
      <c r="I16" s="6">
        <v>47951</v>
      </c>
    </row>
    <row r="17" spans="5:9" x14ac:dyDescent="0.3">
      <c r="E17" t="s">
        <v>39</v>
      </c>
      <c r="F17" s="6">
        <f>DATE(LfdJahr,12,24)</f>
        <v>45284</v>
      </c>
      <c r="H17" s="4">
        <v>2032</v>
      </c>
      <c r="I17" s="6">
        <v>48301</v>
      </c>
    </row>
    <row r="18" spans="5:9" x14ac:dyDescent="0.3">
      <c r="E18" t="s">
        <v>40</v>
      </c>
      <c r="F18" s="6">
        <f>DATE(LfdJahr,12,25)</f>
        <v>45285</v>
      </c>
      <c r="H18" s="4">
        <v>2033</v>
      </c>
      <c r="I18" s="6">
        <v>48686</v>
      </c>
    </row>
    <row r="19" spans="5:9" x14ac:dyDescent="0.3">
      <c r="E19" t="s">
        <v>41</v>
      </c>
      <c r="F19" s="6">
        <f>DATE(LfdJahr,12,26)</f>
        <v>45286</v>
      </c>
      <c r="H19" s="4">
        <v>2034</v>
      </c>
      <c r="I19" s="6">
        <v>49043</v>
      </c>
    </row>
    <row r="20" spans="5:9" x14ac:dyDescent="0.3">
      <c r="E20" t="s">
        <v>42</v>
      </c>
      <c r="F20" s="6">
        <f>DATE(LfdJahr,12,31)</f>
        <v>45291</v>
      </c>
      <c r="H20" s="4">
        <v>2035</v>
      </c>
      <c r="I20" s="6">
        <v>49393</v>
      </c>
    </row>
    <row r="23" spans="5:9" x14ac:dyDescent="0.3">
      <c r="E23" t="s">
        <v>54</v>
      </c>
    </row>
    <row r="24" spans="5:9" x14ac:dyDescent="0.3">
      <c r="E24" t="s">
        <v>38</v>
      </c>
      <c r="F24" s="6">
        <f>DATE(LfdJahr,1,1)</f>
        <v>44927</v>
      </c>
    </row>
    <row r="25" spans="5:9" x14ac:dyDescent="0.3">
      <c r="E25" t="s">
        <v>29</v>
      </c>
      <c r="F25" s="6">
        <f>Ostersonntag-2</f>
        <v>45023</v>
      </c>
    </row>
    <row r="26" spans="5:9" x14ac:dyDescent="0.3">
      <c r="E26" t="s">
        <v>30</v>
      </c>
      <c r="F26" s="6">
        <f>Ostersonntag</f>
        <v>45025</v>
      </c>
    </row>
    <row r="27" spans="5:9" x14ac:dyDescent="0.3">
      <c r="E27" t="s">
        <v>31</v>
      </c>
      <c r="F27" s="6">
        <f>Ostersonntag+1</f>
        <v>45026</v>
      </c>
    </row>
    <row r="28" spans="5:9" x14ac:dyDescent="0.3">
      <c r="E28" t="s">
        <v>28</v>
      </c>
      <c r="F28" s="6">
        <f>DATE(LfdJahr,5,1)</f>
        <v>45047</v>
      </c>
    </row>
    <row r="29" spans="5:9" x14ac:dyDescent="0.3">
      <c r="E29" t="s">
        <v>32</v>
      </c>
      <c r="F29" s="6">
        <f>Ostersonntag+39</f>
        <v>45064</v>
      </c>
    </row>
    <row r="30" spans="5:9" x14ac:dyDescent="0.3">
      <c r="E30" t="s">
        <v>34</v>
      </c>
      <c r="F30" s="6">
        <f>Ostersonntag+49</f>
        <v>45074</v>
      </c>
    </row>
    <row r="31" spans="5:9" x14ac:dyDescent="0.3">
      <c r="E31" t="s">
        <v>35</v>
      </c>
      <c r="F31" s="6">
        <f>Ostersonntag+50</f>
        <v>45075</v>
      </c>
    </row>
    <row r="32" spans="5:9" x14ac:dyDescent="0.3">
      <c r="E32" t="s">
        <v>33</v>
      </c>
      <c r="F32" s="6">
        <f>Ostersonntag + 60</f>
        <v>45085</v>
      </c>
    </row>
    <row r="33" spans="5:6" x14ac:dyDescent="0.3">
      <c r="E33" t="s">
        <v>36</v>
      </c>
      <c r="F33" s="6">
        <f>DATE(LfdJahr,10,3)</f>
        <v>45202</v>
      </c>
    </row>
    <row r="34" spans="5:6" x14ac:dyDescent="0.3">
      <c r="E34" t="s">
        <v>39</v>
      </c>
      <c r="F34" s="6">
        <f>DATE(LfdJahr,12,24)</f>
        <v>45284</v>
      </c>
    </row>
    <row r="35" spans="5:6" x14ac:dyDescent="0.3">
      <c r="E35" t="s">
        <v>40</v>
      </c>
      <c r="F35" s="6">
        <f>DATE(LfdJahr,12,25)</f>
        <v>45285</v>
      </c>
    </row>
    <row r="36" spans="5:6" x14ac:dyDescent="0.3">
      <c r="E36" t="s">
        <v>41</v>
      </c>
      <c r="F36" s="6">
        <f>DATE(LfdJahr,12,26)</f>
        <v>45286</v>
      </c>
    </row>
    <row r="37" spans="5:6" x14ac:dyDescent="0.3">
      <c r="E37" t="s">
        <v>42</v>
      </c>
      <c r="F37" s="6">
        <f>DATE(LfdJahr,12,31)</f>
        <v>45291</v>
      </c>
    </row>
  </sheetData>
  <sheetProtection algorithmName="SHA-512" hashValue="dy9jv8J3ebM6etNI4R7fmNko8qeSxhThjb73EaiWxE2/VuDwdUmg/CE9ElVDQcj8eS738tRAXD9dbQh2VbCaZw==" saltValue="iPJNoLfjUj6rZutAYIPxLQ==" spinCount="100000" sheet="1" selectLockedCells="1" selectUnlockedCells="1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4AB9A9F40FCF4B9192920367BAD091" ma:contentTypeVersion="13" ma:contentTypeDescription="Create a new document." ma:contentTypeScope="" ma:versionID="924368a944d2549f2416e5f19a8e2e38">
  <xsd:schema xmlns:xsd="http://www.w3.org/2001/XMLSchema" xmlns:xs="http://www.w3.org/2001/XMLSchema" xmlns:p="http://schemas.microsoft.com/office/2006/metadata/properties" xmlns:ns2="904a94bc-c6e6-4b57-a4c0-8a91ef1ef0e3" xmlns:ns3="22801a92-d8e9-444e-bc58-57e5a8917ca8" targetNamespace="http://schemas.microsoft.com/office/2006/metadata/properties" ma:root="true" ma:fieldsID="5dfc7c5836106319e03e7fb93ba529a9" ns2:_="" ns3:_="">
    <xsd:import namespace="904a94bc-c6e6-4b57-a4c0-8a91ef1ef0e3"/>
    <xsd:import namespace="22801a92-d8e9-444e-bc58-57e5a8917c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a94bc-c6e6-4b57-a4c0-8a91ef1e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91b609c-81dd-4d73-9769-7a78dc290e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01a92-d8e9-444e-bc58-57e5a8917ca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4d1f039-5b0e-49df-981d-9b0d09517587}" ma:internalName="TaxCatchAll" ma:showField="CatchAllData" ma:web="22801a92-d8e9-444e-bc58-57e5a8917c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4a94bc-c6e6-4b57-a4c0-8a91ef1ef0e3">
      <Terms xmlns="http://schemas.microsoft.com/office/infopath/2007/PartnerControls"/>
    </lcf76f155ced4ddcb4097134ff3c332f>
    <TaxCatchAll xmlns="22801a92-d8e9-444e-bc58-57e5a8917ca8" xsi:nil="true"/>
  </documentManagement>
</p:properties>
</file>

<file path=customXml/itemProps1.xml><?xml version="1.0" encoding="utf-8"?>
<ds:datastoreItem xmlns:ds="http://schemas.openxmlformats.org/officeDocument/2006/customXml" ds:itemID="{1DAD4F11-F6AA-40C8-9311-6B336840495D}"/>
</file>

<file path=customXml/itemProps2.xml><?xml version="1.0" encoding="utf-8"?>
<ds:datastoreItem xmlns:ds="http://schemas.openxmlformats.org/officeDocument/2006/customXml" ds:itemID="{39654813-CB63-48E5-BB02-D4F7A3C43182}"/>
</file>

<file path=customXml/itemProps3.xml><?xml version="1.0" encoding="utf-8"?>
<ds:datastoreItem xmlns:ds="http://schemas.openxmlformats.org/officeDocument/2006/customXml" ds:itemID="{8FAC51ED-0491-437E-9BB3-F5B2D2E59BC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16</vt:i4>
      </vt:variant>
    </vt:vector>
  </HeadingPairs>
  <TitlesOfParts>
    <vt:vector size="25" baseType="lpstr">
      <vt:lpstr>Guidelines</vt:lpstr>
      <vt:lpstr>Rufbereitschaft</vt:lpstr>
      <vt:lpstr>Einsatzvergütung</vt:lpstr>
      <vt:lpstr>AbMontag</vt:lpstr>
      <vt:lpstr>NichtAbMontag</vt:lpstr>
      <vt:lpstr>Komplett</vt:lpstr>
      <vt:lpstr>WtSaSoFt</vt:lpstr>
      <vt:lpstr>WTuswEFFEKTIV</vt:lpstr>
      <vt:lpstr>Vorgaben</vt:lpstr>
      <vt:lpstr>_21.04.2019</vt:lpstr>
      <vt:lpstr>allgemeineFT</vt:lpstr>
      <vt:lpstr>AnfangNacht</vt:lpstr>
      <vt:lpstr>besondereFT</vt:lpstr>
      <vt:lpstr>EndeNacht</vt:lpstr>
      <vt:lpstr>ErsterMontag</vt:lpstr>
      <vt:lpstr>gesetzlicheFT</vt:lpstr>
      <vt:lpstr>LfdJahr</vt:lpstr>
      <vt:lpstr>ObenLinks</vt:lpstr>
      <vt:lpstr>ObenRechts</vt:lpstr>
      <vt:lpstr>Ostersonntag</vt:lpstr>
      <vt:lpstr>Ostersonntage</vt:lpstr>
      <vt:lpstr>RB_bFT</vt:lpstr>
      <vt:lpstr>RB_Sa</vt:lpstr>
      <vt:lpstr>RB_So_aFT</vt:lpstr>
      <vt:lpstr>RB_WT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Karlheinz Schuster</dc:creator>
  <cp:lastModifiedBy>PC</cp:lastModifiedBy>
  <dcterms:created xsi:type="dcterms:W3CDTF">2019-01-22T11:27:34Z</dcterms:created>
  <dcterms:modified xsi:type="dcterms:W3CDTF">2022-11-25T04:30:14Z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88e4f4c6-eaaf-4307-8ef8-c4c14c573082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0x010100844AB9A9F40FCF4B9192920367BAD091</vt:lpwstr>
  </property>
</Properties>
</file>