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  <extLst>
    <ext uri="GoogleSheetsCustomDataVersion1">
      <go:sheetsCustomData xmlns:go="http://customooxmlschemas.google.com/" r:id="rId11" roundtripDataSignature="AMtx7mgXrpTl+7JiGSvpWzNT3BODtb2vFA=="/>
    </ext>
  </extLst>
</workbook>
</file>

<file path=xl/sharedStrings.xml><?xml version="1.0" encoding="utf-8"?>
<sst xmlns="http://schemas.openxmlformats.org/spreadsheetml/2006/main" count="492" uniqueCount="91">
  <si>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</si>
  <si>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</si>
  <si>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</si>
  <si>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</si>
  <si>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</si>
  <si>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</si>
  <si>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</si>
  <si>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</si>
  <si>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</si>
  <si>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</si>
  <si>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</si>
  <si>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</si>
  <si>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</si>
  <si>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</si>
  <si>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</si>
  <si>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</si>
  <si>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</si>
  <si>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</si>
  <si>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</si>
  <si>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</si>
  <si>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</si>
  <si>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</si>
  <si>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</si>
  <si>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</si>
  <si>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</si>
  <si>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</si>
  <si>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</si>
  <si>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</si>
  <si>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</si>
  <si>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</si>
  <si>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</si>
  <si>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</si>
  <si>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</si>
  <si>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</si>
  <si>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</si>
  <si>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</si>
  <si>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</si>
  <si>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</si>
  <si>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</si>
  <si>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</si>
  <si>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</si>
  <si>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</si>
  <si>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</si>
  <si>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</si>
  <si>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</si>
  <si>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</si>
  <si>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</si>
  <si>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</si>
  <si>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</si>
  <si>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</si>
  <si>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</si>
  <si>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</si>
  <si>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</si>
  <si>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</si>
  <si>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</si>
  <si>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</si>
  <si>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</si>
  <si>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</si>
  <si>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</si>
  <si>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</si>
  <si>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</si>
  <si>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</si>
  <si>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</si>
  <si>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</si>
  <si>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</si>
  <si>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</si>
  <si>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</si>
  <si>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</si>
  <si>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</si>
  <si>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</si>
  <si>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</si>
  <si>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</si>
  <si>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vin Malo</t>
  </si>
  <si>
    <t>Start Date</t>
  </si>
  <si>
    <t>Person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</si>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</sst>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164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41.43"/>
    <col customWidth="1" min="3" max="7" width="8.71"/>
    <col customWidth="1" min="8" max="8" width="14.71"/>
    <col customWidth="1" min="9" max="11" width="8.71"/>
    <col customWidth="1" min="12" max="12" width="15.71"/>
    <col customWidth="1" min="13" max="15" width="8.71"/>
    <col customWidth="1" min="16" max="16" width="40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3" t="str">
        <f t="shared" ref="B3:B6" si="1">XLOOKUP(A3,H2:H10,P2:P10)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3" t="str">
        <f t="shared" si="1"/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3" t="str">
        <f t="shared" si="1"/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3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2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2" t="str">
        <f t="shared" ref="B3:B6" si="1">XLOOKUP(A3,I2:I10,O2:P10)</f>
        <v>8/30/2017</v>
      </c>
      <c r="C3" s="3" t="s">
        <v>49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2" t="str">
        <f t="shared" si="1"/>
        <v>10/10/2015</v>
      </c>
      <c r="C4" s="3" t="s">
        <v>28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2" t="str">
        <f t="shared" si="1"/>
        <v>9/11/2013</v>
      </c>
      <c r="C5" s="3" t="s">
        <v>60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2" t="str">
        <f t="shared" si="1"/>
        <v>4/22/2015</v>
      </c>
      <c r="C6" s="3" t="s">
        <v>70</v>
      </c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B7" s="2"/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4.57"/>
    <col customWidth="1" min="3" max="3" width="8.14"/>
    <col customWidth="1" min="4" max="4" width="15.71"/>
    <col customWidth="1" min="5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71</v>
      </c>
      <c r="B3" s="3" t="str">
        <f t="shared" ref="B3:B5" si="1">XLOOKUP(A3,H2:H10,O2:O10,,1)</f>
        <v>Toby.Flenderson@DunderMifflinCorporate.com</v>
      </c>
      <c r="D3" s="1"/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22</v>
      </c>
      <c r="B4" s="3" t="str">
        <f t="shared" si="1"/>
        <v>Dwight.Schrute@AOL.com</v>
      </c>
      <c r="D4" s="3"/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56</v>
      </c>
      <c r="B5" s="3" t="str">
        <f t="shared" si="1"/>
        <v>Meredith.Palmer@Yahoo.com</v>
      </c>
      <c r="D5" s="3"/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A6" s="1" t="s">
        <v>72</v>
      </c>
      <c r="B6" s="3" t="str">
        <f t="array" ref="B6">XLOOKUP("*"&amp;A6&amp;"*",H2:H10,O2:O10,,2)</f>
        <v>Kevin.Malone@DunderMifflin.com</v>
      </c>
      <c r="D6" s="3"/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B8" s="1"/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5.14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3" width="8.71"/>
    <col customWidth="1" min="14" max="14" width="10.43"/>
    <col customWidth="1" min="15" max="15" width="8.71"/>
    <col customWidth="1" min="16" max="16" width="40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73</v>
      </c>
      <c r="B2" s="1" t="s">
        <v>74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4" t="s">
        <v>40</v>
      </c>
      <c r="B3" s="1" t="str">
        <f t="shared" ref="B3:B4" si="1">XLOOKUP(A3,N2:N10,I2:I10,,,1)</f>
        <v>Angela Martin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2" t="s">
        <v>47</v>
      </c>
      <c r="B4" s="1" t="str">
        <f t="shared" si="1"/>
        <v>Toby Flenderson</v>
      </c>
      <c r="C4" s="1" t="str">
        <f t="array" ref="C4">XLOOKUP(A4,N2:N10,I2:I10,,,-1)</f>
        <v>Michael Scott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B5" s="1" t="str">
        <f t="array" ref="B5">XLOOKUP(A5,N4:N12,I4:I12,,,1)</f>
        <v/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6" width="10.14"/>
    <col customWidth="1" min="7" max="7" width="12.14"/>
    <col customWidth="1" min="8" max="19" width="10.14"/>
  </cols>
  <sheetData>
    <row r="1" ht="14.25" customHeight="1">
      <c r="B1" s="5" t="s">
        <v>75</v>
      </c>
      <c r="H1" s="1" t="s">
        <v>76</v>
      </c>
      <c r="I1" s="1" t="s">
        <v>75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ht="14.25" customHeight="1">
      <c r="A2" s="1" t="s">
        <v>87</v>
      </c>
      <c r="B2" s="1">
        <f t="array" ref="B2:B4">XLOOKUP(B1,H1:S1,H2:S4)</f>
        <v>310</v>
      </c>
      <c r="G2" s="1" t="s">
        <v>87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88</v>
      </c>
      <c r="B3" s="1">
        <v>40.0</v>
      </c>
      <c r="G3" s="1" t="s">
        <v>88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89</v>
      </c>
      <c r="B4" s="1">
        <v>118.0</v>
      </c>
      <c r="G4" s="1" t="s">
        <v>89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6" width="10.14"/>
    <col customWidth="1" min="7" max="7" width="12.14"/>
    <col customWidth="1" min="8" max="19" width="10.14"/>
  </cols>
  <sheetData>
    <row r="1" ht="14.25" customHeight="1">
      <c r="B1" s="1" t="s">
        <v>75</v>
      </c>
      <c r="H1" s="1" t="s">
        <v>76</v>
      </c>
      <c r="I1" s="1" t="s">
        <v>75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ht="14.25" customHeight="1">
      <c r="A2" s="1" t="s">
        <v>87</v>
      </c>
      <c r="B2" s="6">
        <f t="array" ref="B2:B4">XLOOKUP(B1,H1:S1,H2:S4)</f>
        <v>310</v>
      </c>
      <c r="G2" s="1" t="s">
        <v>87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88</v>
      </c>
      <c r="B3" s="6">
        <v>40.0</v>
      </c>
      <c r="G3" s="1" t="s">
        <v>88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89</v>
      </c>
      <c r="B4" s="6">
        <v>118.0</v>
      </c>
      <c r="G4" s="1" t="s">
        <v>89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90</v>
      </c>
    </row>
    <row r="7" ht="14.25" customHeight="1">
      <c r="A7" s="1" t="s">
        <v>87</v>
      </c>
      <c r="B7" s="1">
        <f t="array" ref="B7">SUM(XLOOKUP(I1,H1:S1,H2:S2),XLOOKUP(J1,H1:S1,H2:S2))</f>
        <v>460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0.86"/>
    <col customWidth="1" min="3" max="3" width="8.71"/>
    <col customWidth="1" min="4" max="4" width="15.57"/>
    <col customWidth="1" min="5" max="7" width="8.71"/>
    <col customWidth="1" min="8" max="8" width="14.14"/>
    <col customWidth="1" min="9" max="1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31</v>
      </c>
      <c r="B3" s="3" t="str">
        <f t="shared" ref="B3:B5" si="1">VLOOKUP(A3, $H$1:$P$10, 9, FALSE)</f>
        <v>Dwight.Schrute@AOL.com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52</v>
      </c>
      <c r="B4" s="3" t="str">
        <f t="shared" si="1"/>
        <v>Michael.Scott@DunderMifflin.com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63</v>
      </c>
      <c r="B5" s="3" t="str">
        <f t="shared" si="1"/>
        <v>Stanley.Hudson@gmail.com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23</v>
      </c>
      <c r="B6" s="7" t="str">
        <f t="shared" ref="B6:B8" si="2">VLOOKUP(A6,H2:P10,9,False)</f>
        <v>Pam.Beasley@DunderMifflin.com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A7" s="1" t="s">
        <v>20</v>
      </c>
      <c r="B7" s="7" t="str">
        <f t="shared" si="2"/>
        <v>Toby.Flenderson@DunderMifflinCorporate.com</v>
      </c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A8" s="1" t="s">
        <v>43</v>
      </c>
      <c r="B8" s="7" t="str">
        <f t="shared" si="2"/>
        <v>Kevin.Malone@DunderMifflin.com</v>
      </c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2021-12-20T02:45:32Z</dcterms:created>
  <dc:creator>Alex Freberg</dc:creator>
</cp:coreProperties>
</file>