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karel_olavarriagamez_wur_nl/Documents/manuscripts/manuscript Carboxylative Glycolysis/metabolomics/"/>
    </mc:Choice>
  </mc:AlternateContent>
  <xr:revisionPtr revIDLastSave="142" documentId="11_FE9A3390B837388B55565CE9F7623F4FA0D56552" xr6:coauthVersionLast="47" xr6:coauthVersionMax="47" xr10:uidLastSave="{797DD23D-5410-46C6-8F91-74633FD00961}"/>
  <bookViews>
    <workbookView xWindow="-108" yWindow="-108" windowWidth="23256" windowHeight="12456" tabRatio="710" xr2:uid="{00000000-000D-0000-FFFF-FFFF00000000}"/>
  </bookViews>
  <sheets>
    <sheet name="Data two peaks" sheetId="16" r:id="rId1"/>
    <sheet name="Data more peaks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2" i="16" l="1"/>
  <c r="Z73" i="16"/>
  <c r="Z74" i="16"/>
  <c r="Z75" i="16"/>
  <c r="Z76" i="16"/>
  <c r="Z77" i="16"/>
  <c r="Z78" i="16"/>
  <c r="Z79" i="16"/>
  <c r="Z80" i="16"/>
  <c r="Z81" i="16"/>
  <c r="Z82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Z46" i="16"/>
  <c r="Z47" i="16"/>
  <c r="Z38" i="16"/>
  <c r="Z39" i="16"/>
  <c r="Z40" i="16"/>
  <c r="Z41" i="16"/>
  <c r="Y31" i="16"/>
  <c r="Y20" i="16"/>
  <c r="V23" i="16"/>
  <c r="V19" i="16"/>
  <c r="W19" i="16"/>
  <c r="AC83" i="16" l="1"/>
  <c r="AB83" i="16"/>
  <c r="AA83" i="16"/>
  <c r="Z83" i="16"/>
  <c r="X83" i="16"/>
  <c r="W83" i="16"/>
  <c r="V83" i="16"/>
  <c r="AC82" i="16"/>
  <c r="AB82" i="16"/>
  <c r="AA82" i="16"/>
  <c r="X82" i="16"/>
  <c r="W82" i="16"/>
  <c r="V82" i="16"/>
  <c r="AC81" i="16"/>
  <c r="AB81" i="16"/>
  <c r="AA81" i="16"/>
  <c r="X81" i="16"/>
  <c r="W81" i="16"/>
  <c r="V81" i="16"/>
  <c r="AC80" i="16"/>
  <c r="AB80" i="16"/>
  <c r="AA80" i="16"/>
  <c r="X80" i="16"/>
  <c r="W80" i="16"/>
  <c r="V80" i="16"/>
  <c r="AC79" i="16"/>
  <c r="AB79" i="16"/>
  <c r="AA79" i="16"/>
  <c r="X79" i="16"/>
  <c r="W79" i="16"/>
  <c r="V79" i="16"/>
  <c r="AC78" i="16"/>
  <c r="AB78" i="16"/>
  <c r="AA78" i="16"/>
  <c r="X78" i="16"/>
  <c r="W78" i="16"/>
  <c r="V78" i="16"/>
  <c r="AC77" i="16"/>
  <c r="AB77" i="16"/>
  <c r="AA77" i="16"/>
  <c r="X77" i="16"/>
  <c r="W77" i="16"/>
  <c r="V77" i="16"/>
  <c r="AC76" i="16"/>
  <c r="AB76" i="16"/>
  <c r="AA76" i="16"/>
  <c r="X76" i="16"/>
  <c r="W76" i="16"/>
  <c r="V76" i="16"/>
  <c r="AC75" i="16"/>
  <c r="AB75" i="16"/>
  <c r="AA75" i="16"/>
  <c r="X75" i="16"/>
  <c r="W75" i="16"/>
  <c r="V75" i="16"/>
  <c r="AC74" i="16"/>
  <c r="AB74" i="16"/>
  <c r="AA74" i="16"/>
  <c r="X74" i="16"/>
  <c r="W74" i="16"/>
  <c r="V74" i="16"/>
  <c r="AC73" i="16"/>
  <c r="AB73" i="16"/>
  <c r="AA73" i="16"/>
  <c r="X73" i="16"/>
  <c r="W73" i="16"/>
  <c r="V73" i="16"/>
  <c r="AC72" i="16"/>
  <c r="AB72" i="16"/>
  <c r="AA72" i="16"/>
  <c r="X72" i="16"/>
  <c r="W72" i="16"/>
  <c r="V72" i="16"/>
  <c r="AC71" i="16"/>
  <c r="AB71" i="16"/>
  <c r="AA71" i="16"/>
  <c r="Z71" i="16"/>
  <c r="X71" i="16"/>
  <c r="W71" i="16"/>
  <c r="V71" i="16"/>
  <c r="AC70" i="16"/>
  <c r="AB70" i="16"/>
  <c r="AA70" i="16"/>
  <c r="Z70" i="16"/>
  <c r="X70" i="16"/>
  <c r="W70" i="16"/>
  <c r="V70" i="16"/>
  <c r="AC69" i="16"/>
  <c r="AB69" i="16"/>
  <c r="AA69" i="16"/>
  <c r="Z69" i="16"/>
  <c r="X69" i="16"/>
  <c r="W69" i="16"/>
  <c r="V69" i="16"/>
  <c r="AC68" i="16"/>
  <c r="AB68" i="16"/>
  <c r="AA68" i="16"/>
  <c r="Z68" i="16"/>
  <c r="X68" i="16"/>
  <c r="W68" i="16"/>
  <c r="V68" i="16"/>
  <c r="AC67" i="16"/>
  <c r="AB67" i="16"/>
  <c r="AA67" i="16"/>
  <c r="Z67" i="16"/>
  <c r="X67" i="16"/>
  <c r="W67" i="16"/>
  <c r="V67" i="16"/>
  <c r="AC66" i="16"/>
  <c r="AB66" i="16"/>
  <c r="AA66" i="16"/>
  <c r="Z66" i="16"/>
  <c r="X66" i="16"/>
  <c r="W66" i="16"/>
  <c r="V66" i="16"/>
  <c r="AC65" i="16"/>
  <c r="AB65" i="16"/>
  <c r="AA65" i="16"/>
  <c r="Z65" i="16"/>
  <c r="X65" i="16"/>
  <c r="W65" i="16"/>
  <c r="V65" i="16"/>
  <c r="AC64" i="16"/>
  <c r="AB64" i="16"/>
  <c r="AA64" i="16"/>
  <c r="Z64" i="16"/>
  <c r="X64" i="16"/>
  <c r="W64" i="16"/>
  <c r="V64" i="16"/>
  <c r="AC63" i="16"/>
  <c r="AB63" i="16"/>
  <c r="AA63" i="16"/>
  <c r="Z63" i="16"/>
  <c r="X63" i="16"/>
  <c r="W63" i="16"/>
  <c r="V63" i="16"/>
  <c r="AC62" i="16"/>
  <c r="AB62" i="16"/>
  <c r="AA62" i="16"/>
  <c r="Z62" i="16"/>
  <c r="X62" i="16"/>
  <c r="W62" i="16"/>
  <c r="V62" i="16"/>
  <c r="AC61" i="16"/>
  <c r="AB61" i="16"/>
  <c r="AA61" i="16"/>
  <c r="Z61" i="16"/>
  <c r="X61" i="16"/>
  <c r="W61" i="16"/>
  <c r="V61" i="16"/>
  <c r="AC60" i="16"/>
  <c r="AB60" i="16"/>
  <c r="AA60" i="16"/>
  <c r="Z60" i="16"/>
  <c r="X60" i="16"/>
  <c r="W60" i="16"/>
  <c r="V60" i="16"/>
  <c r="AC59" i="16"/>
  <c r="AB59" i="16"/>
  <c r="AA59" i="16"/>
  <c r="Z59" i="16"/>
  <c r="X59" i="16"/>
  <c r="W59" i="16"/>
  <c r="V59" i="16"/>
  <c r="AC58" i="16"/>
  <c r="AB58" i="16"/>
  <c r="AA58" i="16"/>
  <c r="Z58" i="16"/>
  <c r="X58" i="16"/>
  <c r="W58" i="16"/>
  <c r="V58" i="16"/>
  <c r="AC57" i="16"/>
  <c r="AB57" i="16"/>
  <c r="AA57" i="16"/>
  <c r="Z57" i="16"/>
  <c r="X57" i="16"/>
  <c r="W57" i="16"/>
  <c r="V57" i="16"/>
  <c r="AC56" i="16"/>
  <c r="AB56" i="16"/>
  <c r="AA56" i="16"/>
  <c r="Z56" i="16"/>
  <c r="X56" i="16"/>
  <c r="W56" i="16"/>
  <c r="V56" i="16"/>
  <c r="AD55" i="16"/>
  <c r="AC55" i="16"/>
  <c r="AB55" i="16"/>
  <c r="AA55" i="16"/>
  <c r="Z55" i="16"/>
  <c r="X55" i="16"/>
  <c r="W55" i="16"/>
  <c r="V55" i="16"/>
  <c r="AD54" i="16"/>
  <c r="AC54" i="16"/>
  <c r="AB54" i="16"/>
  <c r="AA54" i="16"/>
  <c r="Z54" i="16"/>
  <c r="Y54" i="16"/>
  <c r="X54" i="16"/>
  <c r="W54" i="16"/>
  <c r="V54" i="16"/>
  <c r="AC48" i="16"/>
  <c r="AB48" i="16"/>
  <c r="AA48" i="16"/>
  <c r="Z48" i="16"/>
  <c r="Y48" i="16"/>
  <c r="X48" i="16"/>
  <c r="W48" i="16"/>
  <c r="V48" i="16"/>
  <c r="U48" i="16"/>
  <c r="AC47" i="16"/>
  <c r="AB47" i="16"/>
  <c r="AA47" i="16"/>
  <c r="Y47" i="16"/>
  <c r="X47" i="16"/>
  <c r="W47" i="16"/>
  <c r="V47" i="16"/>
  <c r="U47" i="16"/>
  <c r="AC46" i="16"/>
  <c r="AB46" i="16"/>
  <c r="AA46" i="16"/>
  <c r="Y46" i="16"/>
  <c r="X46" i="16"/>
  <c r="W46" i="16"/>
  <c r="V46" i="16"/>
  <c r="U46" i="16"/>
  <c r="AC45" i="16"/>
  <c r="AB45" i="16"/>
  <c r="AA45" i="16"/>
  <c r="Z45" i="16"/>
  <c r="Y45" i="16"/>
  <c r="X45" i="16"/>
  <c r="W45" i="16"/>
  <c r="V45" i="16"/>
  <c r="U45" i="16"/>
  <c r="AC44" i="16"/>
  <c r="AB44" i="16"/>
  <c r="AA44" i="16"/>
  <c r="Z44" i="16"/>
  <c r="Y44" i="16"/>
  <c r="X44" i="16"/>
  <c r="W44" i="16"/>
  <c r="V44" i="16"/>
  <c r="U44" i="16"/>
  <c r="AC43" i="16"/>
  <c r="AB43" i="16"/>
  <c r="AA43" i="16"/>
  <c r="Z43" i="16"/>
  <c r="Y43" i="16"/>
  <c r="X43" i="16"/>
  <c r="W43" i="16"/>
  <c r="V43" i="16"/>
  <c r="U43" i="16"/>
  <c r="AC42" i="16"/>
  <c r="AB42" i="16"/>
  <c r="AA42" i="16"/>
  <c r="Z42" i="16"/>
  <c r="Y42" i="16"/>
  <c r="X42" i="16"/>
  <c r="W42" i="16"/>
  <c r="V42" i="16"/>
  <c r="U42" i="16"/>
  <c r="AC41" i="16"/>
  <c r="AB41" i="16"/>
  <c r="AA41" i="16"/>
  <c r="Y41" i="16"/>
  <c r="X41" i="16"/>
  <c r="W41" i="16"/>
  <c r="V41" i="16"/>
  <c r="U41" i="16"/>
  <c r="AC40" i="16"/>
  <c r="AB40" i="16"/>
  <c r="AA40" i="16"/>
  <c r="Y40" i="16"/>
  <c r="X40" i="16"/>
  <c r="W40" i="16"/>
  <c r="V40" i="16"/>
  <c r="U40" i="16"/>
  <c r="AC39" i="16"/>
  <c r="AB39" i="16"/>
  <c r="AA39" i="16"/>
  <c r="Y39" i="16"/>
  <c r="X39" i="16"/>
  <c r="W39" i="16"/>
  <c r="V39" i="16"/>
  <c r="U39" i="16"/>
  <c r="AC38" i="16"/>
  <c r="AB38" i="16"/>
  <c r="AA38" i="16"/>
  <c r="Y38" i="16"/>
  <c r="X38" i="16"/>
  <c r="W38" i="16"/>
  <c r="V38" i="16"/>
  <c r="U38" i="16"/>
  <c r="AC37" i="16"/>
  <c r="AB37" i="16"/>
  <c r="AA37" i="16"/>
  <c r="Z37" i="16"/>
  <c r="Y37" i="16"/>
  <c r="X37" i="16"/>
  <c r="W37" i="16"/>
  <c r="V37" i="16"/>
  <c r="U37" i="16"/>
  <c r="AC36" i="16"/>
  <c r="AB36" i="16"/>
  <c r="AA36" i="16"/>
  <c r="Z36" i="16"/>
  <c r="Y36" i="16"/>
  <c r="X36" i="16"/>
  <c r="W36" i="16"/>
  <c r="V36" i="16"/>
  <c r="U36" i="16"/>
  <c r="AC35" i="16"/>
  <c r="AB35" i="16"/>
  <c r="AA35" i="16"/>
  <c r="Z35" i="16"/>
  <c r="Y35" i="16"/>
  <c r="X35" i="16"/>
  <c r="W35" i="16"/>
  <c r="V35" i="16"/>
  <c r="U35" i="16"/>
  <c r="AC34" i="16"/>
  <c r="AB34" i="16"/>
  <c r="AA34" i="16"/>
  <c r="Z34" i="16"/>
  <c r="Y34" i="16"/>
  <c r="X34" i="16"/>
  <c r="W34" i="16"/>
  <c r="V34" i="16"/>
  <c r="U34" i="16"/>
  <c r="AC33" i="16"/>
  <c r="AB33" i="16"/>
  <c r="AA33" i="16"/>
  <c r="Z33" i="16"/>
  <c r="Y33" i="16"/>
  <c r="X33" i="16"/>
  <c r="W33" i="16"/>
  <c r="V33" i="16"/>
  <c r="U33" i="16"/>
  <c r="AC32" i="16"/>
  <c r="AB32" i="16"/>
  <c r="AA32" i="16"/>
  <c r="Z32" i="16"/>
  <c r="Y32" i="16"/>
  <c r="X32" i="16"/>
  <c r="W32" i="16"/>
  <c r="V32" i="16"/>
  <c r="U32" i="16"/>
  <c r="AC31" i="16"/>
  <c r="AB31" i="16"/>
  <c r="AA31" i="16"/>
  <c r="Z31" i="16"/>
  <c r="X31" i="16"/>
  <c r="W31" i="16"/>
  <c r="V31" i="16"/>
  <c r="U31" i="16"/>
  <c r="AC30" i="16"/>
  <c r="AB30" i="16"/>
  <c r="AA30" i="16"/>
  <c r="Z30" i="16"/>
  <c r="Y30" i="16"/>
  <c r="X30" i="16"/>
  <c r="W30" i="16"/>
  <c r="V30" i="16"/>
  <c r="U30" i="16"/>
  <c r="AC29" i="16"/>
  <c r="AB29" i="16"/>
  <c r="AA29" i="16"/>
  <c r="Z29" i="16"/>
  <c r="Y29" i="16"/>
  <c r="X29" i="16"/>
  <c r="W29" i="16"/>
  <c r="V29" i="16"/>
  <c r="U29" i="16"/>
  <c r="AC28" i="16"/>
  <c r="AB28" i="16"/>
  <c r="AA28" i="16"/>
  <c r="Z28" i="16"/>
  <c r="Y28" i="16"/>
  <c r="X28" i="16"/>
  <c r="W28" i="16"/>
  <c r="V28" i="16"/>
  <c r="U28" i="16"/>
  <c r="AC27" i="16"/>
  <c r="AB27" i="16"/>
  <c r="AA27" i="16"/>
  <c r="Z27" i="16"/>
  <c r="Y27" i="16"/>
  <c r="X27" i="16"/>
  <c r="W27" i="16"/>
  <c r="V27" i="16"/>
  <c r="U27" i="16"/>
  <c r="AC26" i="16"/>
  <c r="AB26" i="16"/>
  <c r="AA26" i="16"/>
  <c r="Z26" i="16"/>
  <c r="Y26" i="16"/>
  <c r="X26" i="16"/>
  <c r="W26" i="16"/>
  <c r="V26" i="16"/>
  <c r="U26" i="16"/>
  <c r="AC25" i="16"/>
  <c r="AB25" i="16"/>
  <c r="AA25" i="16"/>
  <c r="Z25" i="16"/>
  <c r="Y25" i="16"/>
  <c r="X25" i="16"/>
  <c r="W25" i="16"/>
  <c r="V25" i="16"/>
  <c r="U25" i="16"/>
  <c r="AC24" i="16"/>
  <c r="AB24" i="16"/>
  <c r="AA24" i="16"/>
  <c r="Z24" i="16"/>
  <c r="Y24" i="16"/>
  <c r="X24" i="16"/>
  <c r="W24" i="16"/>
  <c r="V24" i="16"/>
  <c r="U24" i="16"/>
  <c r="AC23" i="16"/>
  <c r="AB23" i="16"/>
  <c r="AA23" i="16"/>
  <c r="Z23" i="16"/>
  <c r="Y23" i="16"/>
  <c r="X23" i="16"/>
  <c r="W23" i="16"/>
  <c r="U23" i="16"/>
  <c r="AC22" i="16"/>
  <c r="AB22" i="16"/>
  <c r="AA22" i="16"/>
  <c r="Z22" i="16"/>
  <c r="Y22" i="16"/>
  <c r="X22" i="16"/>
  <c r="W22" i="16"/>
  <c r="V22" i="16"/>
  <c r="U22" i="16"/>
  <c r="AC21" i="16"/>
  <c r="AB21" i="16"/>
  <c r="AA21" i="16"/>
  <c r="Z21" i="16"/>
  <c r="Y21" i="16"/>
  <c r="X21" i="16"/>
  <c r="W21" i="16"/>
  <c r="V21" i="16"/>
  <c r="U21" i="16"/>
  <c r="AD20" i="16"/>
  <c r="AC20" i="16"/>
  <c r="AB20" i="16"/>
  <c r="AA20" i="16"/>
  <c r="Z20" i="16"/>
  <c r="X20" i="16"/>
  <c r="W20" i="16"/>
  <c r="V20" i="16"/>
  <c r="U20" i="16"/>
  <c r="AD19" i="16"/>
  <c r="AC19" i="16"/>
  <c r="AB19" i="16"/>
  <c r="AA19" i="16"/>
  <c r="Z19" i="16"/>
  <c r="Y19" i="16"/>
  <c r="X19" i="16"/>
  <c r="U19" i="16"/>
  <c r="AD75" i="15"/>
  <c r="AC75" i="15"/>
  <c r="AB75" i="15"/>
  <c r="AA75" i="15"/>
  <c r="Z75" i="15"/>
  <c r="Y75" i="15"/>
  <c r="X75" i="15"/>
  <c r="W75" i="15"/>
  <c r="V75" i="15"/>
  <c r="U75" i="15"/>
  <c r="T75" i="15"/>
  <c r="AD74" i="15"/>
  <c r="AC74" i="15"/>
  <c r="AB74" i="15"/>
  <c r="AA74" i="15"/>
  <c r="Z74" i="15"/>
  <c r="Y74" i="15"/>
  <c r="X74" i="15"/>
  <c r="W74" i="15"/>
  <c r="V74" i="15"/>
  <c r="U74" i="15"/>
  <c r="T74" i="15"/>
  <c r="AD73" i="15"/>
  <c r="AC73" i="15"/>
  <c r="AB73" i="15"/>
  <c r="AA73" i="15"/>
  <c r="Z73" i="15"/>
  <c r="Y73" i="15"/>
  <c r="X73" i="15"/>
  <c r="W73" i="15"/>
  <c r="V73" i="15"/>
  <c r="U73" i="15"/>
  <c r="T73" i="15"/>
  <c r="AD72" i="15"/>
  <c r="AC72" i="15"/>
  <c r="AB72" i="15"/>
  <c r="AA72" i="15"/>
  <c r="Z72" i="15"/>
  <c r="Y72" i="15"/>
  <c r="X72" i="15"/>
  <c r="W72" i="15"/>
  <c r="V72" i="15"/>
  <c r="U72" i="15"/>
  <c r="T72" i="15"/>
  <c r="AD71" i="15"/>
  <c r="AC71" i="15"/>
  <c r="AB71" i="15"/>
  <c r="AA71" i="15"/>
  <c r="Z71" i="15"/>
  <c r="Y71" i="15"/>
  <c r="X71" i="15"/>
  <c r="W71" i="15"/>
  <c r="V71" i="15"/>
  <c r="U71" i="15"/>
  <c r="T71" i="15"/>
  <c r="AD70" i="15"/>
  <c r="AC70" i="15"/>
  <c r="AB70" i="15"/>
  <c r="AA70" i="15"/>
  <c r="Z70" i="15"/>
  <c r="Y70" i="15"/>
  <c r="X70" i="15"/>
  <c r="W70" i="15"/>
  <c r="V70" i="15"/>
  <c r="U70" i="15"/>
  <c r="T70" i="15"/>
  <c r="AD69" i="15"/>
  <c r="AC69" i="15"/>
  <c r="AB69" i="15"/>
  <c r="AA69" i="15"/>
  <c r="Z69" i="15"/>
  <c r="Y69" i="15"/>
  <c r="X69" i="15"/>
  <c r="W69" i="15"/>
  <c r="V69" i="15"/>
  <c r="U69" i="15"/>
  <c r="T69" i="15"/>
  <c r="AD68" i="15"/>
  <c r="AC68" i="15"/>
  <c r="AB68" i="15"/>
  <c r="AA68" i="15"/>
  <c r="Z68" i="15"/>
  <c r="Y68" i="15"/>
  <c r="X68" i="15"/>
  <c r="W68" i="15"/>
  <c r="V68" i="15"/>
  <c r="U68" i="15"/>
  <c r="T68" i="15"/>
  <c r="AD67" i="15"/>
  <c r="AC67" i="15"/>
  <c r="AB67" i="15"/>
  <c r="AA67" i="15"/>
  <c r="Z67" i="15"/>
  <c r="Y67" i="15"/>
  <c r="X67" i="15"/>
  <c r="W67" i="15"/>
  <c r="V67" i="15"/>
  <c r="U67" i="15"/>
  <c r="T67" i="15"/>
  <c r="AD66" i="15"/>
  <c r="AC66" i="15"/>
  <c r="AB66" i="15"/>
  <c r="AA66" i="15"/>
  <c r="Z66" i="15"/>
  <c r="Y66" i="15"/>
  <c r="X66" i="15"/>
  <c r="W66" i="15"/>
  <c r="V66" i="15"/>
  <c r="U66" i="15"/>
  <c r="T66" i="15"/>
  <c r="AD65" i="15"/>
  <c r="AC65" i="15"/>
  <c r="AB65" i="15"/>
  <c r="AA65" i="15"/>
  <c r="Z65" i="15"/>
  <c r="Y65" i="15"/>
  <c r="X65" i="15"/>
  <c r="W65" i="15"/>
  <c r="V65" i="15"/>
  <c r="U65" i="15"/>
  <c r="T65" i="15"/>
  <c r="AD64" i="15"/>
  <c r="AC64" i="15"/>
  <c r="AB64" i="15"/>
  <c r="AA64" i="15"/>
  <c r="Z64" i="15"/>
  <c r="Y64" i="15"/>
  <c r="X64" i="15"/>
  <c r="W64" i="15"/>
  <c r="V64" i="15"/>
  <c r="U64" i="15"/>
  <c r="T64" i="15"/>
  <c r="AD63" i="15"/>
  <c r="AC63" i="15"/>
  <c r="AB63" i="15"/>
  <c r="AA63" i="15"/>
  <c r="Z63" i="15"/>
  <c r="Y63" i="15"/>
  <c r="X63" i="15"/>
  <c r="W63" i="15"/>
  <c r="V63" i="15"/>
  <c r="U63" i="15"/>
  <c r="T63" i="15"/>
  <c r="AD62" i="15"/>
  <c r="AC62" i="15"/>
  <c r="AB62" i="15"/>
  <c r="AA62" i="15"/>
  <c r="Z62" i="15"/>
  <c r="Y62" i="15"/>
  <c r="X62" i="15"/>
  <c r="W62" i="15"/>
  <c r="V62" i="15"/>
  <c r="U62" i="15"/>
  <c r="T62" i="15"/>
  <c r="AD61" i="15"/>
  <c r="AC61" i="15"/>
  <c r="AB61" i="15"/>
  <c r="AA61" i="15"/>
  <c r="Z61" i="15"/>
  <c r="Y61" i="15"/>
  <c r="X61" i="15"/>
  <c r="W61" i="15"/>
  <c r="V61" i="15"/>
  <c r="U61" i="15"/>
  <c r="T61" i="15"/>
  <c r="AD60" i="15"/>
  <c r="AC60" i="15"/>
  <c r="AB60" i="15"/>
  <c r="AA60" i="15"/>
  <c r="Z60" i="15"/>
  <c r="Y60" i="15"/>
  <c r="X60" i="15"/>
  <c r="W60" i="15"/>
  <c r="V60" i="15"/>
  <c r="U60" i="15"/>
  <c r="T60" i="15"/>
  <c r="AD59" i="15"/>
  <c r="AC59" i="15"/>
  <c r="AB59" i="15"/>
  <c r="AA59" i="15"/>
  <c r="Z59" i="15"/>
  <c r="Y59" i="15"/>
  <c r="X59" i="15"/>
  <c r="W59" i="15"/>
  <c r="V59" i="15"/>
  <c r="U59" i="15"/>
  <c r="T59" i="15"/>
  <c r="AD58" i="15"/>
  <c r="AC58" i="15"/>
  <c r="AB58" i="15"/>
  <c r="AA58" i="15"/>
  <c r="Z58" i="15"/>
  <c r="Y58" i="15"/>
  <c r="X58" i="15"/>
  <c r="W58" i="15"/>
  <c r="V58" i="15"/>
  <c r="U58" i="15"/>
  <c r="T58" i="15"/>
  <c r="AD57" i="15"/>
  <c r="AC57" i="15"/>
  <c r="AB57" i="15"/>
  <c r="AA57" i="15"/>
  <c r="Z57" i="15"/>
  <c r="Y57" i="15"/>
  <c r="X57" i="15"/>
  <c r="W57" i="15"/>
  <c r="V57" i="15"/>
  <c r="U57" i="15"/>
  <c r="T57" i="15"/>
  <c r="AD56" i="15"/>
  <c r="AC56" i="15"/>
  <c r="AB56" i="15"/>
  <c r="AA56" i="15"/>
  <c r="Z56" i="15"/>
  <c r="Y56" i="15"/>
  <c r="X56" i="15"/>
  <c r="W56" i="15"/>
  <c r="V56" i="15"/>
  <c r="U56" i="15"/>
  <c r="T56" i="15"/>
  <c r="AD55" i="15"/>
  <c r="AC55" i="15"/>
  <c r="AB55" i="15"/>
  <c r="AA55" i="15"/>
  <c r="Z55" i="15"/>
  <c r="Y55" i="15"/>
  <c r="X55" i="15"/>
  <c r="W55" i="15"/>
  <c r="V55" i="15"/>
  <c r="U55" i="15"/>
  <c r="T55" i="15"/>
  <c r="AD54" i="15"/>
  <c r="AC54" i="15"/>
  <c r="AB54" i="15"/>
  <c r="AA54" i="15"/>
  <c r="Z54" i="15"/>
  <c r="Y54" i="15"/>
  <c r="X54" i="15"/>
  <c r="W54" i="15"/>
  <c r="V54" i="15"/>
  <c r="U54" i="15"/>
  <c r="T54" i="15"/>
  <c r="AD53" i="15"/>
  <c r="AC53" i="15"/>
  <c r="AB53" i="15"/>
  <c r="AA53" i="15"/>
  <c r="Z53" i="15"/>
  <c r="Y53" i="15"/>
  <c r="X53" i="15"/>
  <c r="W53" i="15"/>
  <c r="V53" i="15"/>
  <c r="U53" i="15"/>
  <c r="T53" i="15"/>
  <c r="AD52" i="15"/>
  <c r="AC52" i="15"/>
  <c r="AB52" i="15"/>
  <c r="AA52" i="15"/>
  <c r="Z52" i="15"/>
  <c r="Y52" i="15"/>
  <c r="X52" i="15"/>
  <c r="W52" i="15"/>
  <c r="V52" i="15"/>
  <c r="U52" i="15"/>
  <c r="T52" i="15"/>
  <c r="AD51" i="15"/>
  <c r="AC51" i="15"/>
  <c r="AB51" i="15"/>
  <c r="AA51" i="15"/>
  <c r="Z51" i="15"/>
  <c r="Y51" i="15"/>
  <c r="X51" i="15"/>
  <c r="W51" i="15"/>
  <c r="V51" i="15"/>
  <c r="U51" i="15"/>
  <c r="T51" i="15"/>
  <c r="AD50" i="15"/>
  <c r="AC50" i="15"/>
  <c r="AB50" i="15"/>
  <c r="AA50" i="15"/>
  <c r="Z50" i="15"/>
  <c r="Y50" i="15"/>
  <c r="X50" i="15"/>
  <c r="W50" i="15"/>
  <c r="V50" i="15"/>
  <c r="U50" i="15"/>
  <c r="T50" i="15"/>
  <c r="AD49" i="15"/>
  <c r="AC49" i="15"/>
  <c r="AB49" i="15"/>
  <c r="AA49" i="15"/>
  <c r="Z49" i="15"/>
  <c r="Y49" i="15"/>
  <c r="X49" i="15"/>
  <c r="W49" i="15"/>
  <c r="V49" i="15"/>
  <c r="U49" i="15"/>
  <c r="T49" i="15"/>
  <c r="AD48" i="15"/>
  <c r="AC48" i="15"/>
  <c r="AB48" i="15"/>
  <c r="AA48" i="15"/>
  <c r="Z48" i="15"/>
  <c r="Y48" i="15"/>
  <c r="X48" i="15"/>
  <c r="W48" i="15"/>
  <c r="V48" i="15"/>
  <c r="U48" i="15"/>
  <c r="T48" i="15"/>
  <c r="AD47" i="15"/>
  <c r="AC47" i="15"/>
  <c r="AB47" i="15"/>
  <c r="AA47" i="15"/>
  <c r="Z47" i="15"/>
  <c r="Y47" i="15"/>
  <c r="X47" i="15"/>
  <c r="W47" i="15"/>
  <c r="V47" i="15"/>
  <c r="U47" i="15"/>
  <c r="T47" i="15"/>
  <c r="AD46" i="15"/>
  <c r="AC46" i="15"/>
  <c r="AB46" i="15"/>
  <c r="AA46" i="15"/>
  <c r="Z46" i="15"/>
  <c r="Y46" i="15"/>
  <c r="X46" i="15"/>
  <c r="W46" i="15"/>
  <c r="V46" i="15"/>
  <c r="U46" i="15"/>
  <c r="T46" i="15"/>
  <c r="AA40" i="15"/>
  <c r="Z40" i="15"/>
  <c r="Y40" i="15"/>
  <c r="X40" i="15"/>
  <c r="W40" i="15"/>
  <c r="V40" i="15"/>
  <c r="U40" i="15"/>
  <c r="T40" i="15"/>
  <c r="AA39" i="15"/>
  <c r="Z39" i="15"/>
  <c r="Y39" i="15"/>
  <c r="W39" i="15"/>
  <c r="V39" i="15"/>
  <c r="U39" i="15"/>
  <c r="T39" i="15"/>
  <c r="AA38" i="15"/>
  <c r="Z38" i="15"/>
  <c r="Y38" i="15"/>
  <c r="X38" i="15"/>
  <c r="W38" i="15"/>
  <c r="V38" i="15"/>
  <c r="U38" i="15"/>
  <c r="T38" i="15"/>
  <c r="AA37" i="15"/>
  <c r="Z37" i="15"/>
  <c r="Y37" i="15"/>
  <c r="X37" i="15"/>
  <c r="W37" i="15"/>
  <c r="V37" i="15"/>
  <c r="U37" i="15"/>
  <c r="T37" i="15"/>
  <c r="AA36" i="15"/>
  <c r="Z36" i="15"/>
  <c r="Y36" i="15"/>
  <c r="X36" i="15"/>
  <c r="W36" i="15"/>
  <c r="V36" i="15"/>
  <c r="U36" i="15"/>
  <c r="T36" i="15"/>
  <c r="AA35" i="15"/>
  <c r="Z35" i="15"/>
  <c r="Y35" i="15"/>
  <c r="X35" i="15"/>
  <c r="W35" i="15"/>
  <c r="V35" i="15"/>
  <c r="U35" i="15"/>
  <c r="T35" i="15"/>
  <c r="AA34" i="15"/>
  <c r="Z34" i="15"/>
  <c r="Y34" i="15"/>
  <c r="X34" i="15"/>
  <c r="W34" i="15"/>
  <c r="V34" i="15"/>
  <c r="U34" i="15"/>
  <c r="T34" i="15"/>
  <c r="AA33" i="15"/>
  <c r="Z33" i="15"/>
  <c r="Y33" i="15"/>
  <c r="X33" i="15"/>
  <c r="W33" i="15"/>
  <c r="V33" i="15"/>
  <c r="U33" i="15"/>
  <c r="T33" i="15"/>
  <c r="AA32" i="15"/>
  <c r="Z32" i="15"/>
  <c r="Y32" i="15"/>
  <c r="W32" i="15"/>
  <c r="V32" i="15"/>
  <c r="U32" i="15"/>
  <c r="T32" i="15"/>
  <c r="AA31" i="15"/>
  <c r="Z31" i="15"/>
  <c r="Y31" i="15"/>
  <c r="X31" i="15"/>
  <c r="W31" i="15"/>
  <c r="V31" i="15"/>
  <c r="U31" i="15"/>
  <c r="T31" i="15"/>
  <c r="AA30" i="15"/>
  <c r="Z30" i="15"/>
  <c r="Y30" i="15"/>
  <c r="X30" i="15"/>
  <c r="W30" i="15"/>
  <c r="V30" i="15"/>
  <c r="U30" i="15"/>
  <c r="T30" i="15"/>
  <c r="AA29" i="15"/>
  <c r="Z29" i="15"/>
  <c r="Y29" i="15"/>
  <c r="X29" i="15"/>
  <c r="W29" i="15"/>
  <c r="V29" i="15"/>
  <c r="U29" i="15"/>
  <c r="T29" i="15"/>
  <c r="AA28" i="15"/>
  <c r="Z28" i="15"/>
  <c r="Y28" i="15"/>
  <c r="X28" i="15"/>
  <c r="W28" i="15"/>
  <c r="V28" i="15"/>
  <c r="U28" i="15"/>
  <c r="T28" i="15"/>
  <c r="AA27" i="15"/>
  <c r="Z27" i="15"/>
  <c r="Y27" i="15"/>
  <c r="X27" i="15"/>
  <c r="W27" i="15"/>
  <c r="V27" i="15"/>
  <c r="U27" i="15"/>
  <c r="T27" i="15"/>
  <c r="AA26" i="15"/>
  <c r="Z26" i="15"/>
  <c r="Y26" i="15"/>
  <c r="X26" i="15"/>
  <c r="W26" i="15"/>
  <c r="V26" i="15"/>
  <c r="U26" i="15"/>
  <c r="T26" i="15"/>
  <c r="AA25" i="15"/>
  <c r="Z25" i="15"/>
  <c r="Y25" i="15"/>
  <c r="X25" i="15"/>
  <c r="W25" i="15"/>
  <c r="V25" i="15"/>
  <c r="U25" i="15"/>
  <c r="T25" i="15"/>
  <c r="AA24" i="15"/>
  <c r="Z24" i="15"/>
  <c r="Y24" i="15"/>
  <c r="X24" i="15"/>
  <c r="W24" i="15"/>
  <c r="V24" i="15"/>
  <c r="U24" i="15"/>
  <c r="T24" i="15"/>
  <c r="AA23" i="15"/>
  <c r="Z23" i="15"/>
  <c r="Y23" i="15"/>
  <c r="X23" i="15"/>
  <c r="W23" i="15"/>
  <c r="V23" i="15"/>
  <c r="U23" i="15"/>
  <c r="T23" i="15"/>
  <c r="AA22" i="15"/>
  <c r="Z22" i="15"/>
  <c r="Y22" i="15"/>
  <c r="X22" i="15"/>
  <c r="W22" i="15"/>
  <c r="V22" i="15"/>
  <c r="U22" i="15"/>
  <c r="T22" i="15"/>
  <c r="AA21" i="15"/>
  <c r="Z21" i="15"/>
  <c r="Y21" i="15"/>
  <c r="X21" i="15"/>
  <c r="W21" i="15"/>
  <c r="V21" i="15"/>
  <c r="U21" i="15"/>
  <c r="T21" i="15"/>
  <c r="AA20" i="15"/>
  <c r="Z20" i="15"/>
  <c r="Y20" i="15"/>
  <c r="X20" i="15"/>
  <c r="W20" i="15"/>
  <c r="V20" i="15"/>
  <c r="U20" i="15"/>
  <c r="T20" i="15"/>
  <c r="AA19" i="15"/>
  <c r="Z19" i="15"/>
  <c r="Y19" i="15"/>
  <c r="X19" i="15"/>
  <c r="W19" i="15"/>
  <c r="V19" i="15"/>
  <c r="U19" i="15"/>
  <c r="T19" i="15"/>
  <c r="AA18" i="15"/>
  <c r="Z18" i="15"/>
  <c r="Y18" i="15"/>
  <c r="X18" i="15"/>
  <c r="W18" i="15"/>
  <c r="V18" i="15"/>
  <c r="U18" i="15"/>
  <c r="T18" i="15"/>
  <c r="AA17" i="15"/>
  <c r="Z17" i="15"/>
  <c r="Y17" i="15"/>
  <c r="X17" i="15"/>
  <c r="W17" i="15"/>
  <c r="V17" i="15"/>
  <c r="U17" i="15"/>
  <c r="T17" i="15"/>
  <c r="AA16" i="15"/>
  <c r="Z16" i="15"/>
  <c r="Y16" i="15"/>
  <c r="X16" i="15"/>
  <c r="W16" i="15"/>
  <c r="V16" i="15"/>
  <c r="U16" i="15"/>
  <c r="T16" i="15"/>
  <c r="AA15" i="15"/>
  <c r="Z15" i="15"/>
  <c r="Y15" i="15"/>
  <c r="X15" i="15"/>
  <c r="W15" i="15"/>
  <c r="V15" i="15"/>
  <c r="U15" i="15"/>
  <c r="T15" i="15"/>
  <c r="AA14" i="15"/>
  <c r="Z14" i="15"/>
  <c r="Y14" i="15"/>
  <c r="X14" i="15"/>
  <c r="W14" i="15"/>
  <c r="V14" i="15"/>
  <c r="U14" i="15"/>
  <c r="T14" i="15"/>
  <c r="AA13" i="15"/>
  <c r="Z13" i="15"/>
  <c r="Y13" i="15"/>
  <c r="X13" i="15"/>
  <c r="W13" i="15"/>
  <c r="V13" i="15"/>
  <c r="U13" i="15"/>
  <c r="T13" i="15"/>
  <c r="AB12" i="15"/>
  <c r="AA12" i="15"/>
  <c r="Z12" i="15"/>
  <c r="Y12" i="15"/>
  <c r="X12" i="15"/>
  <c r="W12" i="15"/>
  <c r="V12" i="15"/>
  <c r="U12" i="15"/>
  <c r="T12" i="15"/>
  <c r="AB11" i="15"/>
  <c r="AA11" i="15"/>
  <c r="Z11" i="15"/>
  <c r="Y11" i="15"/>
  <c r="X11" i="15"/>
  <c r="W11" i="15"/>
  <c r="V11" i="15"/>
  <c r="U11" i="15"/>
  <c r="T11" i="15"/>
</calcChain>
</file>

<file path=xl/sharedStrings.xml><?xml version="1.0" encoding="utf-8"?>
<sst xmlns="http://schemas.openxmlformats.org/spreadsheetml/2006/main" count="610" uniqueCount="81">
  <si>
    <t>3PG/2PG</t>
  </si>
  <si>
    <t>PEP</t>
  </si>
  <si>
    <t>S7P</t>
  </si>
  <si>
    <t>X5P/R5P/Ribu5P</t>
  </si>
  <si>
    <t>E4P</t>
  </si>
  <si>
    <t>G1P/G6P/F6P</t>
  </si>
  <si>
    <t>FBP</t>
  </si>
  <si>
    <t>AcCoA</t>
  </si>
  <si>
    <t>S1_01</t>
  </si>
  <si>
    <t>t-1</t>
  </si>
  <si>
    <t>S1_02</t>
  </si>
  <si>
    <t>S2_01</t>
  </si>
  <si>
    <t>t0</t>
  </si>
  <si>
    <t>S2_02</t>
  </si>
  <si>
    <t>S3_01</t>
  </si>
  <si>
    <t>t1</t>
  </si>
  <si>
    <t>S3_02</t>
  </si>
  <si>
    <t>S4_01</t>
  </si>
  <si>
    <t>t2</t>
  </si>
  <si>
    <t>S4_02</t>
  </si>
  <si>
    <t>S5_01</t>
  </si>
  <si>
    <t>t3</t>
  </si>
  <si>
    <t>S5_02</t>
  </si>
  <si>
    <t>S6_01</t>
  </si>
  <si>
    <t>t4</t>
  </si>
  <si>
    <t>S6_02</t>
  </si>
  <si>
    <t>S7_01</t>
  </si>
  <si>
    <t>t5</t>
  </si>
  <si>
    <t>S7_02</t>
  </si>
  <si>
    <t>S8_01</t>
  </si>
  <si>
    <t>t6</t>
  </si>
  <si>
    <t>S8_02</t>
  </si>
  <si>
    <t>S9_01</t>
  </si>
  <si>
    <t>t7</t>
  </si>
  <si>
    <t>S9_02</t>
  </si>
  <si>
    <t>S10_01</t>
  </si>
  <si>
    <t>t8</t>
  </si>
  <si>
    <t>S10_02</t>
  </si>
  <si>
    <t>S11_01</t>
  </si>
  <si>
    <t>t9</t>
  </si>
  <si>
    <t>S11_02</t>
  </si>
  <si>
    <t>S12_01</t>
  </si>
  <si>
    <t>t10</t>
  </si>
  <si>
    <t>S12_02</t>
  </si>
  <si>
    <t>S13_01</t>
  </si>
  <si>
    <t>t20</t>
  </si>
  <si>
    <t>S13_02</t>
  </si>
  <si>
    <t>S14_01</t>
  </si>
  <si>
    <t>t60</t>
  </si>
  <si>
    <t>S14_02</t>
  </si>
  <si>
    <t>S15_01</t>
  </si>
  <si>
    <t>t138</t>
  </si>
  <si>
    <t>S15_02</t>
  </si>
  <si>
    <r>
      <rPr>
        <b/>
        <sz val="11"/>
        <color theme="1"/>
        <rFont val="Calibri"/>
        <family val="2"/>
        <scheme val="minor"/>
      </rPr>
      <t>MS Method</t>
    </r>
    <r>
      <rPr>
        <sz val="11"/>
        <color theme="1"/>
        <rFont val="Calibri"/>
        <family val="2"/>
        <scheme val="minor"/>
      </rPr>
      <t>: MP_JvE_26012022_NEG_v02_HRMS01</t>
    </r>
  </si>
  <si>
    <r>
      <rPr>
        <b/>
        <sz val="11"/>
        <color theme="1"/>
        <rFont val="Calibri"/>
        <family val="2"/>
        <scheme val="minor"/>
      </rPr>
      <t>LC Method</t>
    </r>
    <r>
      <rPr>
        <sz val="11"/>
        <color theme="1"/>
        <rFont val="Calibri"/>
        <family val="2"/>
        <scheme val="minor"/>
      </rPr>
      <t>: PVD_210413_RP_50_75%ACN</t>
    </r>
  </si>
  <si>
    <r>
      <rPr>
        <b/>
        <sz val="11"/>
        <color theme="1"/>
        <rFont val="Calibri"/>
        <family val="2"/>
        <scheme val="minor"/>
      </rPr>
      <t>Column</t>
    </r>
    <r>
      <rPr>
        <sz val="11"/>
        <color theme="1"/>
        <rFont val="Calibri"/>
        <family val="2"/>
        <scheme val="minor"/>
      </rPr>
      <t xml:space="preserve">: Kinetex 1.7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>m C18 100A, 150 x 2.1 mm (Metabolomics 2021)</t>
    </r>
  </si>
  <si>
    <t>S1,7BP</t>
  </si>
  <si>
    <t>Ribu1,5P</t>
  </si>
  <si>
    <t>DHAP/G3P</t>
  </si>
  <si>
    <t>Time</t>
  </si>
  <si>
    <t>Average 13C % of technical triplicates</t>
  </si>
  <si>
    <t>Standard deviation of the 13C % of technical triplicates</t>
  </si>
  <si>
    <t>Data analysis Accumulibacter phosphatis: 13C labelling experiment (02-03-2022)</t>
  </si>
  <si>
    <t>Average 13C % of technical triplicates - corrected for native 13C content</t>
  </si>
  <si>
    <t>Sample</t>
  </si>
  <si>
    <t xml:space="preserve">*When no 13C peak could be identified, an intenisty of 0 was assigned. </t>
  </si>
  <si>
    <t>Standard deviation of the 13C/12C Ratio of technical triplicates</t>
  </si>
  <si>
    <t>Average 13C/12C Ratio of technical triplicates</t>
  </si>
  <si>
    <t>(Obtained from chemcalc)</t>
  </si>
  <si>
    <t xml:space="preserve">Note: 13C/12C ratio represents the ratio of molecules which contain one 13C atom to the number of molecules which contain no 13C atoms. </t>
  </si>
  <si>
    <t>Native 13C/12C Ratio</t>
  </si>
  <si>
    <t>SBP</t>
  </si>
  <si>
    <t>RBP</t>
  </si>
  <si>
    <t xml:space="preserve"> Ratio adjusted to the "native ratio" (technical triplicates)</t>
  </si>
  <si>
    <t>Standard deviation  Ratio adjusted to the "native ratio" (technical triplicates)</t>
  </si>
  <si>
    <t>time</t>
  </si>
  <si>
    <t>STD deviation 13C % of technical triplicates - corrected for native 13C content</t>
  </si>
  <si>
    <t>phosphoglycerate</t>
  </si>
  <si>
    <t>pentoses_phosphate</t>
  </si>
  <si>
    <t>hexoses_phosphate</t>
  </si>
  <si>
    <t>trioses_phosphate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</si>
</sst>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"/>
    <numFmt numFmtId="167" formatCode="0.00000"/>
    <numFmt numFmtId="168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973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A17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2" fillId="0" borderId="8" xfId="0" applyFont="1" applyBorder="1" applyAlignment="1">
      <alignment vertical="top"/>
    </xf>
    <xf numFmtId="0" fontId="0" fillId="0" borderId="0" xfId="0" applyBorder="1" applyAlignment="1">
      <alignment vertical="top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2" fillId="0" borderId="9" xfId="0" applyFont="1" applyBorder="1" applyAlignment="1">
      <alignment vertical="top"/>
    </xf>
    <xf numFmtId="0" fontId="0" fillId="0" borderId="10" xfId="0" applyBorder="1" applyAlignment="1">
      <alignment vertical="top"/>
    </xf>
    <xf numFmtId="2" fontId="0" fillId="0" borderId="10" xfId="0" applyNumberFormat="1" applyFill="1" applyBorder="1" applyAlignment="1">
      <alignment horizontal="center"/>
    </xf>
    <xf numFmtId="0" fontId="0" fillId="0" borderId="0" xfId="0" applyFill="1"/>
    <xf numFmtId="166" fontId="0" fillId="0" borderId="0" xfId="0" applyNumberForma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left"/>
    </xf>
    <xf numFmtId="166" fontId="2" fillId="2" borderId="3" xfId="0" applyNumberFormat="1" applyFont="1" applyFill="1" applyBorder="1"/>
    <xf numFmtId="166" fontId="2" fillId="3" borderId="6" xfId="0" applyNumberFormat="1" applyFont="1" applyFill="1" applyBorder="1" applyAlignment="1">
      <alignment horizontal="center"/>
    </xf>
    <xf numFmtId="166" fontId="2" fillId="4" borderId="6" xfId="0" applyNumberFormat="1" applyFont="1" applyFill="1" applyBorder="1" applyAlignment="1">
      <alignment horizontal="center"/>
    </xf>
    <xf numFmtId="166" fontId="2" fillId="5" borderId="6" xfId="0" applyNumberFormat="1" applyFont="1" applyFill="1" applyBorder="1" applyAlignment="1">
      <alignment horizontal="center"/>
    </xf>
    <xf numFmtId="166" fontId="2" fillId="6" borderId="6" xfId="0" applyNumberFormat="1" applyFont="1" applyFill="1" applyBorder="1" applyAlignment="1">
      <alignment horizontal="center"/>
    </xf>
    <xf numFmtId="166" fontId="2" fillId="7" borderId="6" xfId="0" applyNumberFormat="1" applyFont="1" applyFill="1" applyBorder="1" applyAlignment="1">
      <alignment horizontal="center"/>
    </xf>
    <xf numFmtId="166" fontId="2" fillId="8" borderId="6" xfId="0" applyNumberFormat="1" applyFont="1" applyFill="1" applyBorder="1" applyAlignment="1">
      <alignment horizontal="center"/>
    </xf>
    <xf numFmtId="166" fontId="2" fillId="9" borderId="6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11" borderId="0" xfId="0" applyFill="1" applyBorder="1"/>
    <xf numFmtId="0" fontId="4" fillId="11" borderId="0" xfId="0" applyFont="1" applyFill="1" applyBorder="1"/>
    <xf numFmtId="0" fontId="5" fillId="11" borderId="0" xfId="0" applyFont="1" applyFill="1" applyBorder="1" applyAlignment="1" applyProtection="1">
      <alignment vertical="top" wrapText="1"/>
    </xf>
    <xf numFmtId="0" fontId="6" fillId="11" borderId="0" xfId="0" applyFont="1" applyFill="1" applyBorder="1" applyAlignment="1">
      <alignment vertical="top"/>
    </xf>
    <xf numFmtId="0" fontId="5" fillId="11" borderId="0" xfId="0" applyFont="1" applyFill="1" applyBorder="1" applyAlignment="1" applyProtection="1">
      <alignment horizontal="center" vertical="top" wrapText="1"/>
    </xf>
    <xf numFmtId="167" fontId="6" fillId="11" borderId="0" xfId="0" applyNumberFormat="1" applyFont="1" applyFill="1" applyBorder="1" applyAlignment="1">
      <alignment horizontal="center" vertical="top"/>
    </xf>
    <xf numFmtId="0" fontId="6" fillId="11" borderId="0" xfId="0" applyFont="1" applyFill="1" applyBorder="1" applyAlignment="1">
      <alignment horizontal="center" vertical="top"/>
    </xf>
    <xf numFmtId="0" fontId="0" fillId="11" borderId="6" xfId="0" applyFill="1" applyBorder="1"/>
    <xf numFmtId="0" fontId="0" fillId="0" borderId="0" xfId="0" applyAlignment="1">
      <alignment vertical="top"/>
    </xf>
    <xf numFmtId="0" fontId="0" fillId="2" borderId="2" xfId="0" applyFill="1" applyBorder="1"/>
    <xf numFmtId="0" fontId="0" fillId="0" borderId="15" xfId="0" applyBorder="1" applyAlignment="1">
      <alignment vertical="top"/>
    </xf>
    <xf numFmtId="166" fontId="2" fillId="10" borderId="6" xfId="0" applyNumberFormat="1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2" fillId="12" borderId="6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2" borderId="5" xfId="0" applyFont="1" applyFill="1" applyBorder="1"/>
    <xf numFmtId="2" fontId="0" fillId="0" borderId="0" xfId="0" applyNumberFormat="1" applyFill="1" applyBorder="1" applyAlignment="1">
      <alignment horizontal="left"/>
    </xf>
    <xf numFmtId="0" fontId="2" fillId="16" borderId="6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center"/>
    </xf>
    <xf numFmtId="0" fontId="2" fillId="15" borderId="13" xfId="0" applyFont="1" applyFill="1" applyBorder="1" applyAlignment="1">
      <alignment horizontal="center"/>
    </xf>
    <xf numFmtId="0" fontId="1" fillId="11" borderId="0" xfId="0" applyFont="1" applyFill="1" applyBorder="1"/>
    <xf numFmtId="0" fontId="6" fillId="0" borderId="0" xfId="0" applyFont="1"/>
    <xf numFmtId="2" fontId="0" fillId="0" borderId="0" xfId="0" applyNumberFormat="1" applyFill="1" applyBorder="1" applyAlignment="1">
      <alignment horizontal="center" vertical="top"/>
    </xf>
    <xf numFmtId="0" fontId="6" fillId="0" borderId="0" xfId="0" applyFont="1" applyAlignment="1">
      <alignment vertical="top"/>
    </xf>
    <xf numFmtId="164" fontId="2" fillId="2" borderId="6" xfId="0" applyNumberFormat="1" applyFont="1" applyFill="1" applyBorder="1" applyAlignment="1">
      <alignment horizontal="center"/>
    </xf>
    <xf numFmtId="0" fontId="9" fillId="0" borderId="0" xfId="0" applyFont="1"/>
    <xf numFmtId="2" fontId="9" fillId="0" borderId="0" xfId="0" applyNumberFormat="1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2" fillId="17" borderId="19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5" xfId="0" applyFill="1" applyBorder="1"/>
    <xf numFmtId="0" fontId="0" fillId="0" borderId="18" xfId="0" applyBorder="1"/>
    <xf numFmtId="0" fontId="0" fillId="0" borderId="10" xfId="0" applyBorder="1"/>
    <xf numFmtId="0" fontId="0" fillId="0" borderId="9" xfId="0" applyFont="1" applyFill="1" applyBorder="1" applyAlignment="1">
      <alignment vertical="top"/>
    </xf>
    <xf numFmtId="0" fontId="10" fillId="16" borderId="6" xfId="0" applyFont="1" applyFill="1" applyBorder="1" applyAlignment="1">
      <alignment horizontal="center"/>
    </xf>
    <xf numFmtId="0" fontId="0" fillId="0" borderId="10" xfId="0" applyFill="1" applyBorder="1"/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2" fillId="18" borderId="0" xfId="0" applyFont="1" applyFill="1"/>
    <xf numFmtId="0" fontId="0" fillId="18" borderId="0" xfId="0" applyFill="1"/>
    <xf numFmtId="2" fontId="3" fillId="0" borderId="17" xfId="0" applyNumberFormat="1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2" fontId="3" fillId="0" borderId="18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17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left"/>
    </xf>
    <xf numFmtId="166" fontId="13" fillId="0" borderId="0" xfId="0" applyNumberFormat="1" applyFont="1" applyFill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166" fontId="13" fillId="0" borderId="17" xfId="0" applyNumberFormat="1" applyFont="1" applyBorder="1" applyAlignment="1">
      <alignment horizontal="center"/>
    </xf>
    <xf numFmtId="2" fontId="13" fillId="0" borderId="10" xfId="0" applyNumberFormat="1" applyFont="1" applyFill="1" applyBorder="1" applyAlignment="1">
      <alignment horizontal="left"/>
    </xf>
    <xf numFmtId="166" fontId="13" fillId="0" borderId="10" xfId="0" applyNumberFormat="1" applyFont="1" applyBorder="1" applyAlignment="1">
      <alignment horizontal="center"/>
    </xf>
    <xf numFmtId="166" fontId="13" fillId="0" borderId="18" xfId="0" applyNumberFormat="1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3" fillId="0" borderId="1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6" fontId="2" fillId="2" borderId="0" xfId="0" applyNumberFormat="1" applyFont="1" applyFill="1" applyBorder="1"/>
    <xf numFmtId="0" fontId="0" fillId="2" borderId="0" xfId="0" applyFill="1" applyBorder="1"/>
    <xf numFmtId="0" fontId="2" fillId="0" borderId="11" xfId="0" applyFont="1" applyBorder="1" applyAlignment="1">
      <alignment vertical="top"/>
    </xf>
    <xf numFmtId="166" fontId="9" fillId="0" borderId="12" xfId="0" applyNumberFormat="1" applyFont="1" applyBorder="1" applyAlignment="1">
      <alignment horizontal="center"/>
    </xf>
    <xf numFmtId="0" fontId="2" fillId="0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166" fontId="0" fillId="0" borderId="1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9" fillId="0" borderId="15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0" fontId="0" fillId="0" borderId="20" xfId="0" applyFill="1" applyBorder="1"/>
    <xf numFmtId="165" fontId="0" fillId="0" borderId="21" xfId="0" applyNumberFormat="1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6" fontId="2" fillId="4" borderId="21" xfId="0" applyNumberFormat="1" applyFont="1" applyFill="1" applyBorder="1" applyAlignment="1">
      <alignment horizontal="center"/>
    </xf>
    <xf numFmtId="166" fontId="2" fillId="3" borderId="21" xfId="0" applyNumberFormat="1" applyFont="1" applyFill="1" applyBorder="1" applyAlignment="1">
      <alignment horizontal="center"/>
    </xf>
    <xf numFmtId="166" fontId="2" fillId="5" borderId="21" xfId="0" applyNumberFormat="1" applyFont="1" applyFill="1" applyBorder="1" applyAlignment="1">
      <alignment horizontal="center"/>
    </xf>
    <xf numFmtId="166" fontId="2" fillId="6" borderId="21" xfId="0" applyNumberFormat="1" applyFont="1" applyFill="1" applyBorder="1" applyAlignment="1">
      <alignment horizontal="center"/>
    </xf>
    <xf numFmtId="166" fontId="2" fillId="7" borderId="21" xfId="0" applyNumberFormat="1" applyFont="1" applyFill="1" applyBorder="1" applyAlignment="1">
      <alignment horizontal="center"/>
    </xf>
    <xf numFmtId="166" fontId="2" fillId="8" borderId="21" xfId="0" applyNumberFormat="1" applyFont="1" applyFill="1" applyBorder="1" applyAlignment="1">
      <alignment horizontal="center"/>
    </xf>
    <xf numFmtId="166" fontId="2" fillId="9" borderId="21" xfId="0" applyNumberFormat="1" applyFont="1" applyFill="1" applyBorder="1" applyAlignment="1">
      <alignment horizontal="center"/>
    </xf>
    <xf numFmtId="166" fontId="2" fillId="10" borderId="21" xfId="0" applyNumberFormat="1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2" fillId="16" borderId="21" xfId="0" applyFont="1" applyFill="1" applyBorder="1" applyAlignment="1">
      <alignment horizontal="center"/>
    </xf>
    <xf numFmtId="0" fontId="2" fillId="17" borderId="22" xfId="0" applyFon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0" fillId="0" borderId="23" xfId="0" applyFill="1" applyBorder="1"/>
    <xf numFmtId="165" fontId="0" fillId="0" borderId="24" xfId="0" applyNumberForma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1" fillId="0" borderId="2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166" fontId="3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04B0"/>
      <color rgb="FF99EEF9"/>
      <color rgb="FFFF33CC"/>
      <color rgb="FFF496E0"/>
      <color rgb="FF996633"/>
      <color rgb="FFE97373"/>
      <color rgb="FFD0A172"/>
      <color rgb="FFC5E0B2"/>
      <color rgb="FFB0D597"/>
      <color rgb="FF87B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3PG/2PG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more peaks'!$E$46:$E$75</c:f>
                <c:numCache>
                  <c:formatCode>General</c:formatCode>
                  <c:ptCount val="30"/>
                  <c:pt idx="0">
                    <c:v>1.2259378548592333E-2</c:v>
                  </c:pt>
                  <c:pt idx="1">
                    <c:v>6.8687974903818533E-2</c:v>
                  </c:pt>
                  <c:pt idx="2">
                    <c:v>0.12061364729771819</c:v>
                  </c:pt>
                  <c:pt idx="3">
                    <c:v>7.5815458306309258E-2</c:v>
                  </c:pt>
                  <c:pt idx="4">
                    <c:v>0.15306500421951355</c:v>
                  </c:pt>
                  <c:pt idx="5">
                    <c:v>0.12003459243841642</c:v>
                  </c:pt>
                  <c:pt idx="6">
                    <c:v>0.1273824808883646</c:v>
                  </c:pt>
                  <c:pt idx="7">
                    <c:v>0.19604225341145107</c:v>
                  </c:pt>
                  <c:pt idx="8">
                    <c:v>7.2734146641113204E-2</c:v>
                  </c:pt>
                  <c:pt idx="9">
                    <c:v>1.1002968857677669E-2</c:v>
                  </c:pt>
                  <c:pt idx="10">
                    <c:v>0.17996906100245599</c:v>
                  </c:pt>
                  <c:pt idx="11">
                    <c:v>7.8428425859352335E-2</c:v>
                  </c:pt>
                  <c:pt idx="12">
                    <c:v>3.1322846897837812E-2</c:v>
                  </c:pt>
                  <c:pt idx="13">
                    <c:v>0.13419515021071146</c:v>
                  </c:pt>
                  <c:pt idx="14">
                    <c:v>6.320089661642922E-2</c:v>
                  </c:pt>
                  <c:pt idx="15">
                    <c:v>5.8102810406139592E-2</c:v>
                  </c:pt>
                  <c:pt idx="16">
                    <c:v>0.20294975359687659</c:v>
                  </c:pt>
                  <c:pt idx="17">
                    <c:v>8.5024197946558008E-2</c:v>
                  </c:pt>
                  <c:pt idx="18">
                    <c:v>6.7066265961451141E-2</c:v>
                  </c:pt>
                  <c:pt idx="19">
                    <c:v>0.23020571588348374</c:v>
                  </c:pt>
                  <c:pt idx="20">
                    <c:v>8.7884988866928554E-2</c:v>
                  </c:pt>
                  <c:pt idx="21">
                    <c:v>0.20429409912564914</c:v>
                  </c:pt>
                  <c:pt idx="22">
                    <c:v>4.7161118593289475E-2</c:v>
                  </c:pt>
                  <c:pt idx="23">
                    <c:v>8.6433652488390772E-2</c:v>
                  </c:pt>
                  <c:pt idx="24">
                    <c:v>6.6948473017980195E-2</c:v>
                  </c:pt>
                  <c:pt idx="25">
                    <c:v>7.1414511148573459E-2</c:v>
                  </c:pt>
                  <c:pt idx="26">
                    <c:v>0.20383302559676855</c:v>
                  </c:pt>
                  <c:pt idx="27">
                    <c:v>9.5027991322875788E-2</c:v>
                  </c:pt>
                  <c:pt idx="28">
                    <c:v>0.1394235720062226</c:v>
                  </c:pt>
                  <c:pt idx="29">
                    <c:v>0.27364999035252707</c:v>
                  </c:pt>
                </c:numCache>
              </c:numRef>
            </c:plus>
            <c:minus>
              <c:numRef>
                <c:f>'Data more peaks'!$E$46:$E$75</c:f>
                <c:numCache>
                  <c:formatCode>General</c:formatCode>
                  <c:ptCount val="30"/>
                  <c:pt idx="0">
                    <c:v>1.2259378548592333E-2</c:v>
                  </c:pt>
                  <c:pt idx="1">
                    <c:v>6.8687974903818533E-2</c:v>
                  </c:pt>
                  <c:pt idx="2">
                    <c:v>0.12061364729771819</c:v>
                  </c:pt>
                  <c:pt idx="3">
                    <c:v>7.5815458306309258E-2</c:v>
                  </c:pt>
                  <c:pt idx="4">
                    <c:v>0.15306500421951355</c:v>
                  </c:pt>
                  <c:pt idx="5">
                    <c:v>0.12003459243841642</c:v>
                  </c:pt>
                  <c:pt idx="6">
                    <c:v>0.1273824808883646</c:v>
                  </c:pt>
                  <c:pt idx="7">
                    <c:v>0.19604225341145107</c:v>
                  </c:pt>
                  <c:pt idx="8">
                    <c:v>7.2734146641113204E-2</c:v>
                  </c:pt>
                  <c:pt idx="9">
                    <c:v>1.1002968857677669E-2</c:v>
                  </c:pt>
                  <c:pt idx="10">
                    <c:v>0.17996906100245599</c:v>
                  </c:pt>
                  <c:pt idx="11">
                    <c:v>7.8428425859352335E-2</c:v>
                  </c:pt>
                  <c:pt idx="12">
                    <c:v>3.1322846897837812E-2</c:v>
                  </c:pt>
                  <c:pt idx="13">
                    <c:v>0.13419515021071146</c:v>
                  </c:pt>
                  <c:pt idx="14">
                    <c:v>6.320089661642922E-2</c:v>
                  </c:pt>
                  <c:pt idx="15">
                    <c:v>5.8102810406139592E-2</c:v>
                  </c:pt>
                  <c:pt idx="16">
                    <c:v>0.20294975359687659</c:v>
                  </c:pt>
                  <c:pt idx="17">
                    <c:v>8.5024197946558008E-2</c:v>
                  </c:pt>
                  <c:pt idx="18">
                    <c:v>6.7066265961451141E-2</c:v>
                  </c:pt>
                  <c:pt idx="19">
                    <c:v>0.23020571588348374</c:v>
                  </c:pt>
                  <c:pt idx="20">
                    <c:v>8.7884988866928554E-2</c:v>
                  </c:pt>
                  <c:pt idx="21">
                    <c:v>0.20429409912564914</c:v>
                  </c:pt>
                  <c:pt idx="22">
                    <c:v>4.7161118593289475E-2</c:v>
                  </c:pt>
                  <c:pt idx="23">
                    <c:v>8.6433652488390772E-2</c:v>
                  </c:pt>
                  <c:pt idx="24">
                    <c:v>6.6948473017980195E-2</c:v>
                  </c:pt>
                  <c:pt idx="25">
                    <c:v>7.1414511148573459E-2</c:v>
                  </c:pt>
                  <c:pt idx="26">
                    <c:v>0.20383302559676855</c:v>
                  </c:pt>
                  <c:pt idx="27">
                    <c:v>9.5027991322875788E-2</c:v>
                  </c:pt>
                  <c:pt idx="28">
                    <c:v>0.1394235720062226</c:v>
                  </c:pt>
                  <c:pt idx="29">
                    <c:v>0.27364999035252707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more peaks'!$D$11:$D$40</c:f>
              <c:numCache>
                <c:formatCode>0.00</c:formatCode>
                <c:ptCount val="30"/>
                <c:pt idx="0">
                  <c:v>-1</c:v>
                </c:pt>
                <c:pt idx="1">
                  <c:v>-0.75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>
                  <c:v>3</c:v>
                </c:pt>
                <c:pt idx="7">
                  <c:v>3.25</c:v>
                </c:pt>
                <c:pt idx="8">
                  <c:v>4</c:v>
                </c:pt>
                <c:pt idx="9">
                  <c:v>4.25</c:v>
                </c:pt>
                <c:pt idx="10">
                  <c:v>5</c:v>
                </c:pt>
                <c:pt idx="11">
                  <c:v>5.25</c:v>
                </c:pt>
                <c:pt idx="12">
                  <c:v>6</c:v>
                </c:pt>
                <c:pt idx="13">
                  <c:v>6.25</c:v>
                </c:pt>
                <c:pt idx="14">
                  <c:v>7</c:v>
                </c:pt>
                <c:pt idx="15">
                  <c:v>7.25</c:v>
                </c:pt>
                <c:pt idx="16">
                  <c:v>8</c:v>
                </c:pt>
                <c:pt idx="17">
                  <c:v>8.25</c:v>
                </c:pt>
                <c:pt idx="18">
                  <c:v>9</c:v>
                </c:pt>
                <c:pt idx="19">
                  <c:v>9.25</c:v>
                </c:pt>
                <c:pt idx="20">
                  <c:v>10</c:v>
                </c:pt>
                <c:pt idx="21">
                  <c:v>10.25</c:v>
                </c:pt>
                <c:pt idx="22">
                  <c:v>11</c:v>
                </c:pt>
                <c:pt idx="23">
                  <c:v>11.25</c:v>
                </c:pt>
                <c:pt idx="24">
                  <c:v>20</c:v>
                </c:pt>
                <c:pt idx="25">
                  <c:v>20.25</c:v>
                </c:pt>
                <c:pt idx="26">
                  <c:v>60</c:v>
                </c:pt>
                <c:pt idx="27">
                  <c:v>60.25</c:v>
                </c:pt>
                <c:pt idx="28">
                  <c:v>138</c:v>
                </c:pt>
                <c:pt idx="29">
                  <c:v>138.25</c:v>
                </c:pt>
              </c:numCache>
            </c:numRef>
          </c:xVal>
          <c:yVal>
            <c:numRef>
              <c:f>'Data more peaks'!$E$11:$E$40</c:f>
              <c:numCache>
                <c:formatCode>0.00</c:formatCode>
                <c:ptCount val="30"/>
                <c:pt idx="0">
                  <c:v>1.0002207470260955</c:v>
                </c:pt>
                <c:pt idx="1">
                  <c:v>1.047129272589937</c:v>
                </c:pt>
                <c:pt idx="2">
                  <c:v>2.7689082511434013</c:v>
                </c:pt>
                <c:pt idx="3">
                  <c:v>2.5771600942139505</c:v>
                </c:pt>
                <c:pt idx="4">
                  <c:v>3.2958275761934757</c:v>
                </c:pt>
                <c:pt idx="5">
                  <c:v>3.1452327438107788</c:v>
                </c:pt>
                <c:pt idx="6">
                  <c:v>3.9199099655705862</c:v>
                </c:pt>
                <c:pt idx="7">
                  <c:v>3.7151363918772033</c:v>
                </c:pt>
                <c:pt idx="8">
                  <c:v>3.5719180199926703</c:v>
                </c:pt>
                <c:pt idx="9">
                  <c:v>3.5148576636543893</c:v>
                </c:pt>
                <c:pt idx="10">
                  <c:v>3.0902920551019801</c:v>
                </c:pt>
                <c:pt idx="11">
                  <c:v>3.1107199980834435</c:v>
                </c:pt>
                <c:pt idx="12">
                  <c:v>3.2051539327280714</c:v>
                </c:pt>
                <c:pt idx="13">
                  <c:v>3.1772130813745973</c:v>
                </c:pt>
                <c:pt idx="14">
                  <c:v>2.9464930136562599</c:v>
                </c:pt>
                <c:pt idx="15">
                  <c:v>3.0755391062392974</c:v>
                </c:pt>
                <c:pt idx="16">
                  <c:v>3.0135948758206883</c:v>
                </c:pt>
                <c:pt idx="17">
                  <c:v>3.1353988345513581</c:v>
                </c:pt>
                <c:pt idx="18">
                  <c:v>3.01830121658204</c:v>
                </c:pt>
                <c:pt idx="19">
                  <c:v>3.1730559865370886</c:v>
                </c:pt>
                <c:pt idx="20">
                  <c:v>3.3574748839895356</c:v>
                </c:pt>
                <c:pt idx="21">
                  <c:v>3.3567181405140532</c:v>
                </c:pt>
                <c:pt idx="22">
                  <c:v>3.2997844467413504</c:v>
                </c:pt>
                <c:pt idx="23">
                  <c:v>3.6137484961704982</c:v>
                </c:pt>
                <c:pt idx="24">
                  <c:v>3.9388671391085577</c:v>
                </c:pt>
                <c:pt idx="25">
                  <c:v>3.8869877024343609</c:v>
                </c:pt>
                <c:pt idx="26">
                  <c:v>4.2933084107909627</c:v>
                </c:pt>
                <c:pt idx="27">
                  <c:v>4.3177731910632389</c:v>
                </c:pt>
                <c:pt idx="28">
                  <c:v>6.1639883813175897</c:v>
                </c:pt>
                <c:pt idx="29">
                  <c:v>6.5190201984904945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8-4B3F-821D-282B097E8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4752"/>
        <c:axId val="734116000"/>
      </c:scatterChart>
      <c:valAx>
        <c:axId val="7341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000"/>
        <c:crosses val="autoZero"/>
        <c:crossBetween val="midCat"/>
      </c:valAx>
      <c:valAx>
        <c:axId val="7341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30000"/>
                  <a:t>13</a:t>
                </a:r>
                <a:r>
                  <a:rPr lang="en-US" baseline="0"/>
                  <a:t>C enrichment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more peaks'!$F$46:$F$75</c:f>
                <c:numCache>
                  <c:formatCode>General</c:formatCode>
                  <c:ptCount val="30"/>
                  <c:pt idx="0">
                    <c:v>8.3247222595969367E-2</c:v>
                  </c:pt>
                  <c:pt idx="1">
                    <c:v>0.20656845949458325</c:v>
                  </c:pt>
                  <c:pt idx="2">
                    <c:v>0.4685753667706829</c:v>
                  </c:pt>
                  <c:pt idx="3">
                    <c:v>0.41759386325254833</c:v>
                  </c:pt>
                  <c:pt idx="4">
                    <c:v>0.35845344753080616</c:v>
                  </c:pt>
                  <c:pt idx="5">
                    <c:v>8.3040629551026063E-2</c:v>
                  </c:pt>
                  <c:pt idx="6">
                    <c:v>0.26801359163131172</c:v>
                  </c:pt>
                  <c:pt idx="7">
                    <c:v>0.4246664281608139</c:v>
                  </c:pt>
                  <c:pt idx="8">
                    <c:v>0.52839214835754811</c:v>
                  </c:pt>
                  <c:pt idx="9">
                    <c:v>0.5422843603374109</c:v>
                  </c:pt>
                  <c:pt idx="10">
                    <c:v>0.31015543625463105</c:v>
                  </c:pt>
                  <c:pt idx="11">
                    <c:v>0.12103252850522414</c:v>
                  </c:pt>
                  <c:pt idx="12">
                    <c:v>0.23398305754403664</c:v>
                  </c:pt>
                  <c:pt idx="13">
                    <c:v>0.21545708579949066</c:v>
                  </c:pt>
                  <c:pt idx="14">
                    <c:v>0.22824253705006303</c:v>
                  </c:pt>
                  <c:pt idx="15">
                    <c:v>0.25140625206761252</c:v>
                  </c:pt>
                  <c:pt idx="16">
                    <c:v>0.18976991070947916</c:v>
                  </c:pt>
                  <c:pt idx="17">
                    <c:v>0.3098019251738609</c:v>
                  </c:pt>
                  <c:pt idx="18">
                    <c:v>0.39132485259567212</c:v>
                  </c:pt>
                  <c:pt idx="19">
                    <c:v>0.19217983861262913</c:v>
                  </c:pt>
                  <c:pt idx="20">
                    <c:v>0.54711503826900976</c:v>
                  </c:pt>
                  <c:pt idx="21">
                    <c:v>0.29910599305433061</c:v>
                  </c:pt>
                  <c:pt idx="22">
                    <c:v>0.16173203498157768</c:v>
                  </c:pt>
                  <c:pt idx="23">
                    <c:v>0.41427817949279994</c:v>
                  </c:pt>
                  <c:pt idx="24">
                    <c:v>0.11297021592642822</c:v>
                  </c:pt>
                  <c:pt idx="25">
                    <c:v>0.48214538294989195</c:v>
                  </c:pt>
                  <c:pt idx="26">
                    <c:v>0.35784517696409807</c:v>
                  </c:pt>
                  <c:pt idx="27">
                    <c:v>0.27399021892587549</c:v>
                  </c:pt>
                  <c:pt idx="28">
                    <c:v>0.81975068105042848</c:v>
                  </c:pt>
                  <c:pt idx="29">
                    <c:v>1.1786351506694563</c:v>
                  </c:pt>
                </c:numCache>
              </c:numRef>
            </c:plus>
            <c:minus>
              <c:numRef>
                <c:f>'Data more peaks'!$F$46:$F$75</c:f>
                <c:numCache>
                  <c:formatCode>General</c:formatCode>
                  <c:ptCount val="30"/>
                  <c:pt idx="0">
                    <c:v>8.3247222595969367E-2</c:v>
                  </c:pt>
                  <c:pt idx="1">
                    <c:v>0.20656845949458325</c:v>
                  </c:pt>
                  <c:pt idx="2">
                    <c:v>0.4685753667706829</c:v>
                  </c:pt>
                  <c:pt idx="3">
                    <c:v>0.41759386325254833</c:v>
                  </c:pt>
                  <c:pt idx="4">
                    <c:v>0.35845344753080616</c:v>
                  </c:pt>
                  <c:pt idx="5">
                    <c:v>8.3040629551026063E-2</c:v>
                  </c:pt>
                  <c:pt idx="6">
                    <c:v>0.26801359163131172</c:v>
                  </c:pt>
                  <c:pt idx="7">
                    <c:v>0.4246664281608139</c:v>
                  </c:pt>
                  <c:pt idx="8">
                    <c:v>0.52839214835754811</c:v>
                  </c:pt>
                  <c:pt idx="9">
                    <c:v>0.5422843603374109</c:v>
                  </c:pt>
                  <c:pt idx="10">
                    <c:v>0.31015543625463105</c:v>
                  </c:pt>
                  <c:pt idx="11">
                    <c:v>0.12103252850522414</c:v>
                  </c:pt>
                  <c:pt idx="12">
                    <c:v>0.23398305754403664</c:v>
                  </c:pt>
                  <c:pt idx="13">
                    <c:v>0.21545708579949066</c:v>
                  </c:pt>
                  <c:pt idx="14">
                    <c:v>0.22824253705006303</c:v>
                  </c:pt>
                  <c:pt idx="15">
                    <c:v>0.25140625206761252</c:v>
                  </c:pt>
                  <c:pt idx="16">
                    <c:v>0.18976991070947916</c:v>
                  </c:pt>
                  <c:pt idx="17">
                    <c:v>0.3098019251738609</c:v>
                  </c:pt>
                  <c:pt idx="18">
                    <c:v>0.39132485259567212</c:v>
                  </c:pt>
                  <c:pt idx="19">
                    <c:v>0.19217983861262913</c:v>
                  </c:pt>
                  <c:pt idx="20">
                    <c:v>0.54711503826900976</c:v>
                  </c:pt>
                  <c:pt idx="21">
                    <c:v>0.29910599305433061</c:v>
                  </c:pt>
                  <c:pt idx="22">
                    <c:v>0.16173203498157768</c:v>
                  </c:pt>
                  <c:pt idx="23">
                    <c:v>0.41427817949279994</c:v>
                  </c:pt>
                  <c:pt idx="24">
                    <c:v>0.11297021592642822</c:v>
                  </c:pt>
                  <c:pt idx="25">
                    <c:v>0.48214538294989195</c:v>
                  </c:pt>
                  <c:pt idx="26">
                    <c:v>0.35784517696409807</c:v>
                  </c:pt>
                  <c:pt idx="27">
                    <c:v>0.27399021892587549</c:v>
                  </c:pt>
                  <c:pt idx="28">
                    <c:v>0.81975068105042848</c:v>
                  </c:pt>
                  <c:pt idx="29">
                    <c:v>1.1786351506694563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more peaks'!$D$11:$D$40</c:f>
              <c:numCache>
                <c:formatCode>0.00</c:formatCode>
                <c:ptCount val="30"/>
                <c:pt idx="0">
                  <c:v>-1</c:v>
                </c:pt>
                <c:pt idx="1">
                  <c:v>-0.75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>
                  <c:v>3</c:v>
                </c:pt>
                <c:pt idx="7">
                  <c:v>3.25</c:v>
                </c:pt>
                <c:pt idx="8">
                  <c:v>4</c:v>
                </c:pt>
                <c:pt idx="9">
                  <c:v>4.25</c:v>
                </c:pt>
                <c:pt idx="10">
                  <c:v>5</c:v>
                </c:pt>
                <c:pt idx="11">
                  <c:v>5.25</c:v>
                </c:pt>
                <c:pt idx="12">
                  <c:v>6</c:v>
                </c:pt>
                <c:pt idx="13">
                  <c:v>6.25</c:v>
                </c:pt>
                <c:pt idx="14">
                  <c:v>7</c:v>
                </c:pt>
                <c:pt idx="15">
                  <c:v>7.25</c:v>
                </c:pt>
                <c:pt idx="16">
                  <c:v>8</c:v>
                </c:pt>
                <c:pt idx="17">
                  <c:v>8.25</c:v>
                </c:pt>
                <c:pt idx="18">
                  <c:v>9</c:v>
                </c:pt>
                <c:pt idx="19">
                  <c:v>9.25</c:v>
                </c:pt>
                <c:pt idx="20">
                  <c:v>10</c:v>
                </c:pt>
                <c:pt idx="21">
                  <c:v>10.25</c:v>
                </c:pt>
                <c:pt idx="22">
                  <c:v>11</c:v>
                </c:pt>
                <c:pt idx="23">
                  <c:v>11.25</c:v>
                </c:pt>
                <c:pt idx="24">
                  <c:v>20</c:v>
                </c:pt>
                <c:pt idx="25">
                  <c:v>20.25</c:v>
                </c:pt>
                <c:pt idx="26">
                  <c:v>60</c:v>
                </c:pt>
                <c:pt idx="27">
                  <c:v>60.25</c:v>
                </c:pt>
                <c:pt idx="28">
                  <c:v>138</c:v>
                </c:pt>
                <c:pt idx="29">
                  <c:v>138.25</c:v>
                </c:pt>
              </c:numCache>
            </c:numRef>
          </c:xVal>
          <c:yVal>
            <c:numRef>
              <c:f>'Data more peaks'!$F$11:$F$40</c:f>
              <c:numCache>
                <c:formatCode>0.00</c:formatCode>
                <c:ptCount val="30"/>
                <c:pt idx="0">
                  <c:v>2.0527108181898757</c:v>
                </c:pt>
                <c:pt idx="1">
                  <c:v>2.1751824093688699</c:v>
                </c:pt>
                <c:pt idx="2">
                  <c:v>4.3550621606312596</c:v>
                </c:pt>
                <c:pt idx="3">
                  <c:v>3.7596892347528823</c:v>
                </c:pt>
                <c:pt idx="4">
                  <c:v>5.1402305995162072</c:v>
                </c:pt>
                <c:pt idx="5">
                  <c:v>4.6351062904291771</c:v>
                </c:pt>
                <c:pt idx="6">
                  <c:v>4.6665308916792076</c:v>
                </c:pt>
                <c:pt idx="7">
                  <c:v>4.9767206563728923</c:v>
                </c:pt>
                <c:pt idx="8">
                  <c:v>4.5958078267381142</c:v>
                </c:pt>
                <c:pt idx="9">
                  <c:v>5.0851388903646848</c:v>
                </c:pt>
                <c:pt idx="10">
                  <c:v>4.1815386623286264</c:v>
                </c:pt>
                <c:pt idx="11">
                  <c:v>4.2674759990821682</c:v>
                </c:pt>
                <c:pt idx="12">
                  <c:v>4.8467145144229562</c:v>
                </c:pt>
                <c:pt idx="13">
                  <c:v>4.5165954543322355</c:v>
                </c:pt>
                <c:pt idx="14">
                  <c:v>3.7436090064689131</c:v>
                </c:pt>
                <c:pt idx="15">
                  <c:v>4.3065525282246959</c:v>
                </c:pt>
                <c:pt idx="16">
                  <c:v>3.5233833319823282</c:v>
                </c:pt>
                <c:pt idx="17">
                  <c:v>4.571038607903529</c:v>
                </c:pt>
                <c:pt idx="18">
                  <c:v>3.6373596463108684</c:v>
                </c:pt>
                <c:pt idx="19">
                  <c:v>4.1586688556916762</c:v>
                </c:pt>
                <c:pt idx="20">
                  <c:v>4.3842974822139071</c:v>
                </c:pt>
                <c:pt idx="21">
                  <c:v>4.3169699262810903</c:v>
                </c:pt>
                <c:pt idx="22">
                  <c:v>4.0093981339598299</c:v>
                </c:pt>
                <c:pt idx="23">
                  <c:v>4.636595082070988</c:v>
                </c:pt>
                <c:pt idx="24">
                  <c:v>5.485270897372267</c:v>
                </c:pt>
                <c:pt idx="25">
                  <c:v>5.0329139642021614</c:v>
                </c:pt>
                <c:pt idx="26">
                  <c:v>6.147514611010954</c:v>
                </c:pt>
                <c:pt idx="27">
                  <c:v>6.147514611010954</c:v>
                </c:pt>
                <c:pt idx="28">
                  <c:v>9.2974966718400882</c:v>
                </c:pt>
                <c:pt idx="29">
                  <c:v>9.4537448017701138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7-49E6-A774-86DC14F7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4752"/>
        <c:axId val="734116000"/>
      </c:scatterChart>
      <c:valAx>
        <c:axId val="7341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000"/>
        <c:crosses val="autoZero"/>
        <c:crossBetween val="midCat"/>
      </c:valAx>
      <c:valAx>
        <c:axId val="7341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30000"/>
                  <a:t>13</a:t>
                </a:r>
                <a:r>
                  <a:rPr lang="en-US" baseline="0"/>
                  <a:t>C enrichment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S7P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more peaks'!$G$46:$G$75</c:f>
                <c:numCache>
                  <c:formatCode>General</c:formatCode>
                  <c:ptCount val="30"/>
                  <c:pt idx="0">
                    <c:v>0.12097554142874214</c:v>
                  </c:pt>
                  <c:pt idx="1">
                    <c:v>0.12156409106913743</c:v>
                  </c:pt>
                  <c:pt idx="2">
                    <c:v>0.18225484084955673</c:v>
                  </c:pt>
                  <c:pt idx="3">
                    <c:v>0.35120106645182358</c:v>
                  </c:pt>
                  <c:pt idx="4">
                    <c:v>0.18005269875428015</c:v>
                  </c:pt>
                  <c:pt idx="5">
                    <c:v>0.29967490646908246</c:v>
                  </c:pt>
                  <c:pt idx="6">
                    <c:v>0.27745355796622362</c:v>
                  </c:pt>
                  <c:pt idx="7">
                    <c:v>7.9996793190288421E-2</c:v>
                  </c:pt>
                  <c:pt idx="8">
                    <c:v>0.45993124273588454</c:v>
                  </c:pt>
                  <c:pt idx="9">
                    <c:v>9.6046451010255274E-2</c:v>
                  </c:pt>
                  <c:pt idx="10">
                    <c:v>0.44447493014559736</c:v>
                  </c:pt>
                  <c:pt idx="11">
                    <c:v>0.38773479084516577</c:v>
                  </c:pt>
                  <c:pt idx="12">
                    <c:v>0.22716950467238825</c:v>
                  </c:pt>
                  <c:pt idx="13">
                    <c:v>0.23970235741684226</c:v>
                  </c:pt>
                  <c:pt idx="14">
                    <c:v>0.10033601559972589</c:v>
                  </c:pt>
                  <c:pt idx="15">
                    <c:v>0.2675515928140148</c:v>
                  </c:pt>
                  <c:pt idx="16">
                    <c:v>8.644212880905576E-2</c:v>
                  </c:pt>
                  <c:pt idx="17">
                    <c:v>0.325910020583078</c:v>
                  </c:pt>
                  <c:pt idx="18">
                    <c:v>0.44926581331966137</c:v>
                  </c:pt>
                  <c:pt idx="19">
                    <c:v>0.26007344448899622</c:v>
                  </c:pt>
                  <c:pt idx="20">
                    <c:v>0.15941394143802656</c:v>
                  </c:pt>
                  <c:pt idx="21">
                    <c:v>0.45874067875795382</c:v>
                  </c:pt>
                  <c:pt idx="22">
                    <c:v>6.8906784429588405E-2</c:v>
                  </c:pt>
                  <c:pt idx="23">
                    <c:v>0.30639682942186119</c:v>
                  </c:pt>
                  <c:pt idx="24">
                    <c:v>0.35597044826932595</c:v>
                  </c:pt>
                  <c:pt idx="25">
                    <c:v>0.25794852470903329</c:v>
                  </c:pt>
                  <c:pt idx="26">
                    <c:v>0.2303985816499996</c:v>
                  </c:pt>
                  <c:pt idx="27">
                    <c:v>0.27970928457609351</c:v>
                  </c:pt>
                  <c:pt idx="28">
                    <c:v>0.66508423280925044</c:v>
                  </c:pt>
                  <c:pt idx="29">
                    <c:v>0.2547503862965646</c:v>
                  </c:pt>
                </c:numCache>
              </c:numRef>
            </c:plus>
            <c:minus>
              <c:numRef>
                <c:f>'Data more peaks'!$G$46:$G$75</c:f>
                <c:numCache>
                  <c:formatCode>General</c:formatCode>
                  <c:ptCount val="30"/>
                  <c:pt idx="0">
                    <c:v>0.12097554142874214</c:v>
                  </c:pt>
                  <c:pt idx="1">
                    <c:v>0.12156409106913743</c:v>
                  </c:pt>
                  <c:pt idx="2">
                    <c:v>0.18225484084955673</c:v>
                  </c:pt>
                  <c:pt idx="3">
                    <c:v>0.35120106645182358</c:v>
                  </c:pt>
                  <c:pt idx="4">
                    <c:v>0.18005269875428015</c:v>
                  </c:pt>
                  <c:pt idx="5">
                    <c:v>0.29967490646908246</c:v>
                  </c:pt>
                  <c:pt idx="6">
                    <c:v>0.27745355796622362</c:v>
                  </c:pt>
                  <c:pt idx="7">
                    <c:v>7.9996793190288421E-2</c:v>
                  </c:pt>
                  <c:pt idx="8">
                    <c:v>0.45993124273588454</c:v>
                  </c:pt>
                  <c:pt idx="9">
                    <c:v>9.6046451010255274E-2</c:v>
                  </c:pt>
                  <c:pt idx="10">
                    <c:v>0.44447493014559736</c:v>
                  </c:pt>
                  <c:pt idx="11">
                    <c:v>0.38773479084516577</c:v>
                  </c:pt>
                  <c:pt idx="12">
                    <c:v>0.22716950467238825</c:v>
                  </c:pt>
                  <c:pt idx="13">
                    <c:v>0.23970235741684226</c:v>
                  </c:pt>
                  <c:pt idx="14">
                    <c:v>0.10033601559972589</c:v>
                  </c:pt>
                  <c:pt idx="15">
                    <c:v>0.2675515928140148</c:v>
                  </c:pt>
                  <c:pt idx="16">
                    <c:v>8.644212880905576E-2</c:v>
                  </c:pt>
                  <c:pt idx="17">
                    <c:v>0.325910020583078</c:v>
                  </c:pt>
                  <c:pt idx="18">
                    <c:v>0.44926581331966137</c:v>
                  </c:pt>
                  <c:pt idx="19">
                    <c:v>0.26007344448899622</c:v>
                  </c:pt>
                  <c:pt idx="20">
                    <c:v>0.15941394143802656</c:v>
                  </c:pt>
                  <c:pt idx="21">
                    <c:v>0.45874067875795382</c:v>
                  </c:pt>
                  <c:pt idx="22">
                    <c:v>6.8906784429588405E-2</c:v>
                  </c:pt>
                  <c:pt idx="23">
                    <c:v>0.30639682942186119</c:v>
                  </c:pt>
                  <c:pt idx="24">
                    <c:v>0.35597044826932595</c:v>
                  </c:pt>
                  <c:pt idx="25">
                    <c:v>0.25794852470903329</c:v>
                  </c:pt>
                  <c:pt idx="26">
                    <c:v>0.2303985816499996</c:v>
                  </c:pt>
                  <c:pt idx="27">
                    <c:v>0.27970928457609351</c:v>
                  </c:pt>
                  <c:pt idx="28">
                    <c:v>0.66508423280925044</c:v>
                  </c:pt>
                  <c:pt idx="29">
                    <c:v>0.2547503862965646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more peaks'!$D$11:$D$40</c:f>
              <c:numCache>
                <c:formatCode>0.00</c:formatCode>
                <c:ptCount val="30"/>
                <c:pt idx="0">
                  <c:v>-1</c:v>
                </c:pt>
                <c:pt idx="1">
                  <c:v>-0.75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>
                  <c:v>3</c:v>
                </c:pt>
                <c:pt idx="7">
                  <c:v>3.25</c:v>
                </c:pt>
                <c:pt idx="8">
                  <c:v>4</c:v>
                </c:pt>
                <c:pt idx="9">
                  <c:v>4.25</c:v>
                </c:pt>
                <c:pt idx="10">
                  <c:v>5</c:v>
                </c:pt>
                <c:pt idx="11">
                  <c:v>5.25</c:v>
                </c:pt>
                <c:pt idx="12">
                  <c:v>6</c:v>
                </c:pt>
                <c:pt idx="13">
                  <c:v>6.25</c:v>
                </c:pt>
                <c:pt idx="14">
                  <c:v>7</c:v>
                </c:pt>
                <c:pt idx="15">
                  <c:v>7.25</c:v>
                </c:pt>
                <c:pt idx="16">
                  <c:v>8</c:v>
                </c:pt>
                <c:pt idx="17">
                  <c:v>8.25</c:v>
                </c:pt>
                <c:pt idx="18">
                  <c:v>9</c:v>
                </c:pt>
                <c:pt idx="19">
                  <c:v>9.25</c:v>
                </c:pt>
                <c:pt idx="20">
                  <c:v>10</c:v>
                </c:pt>
                <c:pt idx="21">
                  <c:v>10.25</c:v>
                </c:pt>
                <c:pt idx="22">
                  <c:v>11</c:v>
                </c:pt>
                <c:pt idx="23">
                  <c:v>11.25</c:v>
                </c:pt>
                <c:pt idx="24">
                  <c:v>20</c:v>
                </c:pt>
                <c:pt idx="25">
                  <c:v>20.25</c:v>
                </c:pt>
                <c:pt idx="26">
                  <c:v>60</c:v>
                </c:pt>
                <c:pt idx="27">
                  <c:v>60.25</c:v>
                </c:pt>
                <c:pt idx="28">
                  <c:v>138</c:v>
                </c:pt>
                <c:pt idx="29">
                  <c:v>138.25</c:v>
                </c:pt>
              </c:numCache>
            </c:numRef>
          </c:xVal>
          <c:yVal>
            <c:numRef>
              <c:f>'Data more peaks'!$G$11:$G$40</c:f>
              <c:numCache>
                <c:formatCode>0.00</c:formatCode>
                <c:ptCount val="30"/>
                <c:pt idx="0">
                  <c:v>0.87746101882615024</c:v>
                </c:pt>
                <c:pt idx="1">
                  <c:v>0.86645565921975098</c:v>
                </c:pt>
                <c:pt idx="2">
                  <c:v>0.89232349165357938</c:v>
                </c:pt>
                <c:pt idx="3">
                  <c:v>0.84050052139821807</c:v>
                </c:pt>
                <c:pt idx="4">
                  <c:v>0.85609090318376768</c:v>
                </c:pt>
                <c:pt idx="5">
                  <c:v>0.83772436640431625</c:v>
                </c:pt>
                <c:pt idx="6">
                  <c:v>1.1121875280817761</c:v>
                </c:pt>
                <c:pt idx="7">
                  <c:v>1.0097623655630945</c:v>
                </c:pt>
                <c:pt idx="8">
                  <c:v>0.61412791002077971</c:v>
                </c:pt>
                <c:pt idx="9">
                  <c:v>0.71415372718726966</c:v>
                </c:pt>
                <c:pt idx="10">
                  <c:v>0.73718870211152998</c:v>
                </c:pt>
                <c:pt idx="11">
                  <c:v>0.87575032866909963</c:v>
                </c:pt>
                <c:pt idx="12">
                  <c:v>0.74405150337172765</c:v>
                </c:pt>
                <c:pt idx="13">
                  <c:v>0.51849991594858502</c:v>
                </c:pt>
                <c:pt idx="14">
                  <c:v>0.87619940116876149</c:v>
                </c:pt>
                <c:pt idx="15">
                  <c:v>0.51956804973631598</c:v>
                </c:pt>
                <c:pt idx="16">
                  <c:v>0.52275059763406972</c:v>
                </c:pt>
                <c:pt idx="17">
                  <c:v>0.63673412584212341</c:v>
                </c:pt>
                <c:pt idx="18">
                  <c:v>0.83006276173780191</c:v>
                </c:pt>
                <c:pt idx="19">
                  <c:v>0.88113577193451553</c:v>
                </c:pt>
                <c:pt idx="20">
                  <c:v>0.67987398024041124</c:v>
                </c:pt>
                <c:pt idx="21">
                  <c:v>0.63719909642295536</c:v>
                </c:pt>
                <c:pt idx="22">
                  <c:v>0.61463558751346492</c:v>
                </c:pt>
                <c:pt idx="23">
                  <c:v>0.79449471564088248</c:v>
                </c:pt>
                <c:pt idx="24">
                  <c:v>0.82493693310241156</c:v>
                </c:pt>
                <c:pt idx="25">
                  <c:v>0.93242247519494226</c:v>
                </c:pt>
                <c:pt idx="26">
                  <c:v>0.58897580922668047</c:v>
                </c:pt>
                <c:pt idx="27">
                  <c:v>0.83224591975802598</c:v>
                </c:pt>
                <c:pt idx="28">
                  <c:v>0.63657065380509437</c:v>
                </c:pt>
                <c:pt idx="29">
                  <c:v>0.28205557602817949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B-4AB0-8AE3-B9135DBC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4752"/>
        <c:axId val="734116000"/>
      </c:scatterChart>
      <c:valAx>
        <c:axId val="7341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000"/>
        <c:crosses val="autoZero"/>
        <c:crossBetween val="midCat"/>
      </c:valAx>
      <c:valAx>
        <c:axId val="73411600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30000"/>
                  <a:t>13</a:t>
                </a:r>
                <a:r>
                  <a:rPr lang="en-US" baseline="0"/>
                  <a:t>C enrichment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Hexose-P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more peaks'!$J$46:$J$75</c:f>
                <c:numCache>
                  <c:formatCode>General</c:formatCode>
                  <c:ptCount val="30"/>
                  <c:pt idx="0">
                    <c:v>3.6285353595787689E-2</c:v>
                  </c:pt>
                  <c:pt idx="1">
                    <c:v>4.0311919881781226E-2</c:v>
                  </c:pt>
                  <c:pt idx="2">
                    <c:v>3.1179222789566748E-2</c:v>
                  </c:pt>
                  <c:pt idx="3">
                    <c:v>5.6138043608354185E-2</c:v>
                  </c:pt>
                  <c:pt idx="4">
                    <c:v>5.6138043608354185E-2</c:v>
                  </c:pt>
                  <c:pt idx="5">
                    <c:v>6.1019668939268988E-2</c:v>
                  </c:pt>
                  <c:pt idx="6">
                    <c:v>1.7082584308795997E-2</c:v>
                  </c:pt>
                  <c:pt idx="7">
                    <c:v>6.0684487403700867E-2</c:v>
                  </c:pt>
                  <c:pt idx="8">
                    <c:v>4.2341525563053706E-2</c:v>
                  </c:pt>
                  <c:pt idx="9">
                    <c:v>7.0657986507190976E-2</c:v>
                  </c:pt>
                  <c:pt idx="10">
                    <c:v>0.13964296890926398</c:v>
                  </c:pt>
                  <c:pt idx="11">
                    <c:v>3.9819624309132558E-2</c:v>
                  </c:pt>
                  <c:pt idx="12">
                    <c:v>9.9952507234640484E-2</c:v>
                  </c:pt>
                  <c:pt idx="13">
                    <c:v>0.10534216203953023</c:v>
                  </c:pt>
                  <c:pt idx="14">
                    <c:v>3.2049932114941518E-2</c:v>
                  </c:pt>
                  <c:pt idx="15">
                    <c:v>9.064024732769678E-2</c:v>
                  </c:pt>
                  <c:pt idx="16">
                    <c:v>1.9798723725663898E-2</c:v>
                  </c:pt>
                  <c:pt idx="17">
                    <c:v>0.12496424626436907</c:v>
                  </c:pt>
                  <c:pt idx="18">
                    <c:v>7.9822988578944237E-2</c:v>
                  </c:pt>
                  <c:pt idx="19">
                    <c:v>7.237518061070787E-2</c:v>
                  </c:pt>
                  <c:pt idx="20">
                    <c:v>0.11195834378592737</c:v>
                  </c:pt>
                  <c:pt idx="21">
                    <c:v>0.15871380248570388</c:v>
                  </c:pt>
                  <c:pt idx="22">
                    <c:v>0.10792558157266881</c:v>
                  </c:pt>
                  <c:pt idx="23">
                    <c:v>9.8590913249023537E-3</c:v>
                  </c:pt>
                  <c:pt idx="24">
                    <c:v>7.0133421255988107E-2</c:v>
                  </c:pt>
                  <c:pt idx="25">
                    <c:v>0.11771825402624717</c:v>
                  </c:pt>
                  <c:pt idx="26">
                    <c:v>6.0076539320988276E-2</c:v>
                  </c:pt>
                  <c:pt idx="27">
                    <c:v>0.11442014710881587</c:v>
                  </c:pt>
                  <c:pt idx="28">
                    <c:v>8.0791302151296082E-2</c:v>
                  </c:pt>
                  <c:pt idx="29">
                    <c:v>3.1287896735467322E-2</c:v>
                  </c:pt>
                </c:numCache>
              </c:numRef>
            </c:plus>
            <c:minus>
              <c:numRef>
                <c:f>'Data more peaks'!$J$46:$J$75</c:f>
                <c:numCache>
                  <c:formatCode>General</c:formatCode>
                  <c:ptCount val="30"/>
                  <c:pt idx="0">
                    <c:v>3.6285353595787689E-2</c:v>
                  </c:pt>
                  <c:pt idx="1">
                    <c:v>4.0311919881781226E-2</c:v>
                  </c:pt>
                  <c:pt idx="2">
                    <c:v>3.1179222789566748E-2</c:v>
                  </c:pt>
                  <c:pt idx="3">
                    <c:v>5.6138043608354185E-2</c:v>
                  </c:pt>
                  <c:pt idx="4">
                    <c:v>5.6138043608354185E-2</c:v>
                  </c:pt>
                  <c:pt idx="5">
                    <c:v>6.1019668939268988E-2</c:v>
                  </c:pt>
                  <c:pt idx="6">
                    <c:v>1.7082584308795997E-2</c:v>
                  </c:pt>
                  <c:pt idx="7">
                    <c:v>6.0684487403700867E-2</c:v>
                  </c:pt>
                  <c:pt idx="8">
                    <c:v>4.2341525563053706E-2</c:v>
                  </c:pt>
                  <c:pt idx="9">
                    <c:v>7.0657986507190976E-2</c:v>
                  </c:pt>
                  <c:pt idx="10">
                    <c:v>0.13964296890926398</c:v>
                  </c:pt>
                  <c:pt idx="11">
                    <c:v>3.9819624309132558E-2</c:v>
                  </c:pt>
                  <c:pt idx="12">
                    <c:v>9.9952507234640484E-2</c:v>
                  </c:pt>
                  <c:pt idx="13">
                    <c:v>0.10534216203953023</c:v>
                  </c:pt>
                  <c:pt idx="14">
                    <c:v>3.2049932114941518E-2</c:v>
                  </c:pt>
                  <c:pt idx="15">
                    <c:v>9.064024732769678E-2</c:v>
                  </c:pt>
                  <c:pt idx="16">
                    <c:v>1.9798723725663898E-2</c:v>
                  </c:pt>
                  <c:pt idx="17">
                    <c:v>0.12496424626436907</c:v>
                  </c:pt>
                  <c:pt idx="18">
                    <c:v>7.9822988578944237E-2</c:v>
                  </c:pt>
                  <c:pt idx="19">
                    <c:v>7.237518061070787E-2</c:v>
                  </c:pt>
                  <c:pt idx="20">
                    <c:v>0.11195834378592737</c:v>
                  </c:pt>
                  <c:pt idx="21">
                    <c:v>0.15871380248570388</c:v>
                  </c:pt>
                  <c:pt idx="22">
                    <c:v>0.10792558157266881</c:v>
                  </c:pt>
                  <c:pt idx="23">
                    <c:v>9.8590913249023537E-3</c:v>
                  </c:pt>
                  <c:pt idx="24">
                    <c:v>7.0133421255988107E-2</c:v>
                  </c:pt>
                  <c:pt idx="25">
                    <c:v>0.11771825402624717</c:v>
                  </c:pt>
                  <c:pt idx="26">
                    <c:v>6.0076539320988276E-2</c:v>
                  </c:pt>
                  <c:pt idx="27">
                    <c:v>0.11442014710881587</c:v>
                  </c:pt>
                  <c:pt idx="28">
                    <c:v>8.0791302151296082E-2</c:v>
                  </c:pt>
                  <c:pt idx="29">
                    <c:v>3.1287896735467322E-2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more peaks'!$D$11:$D$40</c:f>
              <c:numCache>
                <c:formatCode>0.00</c:formatCode>
                <c:ptCount val="30"/>
                <c:pt idx="0">
                  <c:v>-1</c:v>
                </c:pt>
                <c:pt idx="1">
                  <c:v>-0.75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>
                  <c:v>3</c:v>
                </c:pt>
                <c:pt idx="7">
                  <c:v>3.25</c:v>
                </c:pt>
                <c:pt idx="8">
                  <c:v>4</c:v>
                </c:pt>
                <c:pt idx="9">
                  <c:v>4.25</c:v>
                </c:pt>
                <c:pt idx="10">
                  <c:v>5</c:v>
                </c:pt>
                <c:pt idx="11">
                  <c:v>5.25</c:v>
                </c:pt>
                <c:pt idx="12">
                  <c:v>6</c:v>
                </c:pt>
                <c:pt idx="13">
                  <c:v>6.25</c:v>
                </c:pt>
                <c:pt idx="14">
                  <c:v>7</c:v>
                </c:pt>
                <c:pt idx="15">
                  <c:v>7.25</c:v>
                </c:pt>
                <c:pt idx="16">
                  <c:v>8</c:v>
                </c:pt>
                <c:pt idx="17">
                  <c:v>8.25</c:v>
                </c:pt>
                <c:pt idx="18">
                  <c:v>9</c:v>
                </c:pt>
                <c:pt idx="19">
                  <c:v>9.25</c:v>
                </c:pt>
                <c:pt idx="20">
                  <c:v>10</c:v>
                </c:pt>
                <c:pt idx="21">
                  <c:v>10.25</c:v>
                </c:pt>
                <c:pt idx="22">
                  <c:v>11</c:v>
                </c:pt>
                <c:pt idx="23">
                  <c:v>11.25</c:v>
                </c:pt>
                <c:pt idx="24">
                  <c:v>20</c:v>
                </c:pt>
                <c:pt idx="25">
                  <c:v>20.25</c:v>
                </c:pt>
                <c:pt idx="26">
                  <c:v>60</c:v>
                </c:pt>
                <c:pt idx="27">
                  <c:v>60.25</c:v>
                </c:pt>
                <c:pt idx="28">
                  <c:v>138</c:v>
                </c:pt>
                <c:pt idx="29">
                  <c:v>138.25</c:v>
                </c:pt>
              </c:numCache>
            </c:numRef>
          </c:xVal>
          <c:yVal>
            <c:numRef>
              <c:f>'Data more peaks'!$J$11:$J$40</c:f>
              <c:numCache>
                <c:formatCode>0.00</c:formatCode>
                <c:ptCount val="30"/>
                <c:pt idx="0">
                  <c:v>1.0481740974347462</c:v>
                </c:pt>
                <c:pt idx="1">
                  <c:v>1.0120683322447077</c:v>
                </c:pt>
                <c:pt idx="2">
                  <c:v>1.0643125192548923</c:v>
                </c:pt>
                <c:pt idx="3">
                  <c:v>1.0832690417427921</c:v>
                </c:pt>
                <c:pt idx="4">
                  <c:v>1.1913834212472729</c:v>
                </c:pt>
                <c:pt idx="5">
                  <c:v>1.2049256364409546</c:v>
                </c:pt>
                <c:pt idx="6">
                  <c:v>1.3261491595118542</c:v>
                </c:pt>
                <c:pt idx="7">
                  <c:v>1.2343085115509467</c:v>
                </c:pt>
                <c:pt idx="8">
                  <c:v>1.2520694779298187</c:v>
                </c:pt>
                <c:pt idx="9">
                  <c:v>1.2380990854496792</c:v>
                </c:pt>
                <c:pt idx="10">
                  <c:v>1.24851872069606</c:v>
                </c:pt>
                <c:pt idx="11">
                  <c:v>1.1719747818330386</c:v>
                </c:pt>
                <c:pt idx="12">
                  <c:v>1.1666546026131133</c:v>
                </c:pt>
                <c:pt idx="13">
                  <c:v>1.2435484128328722</c:v>
                </c:pt>
                <c:pt idx="14">
                  <c:v>1.1579199964112876</c:v>
                </c:pt>
                <c:pt idx="15">
                  <c:v>1.2195229183201328</c:v>
                </c:pt>
                <c:pt idx="16">
                  <c:v>1.130478485904469</c:v>
                </c:pt>
                <c:pt idx="17">
                  <c:v>1.1999142630426969</c:v>
                </c:pt>
                <c:pt idx="18">
                  <c:v>1.1703897738332787</c:v>
                </c:pt>
                <c:pt idx="19">
                  <c:v>1.2561526470265074</c:v>
                </c:pt>
                <c:pt idx="20">
                  <c:v>1.2740010691789865</c:v>
                </c:pt>
                <c:pt idx="21">
                  <c:v>1.2804344924886844</c:v>
                </c:pt>
                <c:pt idx="22">
                  <c:v>1.2655696797692164</c:v>
                </c:pt>
                <c:pt idx="23">
                  <c:v>1.1935384727921383</c:v>
                </c:pt>
                <c:pt idx="24">
                  <c:v>1.3722773334174525</c:v>
                </c:pt>
                <c:pt idx="25">
                  <c:v>1.3054533071641365</c:v>
                </c:pt>
                <c:pt idx="26">
                  <c:v>1.2825335609625759</c:v>
                </c:pt>
                <c:pt idx="27">
                  <c:v>1.2432411579551841</c:v>
                </c:pt>
                <c:pt idx="28">
                  <c:v>1.253810468917947</c:v>
                </c:pt>
                <c:pt idx="29">
                  <c:v>1.1371349319456756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B-41A2-8BDF-003914B8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4752"/>
        <c:axId val="734116000"/>
      </c:scatterChart>
      <c:valAx>
        <c:axId val="7341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000"/>
        <c:crosses val="autoZero"/>
        <c:crossBetween val="midCat"/>
      </c:valAx>
      <c:valAx>
        <c:axId val="73411600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30000"/>
                  <a:t>13</a:t>
                </a:r>
                <a:r>
                  <a:rPr lang="en-US" baseline="0"/>
                  <a:t>C enrichment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more peaks'!$K$46:$K$75</c:f>
                <c:numCache>
                  <c:formatCode>General</c:formatCode>
                  <c:ptCount val="30"/>
                  <c:pt idx="0">
                    <c:v>0.10195392132804888</c:v>
                  </c:pt>
                  <c:pt idx="1">
                    <c:v>0.32346937081064359</c:v>
                  </c:pt>
                  <c:pt idx="2">
                    <c:v>0.39490977372444941</c:v>
                  </c:pt>
                  <c:pt idx="3">
                    <c:v>0.18072162508171496</c:v>
                  </c:pt>
                  <c:pt idx="4">
                    <c:v>0.18505120466447672</c:v>
                  </c:pt>
                  <c:pt idx="5">
                    <c:v>0.10249112630441749</c:v>
                  </c:pt>
                  <c:pt idx="6">
                    <c:v>0.35557346587397659</c:v>
                  </c:pt>
                  <c:pt idx="7">
                    <c:v>8.3182884370514729E-2</c:v>
                  </c:pt>
                  <c:pt idx="8">
                    <c:v>7.6182729439638705E-2</c:v>
                  </c:pt>
                  <c:pt idx="9">
                    <c:v>0.25092584111944732</c:v>
                  </c:pt>
                  <c:pt idx="10">
                    <c:v>0.51776411426555391</c:v>
                  </c:pt>
                  <c:pt idx="11">
                    <c:v>0.38256172412095735</c:v>
                  </c:pt>
                  <c:pt idx="12">
                    <c:v>0.12485620533998602</c:v>
                  </c:pt>
                  <c:pt idx="13">
                    <c:v>0.16238059966642224</c:v>
                  </c:pt>
                  <c:pt idx="14">
                    <c:v>0.14210260910005437</c:v>
                  </c:pt>
                  <c:pt idx="15">
                    <c:v>0.43017626763240674</c:v>
                  </c:pt>
                  <c:pt idx="16">
                    <c:v>0.55801704385667306</c:v>
                  </c:pt>
                  <c:pt idx="17">
                    <c:v>0.27514192431075168</c:v>
                  </c:pt>
                  <c:pt idx="18">
                    <c:v>0.33343052523696431</c:v>
                  </c:pt>
                  <c:pt idx="19">
                    <c:v>0.30896509450143472</c:v>
                  </c:pt>
                  <c:pt idx="20">
                    <c:v>0.23724359617001706</c:v>
                  </c:pt>
                  <c:pt idx="21">
                    <c:v>0.16727569135687589</c:v>
                  </c:pt>
                  <c:pt idx="22">
                    <c:v>0.11962263940224936</c:v>
                  </c:pt>
                  <c:pt idx="23">
                    <c:v>0.34386189641992138</c:v>
                  </c:pt>
                  <c:pt idx="24">
                    <c:v>0.51933743068888261</c:v>
                  </c:pt>
                  <c:pt idx="25">
                    <c:v>0.36227432618492461</c:v>
                  </c:pt>
                  <c:pt idx="26">
                    <c:v>0.27785583208297848</c:v>
                  </c:pt>
                  <c:pt idx="27">
                    <c:v>0.29638877259802426</c:v>
                  </c:pt>
                  <c:pt idx="28">
                    <c:v>0.10459776991412049</c:v>
                  </c:pt>
                  <c:pt idx="29">
                    <c:v>0.16308960071147541</c:v>
                  </c:pt>
                </c:numCache>
              </c:numRef>
            </c:plus>
            <c:minus>
              <c:numRef>
                <c:f>'Data more peaks'!$K$46:$K$75</c:f>
                <c:numCache>
                  <c:formatCode>General</c:formatCode>
                  <c:ptCount val="30"/>
                  <c:pt idx="0">
                    <c:v>0.10195392132804888</c:v>
                  </c:pt>
                  <c:pt idx="1">
                    <c:v>0.32346937081064359</c:v>
                  </c:pt>
                  <c:pt idx="2">
                    <c:v>0.39490977372444941</c:v>
                  </c:pt>
                  <c:pt idx="3">
                    <c:v>0.18072162508171496</c:v>
                  </c:pt>
                  <c:pt idx="4">
                    <c:v>0.18505120466447672</c:v>
                  </c:pt>
                  <c:pt idx="5">
                    <c:v>0.10249112630441749</c:v>
                  </c:pt>
                  <c:pt idx="6">
                    <c:v>0.35557346587397659</c:v>
                  </c:pt>
                  <c:pt idx="7">
                    <c:v>8.3182884370514729E-2</c:v>
                  </c:pt>
                  <c:pt idx="8">
                    <c:v>7.6182729439638705E-2</c:v>
                  </c:pt>
                  <c:pt idx="9">
                    <c:v>0.25092584111944732</c:v>
                  </c:pt>
                  <c:pt idx="10">
                    <c:v>0.51776411426555391</c:v>
                  </c:pt>
                  <c:pt idx="11">
                    <c:v>0.38256172412095735</c:v>
                  </c:pt>
                  <c:pt idx="12">
                    <c:v>0.12485620533998602</c:v>
                  </c:pt>
                  <c:pt idx="13">
                    <c:v>0.16238059966642224</c:v>
                  </c:pt>
                  <c:pt idx="14">
                    <c:v>0.14210260910005437</c:v>
                  </c:pt>
                  <c:pt idx="15">
                    <c:v>0.43017626763240674</c:v>
                  </c:pt>
                  <c:pt idx="16">
                    <c:v>0.55801704385667306</c:v>
                  </c:pt>
                  <c:pt idx="17">
                    <c:v>0.27514192431075168</c:v>
                  </c:pt>
                  <c:pt idx="18">
                    <c:v>0.33343052523696431</c:v>
                  </c:pt>
                  <c:pt idx="19">
                    <c:v>0.30896509450143472</c:v>
                  </c:pt>
                  <c:pt idx="20">
                    <c:v>0.23724359617001706</c:v>
                  </c:pt>
                  <c:pt idx="21">
                    <c:v>0.16727569135687589</c:v>
                  </c:pt>
                  <c:pt idx="22">
                    <c:v>0.11962263940224936</c:v>
                  </c:pt>
                  <c:pt idx="23">
                    <c:v>0.34386189641992138</c:v>
                  </c:pt>
                  <c:pt idx="24">
                    <c:v>0.51933743068888261</c:v>
                  </c:pt>
                  <c:pt idx="25">
                    <c:v>0.36227432618492461</c:v>
                  </c:pt>
                  <c:pt idx="26">
                    <c:v>0.27785583208297848</c:v>
                  </c:pt>
                  <c:pt idx="27">
                    <c:v>0.29638877259802426</c:v>
                  </c:pt>
                  <c:pt idx="28">
                    <c:v>0.10459776991412049</c:v>
                  </c:pt>
                  <c:pt idx="29">
                    <c:v>0.16308960071147541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more peaks'!$D$11:$D$40</c:f>
              <c:numCache>
                <c:formatCode>0.00</c:formatCode>
                <c:ptCount val="30"/>
                <c:pt idx="0">
                  <c:v>-1</c:v>
                </c:pt>
                <c:pt idx="1">
                  <c:v>-0.75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>
                  <c:v>3</c:v>
                </c:pt>
                <c:pt idx="7">
                  <c:v>3.25</c:v>
                </c:pt>
                <c:pt idx="8">
                  <c:v>4</c:v>
                </c:pt>
                <c:pt idx="9">
                  <c:v>4.25</c:v>
                </c:pt>
                <c:pt idx="10">
                  <c:v>5</c:v>
                </c:pt>
                <c:pt idx="11">
                  <c:v>5.25</c:v>
                </c:pt>
                <c:pt idx="12">
                  <c:v>6</c:v>
                </c:pt>
                <c:pt idx="13">
                  <c:v>6.25</c:v>
                </c:pt>
                <c:pt idx="14">
                  <c:v>7</c:v>
                </c:pt>
                <c:pt idx="15">
                  <c:v>7.25</c:v>
                </c:pt>
                <c:pt idx="16">
                  <c:v>8</c:v>
                </c:pt>
                <c:pt idx="17">
                  <c:v>8.25</c:v>
                </c:pt>
                <c:pt idx="18">
                  <c:v>9</c:v>
                </c:pt>
                <c:pt idx="19">
                  <c:v>9.25</c:v>
                </c:pt>
                <c:pt idx="20">
                  <c:v>10</c:v>
                </c:pt>
                <c:pt idx="21">
                  <c:v>10.25</c:v>
                </c:pt>
                <c:pt idx="22">
                  <c:v>11</c:v>
                </c:pt>
                <c:pt idx="23">
                  <c:v>11.25</c:v>
                </c:pt>
                <c:pt idx="24">
                  <c:v>20</c:v>
                </c:pt>
                <c:pt idx="25">
                  <c:v>20.25</c:v>
                </c:pt>
                <c:pt idx="26">
                  <c:v>60</c:v>
                </c:pt>
                <c:pt idx="27">
                  <c:v>60.25</c:v>
                </c:pt>
                <c:pt idx="28">
                  <c:v>138</c:v>
                </c:pt>
                <c:pt idx="29">
                  <c:v>138.25</c:v>
                </c:pt>
              </c:numCache>
            </c:numRef>
          </c:xVal>
          <c:yVal>
            <c:numRef>
              <c:f>'Data more peaks'!$K$11:$K$40</c:f>
              <c:numCache>
                <c:formatCode>0.00</c:formatCode>
                <c:ptCount val="30"/>
                <c:pt idx="0">
                  <c:v>0.72698348083417175</c:v>
                </c:pt>
                <c:pt idx="1">
                  <c:v>0.73519137367706711</c:v>
                </c:pt>
                <c:pt idx="2">
                  <c:v>0.22800126416542507</c:v>
                </c:pt>
                <c:pt idx="3">
                  <c:v>0.10433967888931477</c:v>
                </c:pt>
                <c:pt idx="4">
                  <c:v>0.21061467996566452</c:v>
                </c:pt>
                <c:pt idx="5">
                  <c:v>0.44129491971075391</c:v>
                </c:pt>
                <c:pt idx="6">
                  <c:v>0.39542501628193322</c:v>
                </c:pt>
                <c:pt idx="7">
                  <c:v>4.8025660683286196E-2</c:v>
                </c:pt>
                <c:pt idx="8">
                  <c:v>0.17137468645950191</c:v>
                </c:pt>
                <c:pt idx="9">
                  <c:v>0.32397735553944812</c:v>
                </c:pt>
                <c:pt idx="10">
                  <c:v>0.36694312016906955</c:v>
                </c:pt>
                <c:pt idx="11">
                  <c:v>0.49753102463931415</c:v>
                </c:pt>
                <c:pt idx="12">
                  <c:v>0.14310585670617529</c:v>
                </c:pt>
                <c:pt idx="13">
                  <c:v>0.18697713608443314</c:v>
                </c:pt>
                <c:pt idx="14">
                  <c:v>0.15101835191511517</c:v>
                </c:pt>
                <c:pt idx="15">
                  <c:v>0.55414842051672208</c:v>
                </c:pt>
                <c:pt idx="16">
                  <c:v>0.50853134478283213</c:v>
                </c:pt>
                <c:pt idx="17">
                  <c:v>0.43557693470672548</c:v>
                </c:pt>
                <c:pt idx="18">
                  <c:v>0.52344012505311877</c:v>
                </c:pt>
                <c:pt idx="19">
                  <c:v>0.53542115174557947</c:v>
                </c:pt>
                <c:pt idx="20">
                  <c:v>0.18993906298300192</c:v>
                </c:pt>
                <c:pt idx="21">
                  <c:v>9.6576665433773065E-2</c:v>
                </c:pt>
                <c:pt idx="22">
                  <c:v>0.19958271810350056</c:v>
                </c:pt>
                <c:pt idx="23">
                  <c:v>0.4931821827886973</c:v>
                </c:pt>
                <c:pt idx="24">
                  <c:v>0.6612016819663129</c:v>
                </c:pt>
                <c:pt idx="25">
                  <c:v>0.33997407462063362</c:v>
                </c:pt>
                <c:pt idx="26">
                  <c:v>0.16042013944901509</c:v>
                </c:pt>
                <c:pt idx="27">
                  <c:v>0.28457086382490676</c:v>
                </c:pt>
                <c:pt idx="28">
                  <c:v>0.25710179376983694</c:v>
                </c:pt>
                <c:pt idx="29">
                  <c:v>0.35400742507938676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7-4083-BDEF-CD56F19A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4752"/>
        <c:axId val="734116000"/>
      </c:scatterChart>
      <c:valAx>
        <c:axId val="7341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000"/>
        <c:crosses val="autoZero"/>
        <c:crossBetween val="midCat"/>
      </c:valAx>
      <c:valAx>
        <c:axId val="73411600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30000"/>
                  <a:t>13</a:t>
                </a:r>
                <a:r>
                  <a:rPr lang="en-US" baseline="0"/>
                  <a:t>C enrichment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more peaks'!$L$46:$L$74</c:f>
                <c:numCache>
                  <c:formatCode>General</c:formatCode>
                  <c:ptCount val="29"/>
                  <c:pt idx="0">
                    <c:v>4.7229902741867995E-2</c:v>
                  </c:pt>
                  <c:pt idx="1">
                    <c:v>8.6699912382467825E-2</c:v>
                  </c:pt>
                  <c:pt idx="2">
                    <c:v>7.601818405981367E-2</c:v>
                  </c:pt>
                  <c:pt idx="3">
                    <c:v>6.365462328602943E-2</c:v>
                  </c:pt>
                  <c:pt idx="4">
                    <c:v>3.2966411828185258E-2</c:v>
                  </c:pt>
                  <c:pt idx="5">
                    <c:v>5.8162203027998301E-2</c:v>
                  </c:pt>
                  <c:pt idx="6">
                    <c:v>3.1579673913965774E-2</c:v>
                  </c:pt>
                  <c:pt idx="7">
                    <c:v>5.1216683428664325E-2</c:v>
                  </c:pt>
                  <c:pt idx="8">
                    <c:v>9.1760833148536641E-2</c:v>
                  </c:pt>
                  <c:pt idx="9">
                    <c:v>9.1947794106639169E-2</c:v>
                  </c:pt>
                  <c:pt idx="10">
                    <c:v>5.3231330411249195E-2</c:v>
                  </c:pt>
                  <c:pt idx="11">
                    <c:v>7.1368679289763176E-2</c:v>
                  </c:pt>
                  <c:pt idx="12">
                    <c:v>6.9961276456084451E-2</c:v>
                  </c:pt>
                  <c:pt idx="13">
                    <c:v>7.9240486349452063E-2</c:v>
                  </c:pt>
                  <c:pt idx="14">
                    <c:v>0.14813252073046798</c:v>
                  </c:pt>
                  <c:pt idx="15">
                    <c:v>0.12992393258956544</c:v>
                  </c:pt>
                  <c:pt idx="16">
                    <c:v>0.19106329735746352</c:v>
                  </c:pt>
                  <c:pt idx="17">
                    <c:v>5.3639929151047275E-2</c:v>
                  </c:pt>
                  <c:pt idx="18">
                    <c:v>5.7873121265597918E-2</c:v>
                  </c:pt>
                  <c:pt idx="19">
                    <c:v>6.6054564341204117E-2</c:v>
                  </c:pt>
                  <c:pt idx="20">
                    <c:v>0.144660807829251</c:v>
                  </c:pt>
                  <c:pt idx="21">
                    <c:v>6.426247877614405E-2</c:v>
                  </c:pt>
                  <c:pt idx="22">
                    <c:v>0.25409448246637556</c:v>
                  </c:pt>
                  <c:pt idx="23">
                    <c:v>4.1267558506751643E-2</c:v>
                  </c:pt>
                  <c:pt idx="24">
                    <c:v>6.1406309592192024E-2</c:v>
                  </c:pt>
                  <c:pt idx="25">
                    <c:v>0.14466212831147479</c:v>
                  </c:pt>
                  <c:pt idx="26">
                    <c:v>0.17334796891333348</c:v>
                  </c:pt>
                  <c:pt idx="27">
                    <c:v>0.16918640769560975</c:v>
                  </c:pt>
                  <c:pt idx="28">
                    <c:v>0.1683182712918691</c:v>
                  </c:pt>
                </c:numCache>
              </c:numRef>
            </c:plus>
            <c:minus>
              <c:numRef>
                <c:f>'Data more peaks'!$L$46:$L$74</c:f>
                <c:numCache>
                  <c:formatCode>General</c:formatCode>
                  <c:ptCount val="29"/>
                  <c:pt idx="0">
                    <c:v>4.7229902741867995E-2</c:v>
                  </c:pt>
                  <c:pt idx="1">
                    <c:v>8.6699912382467825E-2</c:v>
                  </c:pt>
                  <c:pt idx="2">
                    <c:v>7.601818405981367E-2</c:v>
                  </c:pt>
                  <c:pt idx="3">
                    <c:v>6.365462328602943E-2</c:v>
                  </c:pt>
                  <c:pt idx="4">
                    <c:v>3.2966411828185258E-2</c:v>
                  </c:pt>
                  <c:pt idx="5">
                    <c:v>5.8162203027998301E-2</c:v>
                  </c:pt>
                  <c:pt idx="6">
                    <c:v>3.1579673913965774E-2</c:v>
                  </c:pt>
                  <c:pt idx="7">
                    <c:v>5.1216683428664325E-2</c:v>
                  </c:pt>
                  <c:pt idx="8">
                    <c:v>9.1760833148536641E-2</c:v>
                  </c:pt>
                  <c:pt idx="9">
                    <c:v>9.1947794106639169E-2</c:v>
                  </c:pt>
                  <c:pt idx="10">
                    <c:v>5.3231330411249195E-2</c:v>
                  </c:pt>
                  <c:pt idx="11">
                    <c:v>7.1368679289763176E-2</c:v>
                  </c:pt>
                  <c:pt idx="12">
                    <c:v>6.9961276456084451E-2</c:v>
                  </c:pt>
                  <c:pt idx="13">
                    <c:v>7.9240486349452063E-2</c:v>
                  </c:pt>
                  <c:pt idx="14">
                    <c:v>0.14813252073046798</c:v>
                  </c:pt>
                  <c:pt idx="15">
                    <c:v>0.12992393258956544</c:v>
                  </c:pt>
                  <c:pt idx="16">
                    <c:v>0.19106329735746352</c:v>
                  </c:pt>
                  <c:pt idx="17">
                    <c:v>5.3639929151047275E-2</c:v>
                  </c:pt>
                  <c:pt idx="18">
                    <c:v>5.7873121265597918E-2</c:v>
                  </c:pt>
                  <c:pt idx="19">
                    <c:v>6.6054564341204117E-2</c:v>
                  </c:pt>
                  <c:pt idx="20">
                    <c:v>0.144660807829251</c:v>
                  </c:pt>
                  <c:pt idx="21">
                    <c:v>6.426247877614405E-2</c:v>
                  </c:pt>
                  <c:pt idx="22">
                    <c:v>0.25409448246637556</c:v>
                  </c:pt>
                  <c:pt idx="23">
                    <c:v>4.1267558506751643E-2</c:v>
                  </c:pt>
                  <c:pt idx="24">
                    <c:v>6.1406309592192024E-2</c:v>
                  </c:pt>
                  <c:pt idx="25">
                    <c:v>0.14466212831147479</c:v>
                  </c:pt>
                  <c:pt idx="26">
                    <c:v>0.17334796891333348</c:v>
                  </c:pt>
                  <c:pt idx="27">
                    <c:v>0.16918640769560975</c:v>
                  </c:pt>
                  <c:pt idx="28">
                    <c:v>0.1683182712918691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more peaks'!$D$11:$D$39</c:f>
              <c:numCache>
                <c:formatCode>0.00</c:formatCode>
                <c:ptCount val="29"/>
                <c:pt idx="0">
                  <c:v>-1</c:v>
                </c:pt>
                <c:pt idx="1">
                  <c:v>-0.75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2.25</c:v>
                </c:pt>
                <c:pt idx="6">
                  <c:v>3</c:v>
                </c:pt>
                <c:pt idx="7">
                  <c:v>3.25</c:v>
                </c:pt>
                <c:pt idx="8">
                  <c:v>4</c:v>
                </c:pt>
                <c:pt idx="9">
                  <c:v>4.25</c:v>
                </c:pt>
                <c:pt idx="10">
                  <c:v>5</c:v>
                </c:pt>
                <c:pt idx="11">
                  <c:v>5.25</c:v>
                </c:pt>
                <c:pt idx="12">
                  <c:v>6</c:v>
                </c:pt>
                <c:pt idx="13">
                  <c:v>6.25</c:v>
                </c:pt>
                <c:pt idx="14">
                  <c:v>7</c:v>
                </c:pt>
                <c:pt idx="15">
                  <c:v>7.25</c:v>
                </c:pt>
                <c:pt idx="16">
                  <c:v>8</c:v>
                </c:pt>
                <c:pt idx="17">
                  <c:v>8.25</c:v>
                </c:pt>
                <c:pt idx="18">
                  <c:v>9</c:v>
                </c:pt>
                <c:pt idx="19">
                  <c:v>9.25</c:v>
                </c:pt>
                <c:pt idx="20">
                  <c:v>10</c:v>
                </c:pt>
                <c:pt idx="21">
                  <c:v>10.25</c:v>
                </c:pt>
                <c:pt idx="22">
                  <c:v>11</c:v>
                </c:pt>
                <c:pt idx="23">
                  <c:v>11.25</c:v>
                </c:pt>
                <c:pt idx="24">
                  <c:v>20</c:v>
                </c:pt>
                <c:pt idx="25">
                  <c:v>20.25</c:v>
                </c:pt>
                <c:pt idx="26">
                  <c:v>60</c:v>
                </c:pt>
                <c:pt idx="27">
                  <c:v>60.25</c:v>
                </c:pt>
                <c:pt idx="28">
                  <c:v>138</c:v>
                </c:pt>
              </c:numCache>
            </c:numRef>
          </c:xVal>
          <c:yVal>
            <c:numRef>
              <c:f>'Data more peaks'!$L$11:$L$39</c:f>
              <c:numCache>
                <c:formatCode>0.00</c:formatCode>
                <c:ptCount val="29"/>
                <c:pt idx="0">
                  <c:v>0.87052958768193578</c:v>
                </c:pt>
                <c:pt idx="1">
                  <c:v>0.87829882668433301</c:v>
                </c:pt>
                <c:pt idx="2">
                  <c:v>0.8819515689455959</c:v>
                </c:pt>
                <c:pt idx="3">
                  <c:v>0.92454362369164489</c:v>
                </c:pt>
                <c:pt idx="4">
                  <c:v>0.97377641804902326</c:v>
                </c:pt>
                <c:pt idx="5">
                  <c:v>0.89296984791335587</c:v>
                </c:pt>
                <c:pt idx="6">
                  <c:v>0.96333092623202043</c:v>
                </c:pt>
                <c:pt idx="7">
                  <c:v>0.88698260337058044</c:v>
                </c:pt>
                <c:pt idx="8">
                  <c:v>0.86832410087646161</c:v>
                </c:pt>
                <c:pt idx="9">
                  <c:v>0.91894696807321397</c:v>
                </c:pt>
                <c:pt idx="10">
                  <c:v>0.75197624257814422</c:v>
                </c:pt>
                <c:pt idx="11">
                  <c:v>0.81759237619244907</c:v>
                </c:pt>
                <c:pt idx="12">
                  <c:v>0.88610082289635805</c:v>
                </c:pt>
                <c:pt idx="13">
                  <c:v>0.95678058772731378</c:v>
                </c:pt>
                <c:pt idx="14">
                  <c:v>0.9333500790432302</c:v>
                </c:pt>
                <c:pt idx="15">
                  <c:v>0.82394108052047921</c:v>
                </c:pt>
                <c:pt idx="16">
                  <c:v>0.77208297817826743</c:v>
                </c:pt>
                <c:pt idx="17">
                  <c:v>0.85212569756310508</c:v>
                </c:pt>
                <c:pt idx="18">
                  <c:v>0.83823575460607136</c:v>
                </c:pt>
                <c:pt idx="19">
                  <c:v>0.87239715264334439</c:v>
                </c:pt>
                <c:pt idx="20">
                  <c:v>0.81093925280425927</c:v>
                </c:pt>
                <c:pt idx="21">
                  <c:v>0.72496569852260329</c:v>
                </c:pt>
                <c:pt idx="22">
                  <c:v>0.69368854509608491</c:v>
                </c:pt>
                <c:pt idx="23">
                  <c:v>0.82767456267475159</c:v>
                </c:pt>
                <c:pt idx="24">
                  <c:v>0.6574456189306731</c:v>
                </c:pt>
                <c:pt idx="25">
                  <c:v>0.63923980212356202</c:v>
                </c:pt>
                <c:pt idx="26">
                  <c:v>0.62128082759638292</c:v>
                </c:pt>
                <c:pt idx="27">
                  <c:v>0.65018973392787272</c:v>
                </c:pt>
                <c:pt idx="28">
                  <c:v>0.42821791895467731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F-4725-B2B8-2F93ED31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4752"/>
        <c:axId val="734116000"/>
      </c:scatterChart>
      <c:valAx>
        <c:axId val="7341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000"/>
        <c:crosses val="autoZero"/>
        <c:crossBetween val="midCat"/>
      </c:valAx>
      <c:valAx>
        <c:axId val="73411600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30000"/>
                  <a:t>13</a:t>
                </a:r>
                <a:r>
                  <a:rPr lang="en-US" baseline="0"/>
                  <a:t>C enrichment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423637</xdr:colOff>
      <xdr:row>78</xdr:row>
      <xdr:rowOff>9071</xdr:rowOff>
    </xdr:from>
    <xdr:to>
      <xdr:col>9</xdr:col>
      <xdr:colOff>147865</xdr:colOff>
      <xdr:row>92</xdr:row>
      <xdr:rowOff>179614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78</xdr:row>
      <xdr:rowOff>0</xdr:rowOff>
    </xdr:from>
    <xdr:to>
      <xdr:col>18</xdr:col>
      <xdr:colOff>892628</xdr:colOff>
      <xdr:row>92</xdr:row>
      <xdr:rowOff>170543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431800</xdr:colOff>
      <xdr:row>77</xdr:row>
      <xdr:rowOff>177800</xdr:rowOff>
    </xdr:from>
    <xdr:to>
      <xdr:col>28</xdr:col>
      <xdr:colOff>524328</xdr:colOff>
      <xdr:row>92</xdr:row>
      <xdr:rowOff>157843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96</xdr:row>
      <xdr:rowOff>0</xdr:rowOff>
    </xdr:from>
    <xdr:to>
      <xdr:col>9</xdr:col>
      <xdr:colOff>333828</xdr:colOff>
      <xdr:row>110</xdr:row>
      <xdr:rowOff>170543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96</xdr:row>
      <xdr:rowOff>0</xdr:rowOff>
    </xdr:from>
    <xdr:to>
      <xdr:col>18</xdr:col>
      <xdr:colOff>892628</xdr:colOff>
      <xdr:row>110</xdr:row>
      <xdr:rowOff>170543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97</xdr:row>
      <xdr:rowOff>0</xdr:rowOff>
    </xdr:from>
    <xdr:to>
      <xdr:col>29</xdr:col>
      <xdr:colOff>92528</xdr:colOff>
      <xdr:row>111</xdr:row>
      <xdr:rowOff>170543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27"/>
  <sheetViews>
    <sheetView tabSelected="1" topLeftCell="A32" zoomScale="60" zoomScaleNormal="60" workbookViewId="0">
      <selection activeCell="Q9" sqref="Q9"/>
    </sheetView>
  </sheetViews>
  <sheetFormatPr defaultRowHeight="14.4" x14ac:dyDescent="0.3"/>
  <cols>
    <col min="2" max="2" width="14.44140625" customWidth="1"/>
    <col min="5" max="5" width="11.77734375" bestFit="1" customWidth="1"/>
    <col min="6" max="6" width="9.33203125" bestFit="1" customWidth="1"/>
    <col min="7" max="7" width="8.77734375" customWidth="1"/>
    <col min="8" max="8" width="15.109375" bestFit="1" customWidth="1"/>
    <col min="9" max="9" width="7.6640625" customWidth="1"/>
    <col min="10" max="10" width="12.5546875" bestFit="1" customWidth="1"/>
    <col min="11" max="11" width="13.33203125" bestFit="1" customWidth="1"/>
    <col min="12" max="12" width="9.21875" bestFit="1" customWidth="1"/>
    <col min="13" max="13" width="6.6640625" bestFit="1" customWidth="1"/>
    <col min="14" max="14" width="8.21875" bestFit="1" customWidth="1"/>
    <col min="15" max="15" width="9.88671875" bestFit="1" customWidth="1"/>
    <col min="22" max="22" width="11.77734375" bestFit="1" customWidth="1"/>
    <col min="23" max="23" width="7.33203125" bestFit="1" customWidth="1"/>
    <col min="24" max="24" width="6.21875" bestFit="1" customWidth="1"/>
    <col min="25" max="25" width="20.6640625" bestFit="1" customWidth="1"/>
    <col min="26" max="26" width="6.21875" bestFit="1" customWidth="1"/>
    <col min="27" max="27" width="16.5546875" bestFit="1" customWidth="1"/>
    <col min="28" max="28" width="6.44140625" bestFit="1" customWidth="1"/>
    <col min="29" max="29" width="9.21875" bestFit="1" customWidth="1"/>
    <col min="30" max="30" width="9.5546875" bestFit="1" customWidth="1"/>
    <col min="31" max="31" width="11.5546875" bestFit="1" customWidth="1"/>
    <col min="32" max="32" width="13.6640625" bestFit="1" customWidth="1"/>
    <col min="36" max="36" width="7.5546875" style="80" bestFit="1" customWidth="1"/>
    <col min="37" max="37" width="17.33203125" style="80" bestFit="1" customWidth="1"/>
    <col min="38" max="38" width="10.109375" style="80" customWidth="1"/>
    <col min="39" max="39" width="41.21875" style="80" bestFit="1" customWidth="1"/>
    <col min="40" max="40" width="35.88671875" style="80" bestFit="1" customWidth="1"/>
  </cols>
  <sheetData>
    <row r="1" spans="2:40" s="29" customFormat="1" ht="21" x14ac:dyDescent="0.4">
      <c r="B1" s="30" t="s">
        <v>62</v>
      </c>
      <c r="C1" s="31"/>
      <c r="D1" s="32"/>
      <c r="E1" s="33"/>
      <c r="F1" s="33"/>
      <c r="G1" s="33"/>
      <c r="H1" s="33"/>
      <c r="AJ1" s="83"/>
      <c r="AK1" s="83"/>
      <c r="AL1" s="83"/>
      <c r="AM1" s="83"/>
      <c r="AN1" s="83"/>
    </row>
    <row r="2" spans="2:40" s="29" customFormat="1" ht="15.6" x14ac:dyDescent="0.3">
      <c r="B2" s="29" t="s">
        <v>53</v>
      </c>
      <c r="C2" s="32"/>
      <c r="D2" s="32"/>
      <c r="E2" s="34"/>
      <c r="F2" s="32"/>
      <c r="G2" s="32"/>
      <c r="H2" s="32"/>
      <c r="AJ2" s="83"/>
      <c r="AK2" s="83"/>
      <c r="AL2" s="83"/>
      <c r="AM2" s="83"/>
      <c r="AN2" s="83"/>
    </row>
    <row r="3" spans="2:40" s="29" customFormat="1" ht="15.6" x14ac:dyDescent="0.3">
      <c r="B3" s="29" t="s">
        <v>54</v>
      </c>
      <c r="C3" s="32"/>
      <c r="D3" s="32"/>
      <c r="E3" s="35"/>
      <c r="F3" s="32"/>
      <c r="G3" s="32"/>
      <c r="H3" s="32"/>
      <c r="AJ3" s="83"/>
      <c r="AK3" s="83"/>
      <c r="AL3" s="83"/>
      <c r="AM3" s="83"/>
      <c r="AN3" s="83"/>
    </row>
    <row r="4" spans="2:40" s="29" customFormat="1" x14ac:dyDescent="0.3">
      <c r="B4" s="29" t="s">
        <v>55</v>
      </c>
      <c r="H4" s="51"/>
      <c r="AJ4" s="83"/>
      <c r="AK4" s="83"/>
      <c r="AL4" s="83"/>
      <c r="AM4" s="83"/>
      <c r="AN4" s="83"/>
    </row>
    <row r="5" spans="2:40" s="36" customFormat="1" ht="15" thickBot="1" x14ac:dyDescent="0.35">
      <c r="AJ5" s="84"/>
      <c r="AK5" s="84"/>
      <c r="AL5" s="84"/>
      <c r="AM5" s="84"/>
      <c r="AN5" s="84"/>
    </row>
    <row r="6" spans="2:40" ht="15" thickTop="1" x14ac:dyDescent="0.3"/>
    <row r="7" spans="2:40" ht="18" x14ac:dyDescent="0.35">
      <c r="B7" s="85" t="s">
        <v>69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9" spans="2:40" x14ac:dyDescent="0.3">
      <c r="B9" s="56" t="s">
        <v>65</v>
      </c>
    </row>
    <row r="10" spans="2:40" x14ac:dyDescent="0.3">
      <c r="B10" s="74"/>
      <c r="C10" s="78"/>
      <c r="D10" s="77"/>
      <c r="E10" s="76"/>
      <c r="F10" s="75"/>
      <c r="G10" s="75"/>
      <c r="H10" s="75"/>
      <c r="I10" s="75"/>
      <c r="J10" s="75"/>
      <c r="K10" s="75"/>
      <c r="L10" s="75"/>
      <c r="M10" s="74"/>
      <c r="N10" s="74"/>
      <c r="O10" s="74"/>
    </row>
    <row r="11" spans="2:40" ht="15" thickBot="1" x14ac:dyDescent="0.35">
      <c r="B11" s="69"/>
      <c r="C11" s="4"/>
      <c r="D11" s="68"/>
      <c r="E11" s="19" t="s">
        <v>0</v>
      </c>
      <c r="F11" s="18" t="s">
        <v>1</v>
      </c>
      <c r="G11" s="20" t="s">
        <v>2</v>
      </c>
      <c r="H11" s="21" t="s">
        <v>3</v>
      </c>
      <c r="I11" s="22" t="s">
        <v>4</v>
      </c>
      <c r="J11" s="23" t="s">
        <v>5</v>
      </c>
      <c r="K11" s="24" t="s">
        <v>6</v>
      </c>
      <c r="L11" s="40" t="s">
        <v>7</v>
      </c>
      <c r="M11" s="43" t="s">
        <v>71</v>
      </c>
      <c r="N11" s="73" t="s">
        <v>72</v>
      </c>
      <c r="O11" s="49" t="s">
        <v>58</v>
      </c>
    </row>
    <row r="12" spans="2:40" ht="15" thickTop="1" x14ac:dyDescent="0.3">
      <c r="B12" s="26" t="s">
        <v>70</v>
      </c>
      <c r="C12" s="9"/>
      <c r="D12" s="9"/>
      <c r="E12" s="131">
        <v>0.03</v>
      </c>
      <c r="F12" s="131">
        <v>0.03</v>
      </c>
      <c r="G12" s="131">
        <v>0.08</v>
      </c>
      <c r="H12" s="131">
        <v>0.06</v>
      </c>
      <c r="I12" s="131">
        <v>0.05</v>
      </c>
      <c r="J12" s="131">
        <v>7.0000000000000007E-2</v>
      </c>
      <c r="K12" s="131">
        <v>7.0000000000000007E-2</v>
      </c>
      <c r="L12" s="131">
        <v>0.26</v>
      </c>
      <c r="M12" s="131">
        <v>0.08</v>
      </c>
      <c r="N12" s="131">
        <v>0.06</v>
      </c>
      <c r="O12" s="131">
        <v>0.03</v>
      </c>
    </row>
    <row r="13" spans="2:40" x14ac:dyDescent="0.3">
      <c r="B13" s="72" t="s">
        <v>68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0"/>
    </row>
    <row r="16" spans="2:40" x14ac:dyDescent="0.3">
      <c r="E16" s="14"/>
    </row>
    <row r="17" spans="2:40" x14ac:dyDescent="0.3">
      <c r="B17" s="16" t="s">
        <v>67</v>
      </c>
      <c r="C17" s="16"/>
      <c r="D17" s="16"/>
      <c r="E17" s="16"/>
      <c r="F17" s="17"/>
      <c r="G17" s="17"/>
      <c r="H17" s="17"/>
      <c r="I17" s="17"/>
      <c r="J17" s="17"/>
      <c r="K17" s="17"/>
      <c r="L17" s="17"/>
      <c r="M17" s="38"/>
      <c r="N17" s="41"/>
      <c r="O17" s="42"/>
      <c r="S17" s="101" t="s">
        <v>73</v>
      </c>
      <c r="T17" s="102"/>
      <c r="U17" s="103"/>
      <c r="V17" s="9"/>
      <c r="W17" s="104"/>
      <c r="X17" s="104"/>
      <c r="Y17" s="104"/>
      <c r="Z17" s="104"/>
      <c r="AA17" s="104"/>
      <c r="AB17" s="104"/>
      <c r="AC17" s="104"/>
      <c r="AD17" s="105"/>
      <c r="AE17" s="105"/>
      <c r="AF17" s="105"/>
    </row>
    <row r="18" spans="2:40" ht="15" thickBot="1" x14ac:dyDescent="0.35">
      <c r="B18" s="69"/>
      <c r="C18" s="135"/>
      <c r="D18" s="136"/>
      <c r="E18" s="19" t="s">
        <v>0</v>
      </c>
      <c r="F18" s="18" t="s">
        <v>1</v>
      </c>
      <c r="G18" s="20" t="s">
        <v>2</v>
      </c>
      <c r="H18" s="21" t="s">
        <v>3</v>
      </c>
      <c r="I18" s="22" t="s">
        <v>4</v>
      </c>
      <c r="J18" s="23" t="s">
        <v>5</v>
      </c>
      <c r="K18" s="24" t="s">
        <v>6</v>
      </c>
      <c r="L18" s="40" t="s">
        <v>7</v>
      </c>
      <c r="M18" s="50" t="s">
        <v>71</v>
      </c>
      <c r="N18" s="67" t="s">
        <v>72</v>
      </c>
      <c r="O18" s="66" t="s">
        <v>58</v>
      </c>
      <c r="S18" s="114"/>
      <c r="T18" s="115"/>
      <c r="U18" s="137" t="s">
        <v>75</v>
      </c>
      <c r="V18" s="117" t="s">
        <v>77</v>
      </c>
      <c r="W18" s="118" t="s">
        <v>1</v>
      </c>
      <c r="X18" s="119" t="s">
        <v>2</v>
      </c>
      <c r="Y18" s="120" t="s">
        <v>78</v>
      </c>
      <c r="Z18" s="121" t="s">
        <v>4</v>
      </c>
      <c r="AA18" s="122" t="s">
        <v>79</v>
      </c>
      <c r="AB18" s="123" t="s">
        <v>6</v>
      </c>
      <c r="AC18" s="124" t="s">
        <v>7</v>
      </c>
      <c r="AD18" s="125" t="s">
        <v>71</v>
      </c>
      <c r="AE18" s="126" t="s">
        <v>72</v>
      </c>
      <c r="AF18" s="127" t="s">
        <v>80</v>
      </c>
      <c r="AK18" s="133"/>
      <c r="AL18" s="10"/>
      <c r="AM18" s="25"/>
      <c r="AN18" s="25"/>
    </row>
    <row r="19" spans="2:40" ht="15" thickTop="1" x14ac:dyDescent="0.3">
      <c r="B19" s="5" t="s">
        <v>8</v>
      </c>
      <c r="C19" s="6" t="s">
        <v>9</v>
      </c>
      <c r="D19" s="92">
        <v>-1</v>
      </c>
      <c r="E19" s="93">
        <v>3.0934972262700079E-2</v>
      </c>
      <c r="F19" s="93">
        <v>3.3588923874588381E-2</v>
      </c>
      <c r="G19" s="94">
        <v>6.549975955880856E-2</v>
      </c>
      <c r="H19" s="94">
        <v>0</v>
      </c>
      <c r="I19" s="94">
        <v>0</v>
      </c>
      <c r="J19" s="94">
        <v>6.7114937271173278E-2</v>
      </c>
      <c r="K19" s="94">
        <v>4.5636834991673703E-2</v>
      </c>
      <c r="L19" s="94">
        <v>0.25049940002935106</v>
      </c>
      <c r="M19" s="93">
        <v>4.1911164562439929E-2</v>
      </c>
      <c r="N19" s="94">
        <v>0</v>
      </c>
      <c r="O19" s="95">
        <v>0</v>
      </c>
      <c r="S19" s="106" t="s">
        <v>8</v>
      </c>
      <c r="T19" s="6" t="s">
        <v>9</v>
      </c>
      <c r="U19" s="47">
        <f>D19</f>
        <v>-1</v>
      </c>
      <c r="V19" s="15">
        <f>E19/$E$12</f>
        <v>1.0311657420900027</v>
      </c>
      <c r="W19" s="15">
        <f>F19/$F$12</f>
        <v>1.1196307958196128</v>
      </c>
      <c r="X19" s="64">
        <f t="shared" ref="X19:X48" si="0">G19/$G$12</f>
        <v>0.81874699448510702</v>
      </c>
      <c r="Y19" s="65">
        <f>H19/$H$12</f>
        <v>0</v>
      </c>
      <c r="Z19" s="65">
        <f t="shared" ref="Z19:Z48" si="1">I19/$I$12</f>
        <v>0</v>
      </c>
      <c r="AA19" s="65">
        <f t="shared" ref="AA19:AA48" si="2">J19/$J$12</f>
        <v>0.95878481815961814</v>
      </c>
      <c r="AB19" s="65">
        <f t="shared" ref="AB19:AB48" si="3">K19/$K$12</f>
        <v>0.65195478559533859</v>
      </c>
      <c r="AC19" s="65">
        <f>L19/$L$12</f>
        <v>0.96345923088211938</v>
      </c>
      <c r="AD19" s="138">
        <f>M19/$M$12</f>
        <v>0.52388955703049911</v>
      </c>
      <c r="AE19" s="65">
        <v>0</v>
      </c>
      <c r="AF19" s="139">
        <v>0</v>
      </c>
      <c r="AJ19" s="7"/>
      <c r="AK19" s="132"/>
      <c r="AL19" s="7"/>
      <c r="AM19" s="82"/>
      <c r="AN19" s="82"/>
    </row>
    <row r="20" spans="2:40" x14ac:dyDescent="0.3">
      <c r="B20" s="5" t="s">
        <v>10</v>
      </c>
      <c r="C20" s="6" t="s">
        <v>9</v>
      </c>
      <c r="D20" s="92">
        <v>-0.75</v>
      </c>
      <c r="E20" s="93">
        <v>3.243582991702762E-2</v>
      </c>
      <c r="F20" s="93">
        <v>3.1451091160372896E-2</v>
      </c>
      <c r="G20" s="94">
        <v>6.4626500712697973E-2</v>
      </c>
      <c r="H20" s="94">
        <v>0</v>
      </c>
      <c r="I20" s="94">
        <v>0</v>
      </c>
      <c r="J20" s="94">
        <v>6.4654613391303489E-2</v>
      </c>
      <c r="K20" s="94">
        <v>4.6433010564153943E-2</v>
      </c>
      <c r="L20" s="94">
        <v>0.25367570602372363</v>
      </c>
      <c r="M20" s="93">
        <v>3.4196690083111089E-2</v>
      </c>
      <c r="N20" s="94">
        <v>0</v>
      </c>
      <c r="O20" s="95">
        <v>0</v>
      </c>
      <c r="S20" s="106" t="s">
        <v>10</v>
      </c>
      <c r="T20" s="6" t="s">
        <v>9</v>
      </c>
      <c r="U20" s="47">
        <f t="shared" ref="U20:U48" si="4">D20</f>
        <v>-0.75</v>
      </c>
      <c r="V20" s="15">
        <f t="shared" ref="V20:V48" si="5">E20/$E$12</f>
        <v>1.0811943305675873</v>
      </c>
      <c r="W20" s="15">
        <f t="shared" ref="W20:W48" si="6">F20/$F$12</f>
        <v>1.0483697053457632</v>
      </c>
      <c r="X20" s="64">
        <f t="shared" si="0"/>
        <v>0.80783125890872465</v>
      </c>
      <c r="Y20" s="65">
        <f t="shared" ref="Y20:Y48" si="7">H20/$H$12</f>
        <v>0</v>
      </c>
      <c r="Z20" s="65">
        <f t="shared" si="1"/>
        <v>0</v>
      </c>
      <c r="AA20" s="65">
        <f t="shared" si="2"/>
        <v>0.92363733416147831</v>
      </c>
      <c r="AB20" s="65">
        <f t="shared" si="3"/>
        <v>0.66332872234505624</v>
      </c>
      <c r="AC20" s="65">
        <f t="shared" ref="AC20:AC48" si="8">L20/$L$12</f>
        <v>0.97567579239893698</v>
      </c>
      <c r="AD20" s="138">
        <f>M20/$M$12</f>
        <v>0.42745862603888862</v>
      </c>
      <c r="AE20" s="65">
        <v>0</v>
      </c>
      <c r="AF20" s="139">
        <v>0</v>
      </c>
      <c r="AJ20" s="7"/>
      <c r="AK20" s="132"/>
      <c r="AL20" s="7"/>
      <c r="AM20" s="82"/>
      <c r="AN20" s="82"/>
    </row>
    <row r="21" spans="2:40" x14ac:dyDescent="0.3">
      <c r="B21" s="5" t="s">
        <v>11</v>
      </c>
      <c r="C21" s="6" t="s">
        <v>12</v>
      </c>
      <c r="D21" s="92">
        <v>1</v>
      </c>
      <c r="E21" s="93">
        <v>9.0603859601978545E-2</v>
      </c>
      <c r="F21" s="93">
        <v>0.11600512027624869</v>
      </c>
      <c r="G21" s="94">
        <v>6.6756694716202089E-2</v>
      </c>
      <c r="H21" s="94">
        <v>0</v>
      </c>
      <c r="I21" s="94">
        <v>0</v>
      </c>
      <c r="J21" s="94">
        <v>6.821701329336631E-2</v>
      </c>
      <c r="K21" s="94">
        <v>1.4265536723163842E-2</v>
      </c>
      <c r="L21" s="94">
        <v>0.25487356731263405</v>
      </c>
      <c r="M21" s="94">
        <v>0</v>
      </c>
      <c r="N21" s="94">
        <v>0</v>
      </c>
      <c r="O21" s="95">
        <v>0</v>
      </c>
      <c r="S21" s="106" t="s">
        <v>11</v>
      </c>
      <c r="T21" s="6" t="s">
        <v>12</v>
      </c>
      <c r="U21" s="47">
        <f t="shared" si="4"/>
        <v>1</v>
      </c>
      <c r="V21" s="15">
        <f t="shared" si="5"/>
        <v>3.020128653399285</v>
      </c>
      <c r="W21" s="15">
        <f t="shared" si="6"/>
        <v>3.8668373425416234</v>
      </c>
      <c r="X21" s="64">
        <f t="shared" si="0"/>
        <v>0.83445868395252609</v>
      </c>
      <c r="Y21" s="65">
        <f t="shared" si="7"/>
        <v>0</v>
      </c>
      <c r="Z21" s="65">
        <f t="shared" si="1"/>
        <v>0</v>
      </c>
      <c r="AA21" s="65">
        <f t="shared" si="2"/>
        <v>0.97452876133380439</v>
      </c>
      <c r="AB21" s="65">
        <f t="shared" si="3"/>
        <v>0.20379338175948344</v>
      </c>
      <c r="AC21" s="65">
        <f t="shared" si="8"/>
        <v>0.98028295120243858</v>
      </c>
      <c r="AD21" s="65">
        <v>0</v>
      </c>
      <c r="AE21" s="65">
        <v>0</v>
      </c>
      <c r="AF21" s="139">
        <v>0</v>
      </c>
      <c r="AJ21" s="7"/>
      <c r="AK21" s="132"/>
      <c r="AL21" s="7"/>
      <c r="AM21" s="82"/>
      <c r="AN21" s="82"/>
    </row>
    <row r="22" spans="2:40" x14ac:dyDescent="0.3">
      <c r="B22" s="5" t="s">
        <v>13</v>
      </c>
      <c r="C22" s="6" t="s">
        <v>12</v>
      </c>
      <c r="D22" s="92">
        <v>1.25</v>
      </c>
      <c r="E22" s="93">
        <v>8.379765848276742E-2</v>
      </c>
      <c r="F22" s="93">
        <v>0.1049595079874875</v>
      </c>
      <c r="G22" s="94">
        <v>6.3003707753653534E-2</v>
      </c>
      <c r="H22" s="94">
        <v>0</v>
      </c>
      <c r="I22" s="94">
        <v>0</v>
      </c>
      <c r="J22" s="94">
        <v>6.9517161364901256E-2</v>
      </c>
      <c r="K22" s="94">
        <v>6.3802083333333341E-3</v>
      </c>
      <c r="L22" s="94">
        <v>0.27036929589469255</v>
      </c>
      <c r="M22" s="94">
        <v>0</v>
      </c>
      <c r="N22" s="94">
        <v>0</v>
      </c>
      <c r="O22" s="95">
        <v>0</v>
      </c>
      <c r="S22" s="106" t="s">
        <v>13</v>
      </c>
      <c r="T22" s="6" t="s">
        <v>12</v>
      </c>
      <c r="U22" s="47">
        <f t="shared" si="4"/>
        <v>1.25</v>
      </c>
      <c r="V22" s="15">
        <f t="shared" si="5"/>
        <v>2.7932552827589143</v>
      </c>
      <c r="W22" s="15">
        <f t="shared" si="6"/>
        <v>3.4986502662495833</v>
      </c>
      <c r="X22" s="64">
        <f t="shared" si="0"/>
        <v>0.78754634692066916</v>
      </c>
      <c r="Y22" s="65">
        <f t="shared" si="7"/>
        <v>0</v>
      </c>
      <c r="Z22" s="65">
        <f t="shared" si="1"/>
        <v>0</v>
      </c>
      <c r="AA22" s="65">
        <f t="shared" si="2"/>
        <v>0.99310230521287501</v>
      </c>
      <c r="AB22" s="65">
        <f t="shared" si="3"/>
        <v>9.1145833333333329E-2</v>
      </c>
      <c r="AC22" s="65">
        <f t="shared" si="8"/>
        <v>1.0398819072872789</v>
      </c>
      <c r="AD22" s="65">
        <v>0</v>
      </c>
      <c r="AE22" s="65">
        <v>0</v>
      </c>
      <c r="AF22" s="139">
        <v>0</v>
      </c>
      <c r="AJ22" s="7"/>
      <c r="AK22" s="132"/>
      <c r="AL22" s="7"/>
      <c r="AM22" s="82"/>
      <c r="AN22" s="82"/>
    </row>
    <row r="23" spans="2:40" x14ac:dyDescent="0.3">
      <c r="B23" s="5" t="s">
        <v>14</v>
      </c>
      <c r="C23" s="6" t="s">
        <v>15</v>
      </c>
      <c r="D23" s="92">
        <v>2</v>
      </c>
      <c r="E23" s="93">
        <v>0.10974301128239057</v>
      </c>
      <c r="F23" s="93">
        <v>0.14025136134294322</v>
      </c>
      <c r="G23" s="94">
        <v>6.3874028352774878E-2</v>
      </c>
      <c r="H23" s="94">
        <v>0</v>
      </c>
      <c r="I23" s="94">
        <v>0</v>
      </c>
      <c r="J23" s="94">
        <v>7.6995642434238926E-2</v>
      </c>
      <c r="K23" s="94">
        <v>1.2883523533753478E-2</v>
      </c>
      <c r="L23" s="94">
        <v>0.28868960880783057</v>
      </c>
      <c r="M23" s="94">
        <v>0</v>
      </c>
      <c r="N23" s="94">
        <v>0</v>
      </c>
      <c r="O23" s="95">
        <v>0</v>
      </c>
      <c r="S23" s="106" t="s">
        <v>14</v>
      </c>
      <c r="T23" s="6" t="s">
        <v>15</v>
      </c>
      <c r="U23" s="47">
        <f t="shared" si="4"/>
        <v>2</v>
      </c>
      <c r="V23" s="15">
        <f>E23/$E$12</f>
        <v>3.6581003760796857</v>
      </c>
      <c r="W23" s="15">
        <f t="shared" si="6"/>
        <v>4.6750453780981074</v>
      </c>
      <c r="X23" s="64">
        <f t="shared" si="0"/>
        <v>0.79842535440968598</v>
      </c>
      <c r="Y23" s="65">
        <f t="shared" si="7"/>
        <v>0</v>
      </c>
      <c r="Z23" s="65">
        <f t="shared" si="1"/>
        <v>0</v>
      </c>
      <c r="AA23" s="65">
        <f t="shared" si="2"/>
        <v>1.099937749060556</v>
      </c>
      <c r="AB23" s="65">
        <f t="shared" si="3"/>
        <v>0.18405033619647823</v>
      </c>
      <c r="AC23" s="65">
        <f t="shared" si="8"/>
        <v>1.1103446492608868</v>
      </c>
      <c r="AD23" s="65">
        <v>0</v>
      </c>
      <c r="AE23" s="65">
        <v>0</v>
      </c>
      <c r="AF23" s="139">
        <v>0</v>
      </c>
      <c r="AJ23" s="7"/>
      <c r="AK23" s="132"/>
      <c r="AL23" s="7"/>
      <c r="AM23" s="82"/>
      <c r="AN23" s="82"/>
    </row>
    <row r="24" spans="2:40" x14ac:dyDescent="0.3">
      <c r="B24" s="5" t="s">
        <v>16</v>
      </c>
      <c r="C24" s="6" t="s">
        <v>15</v>
      </c>
      <c r="D24" s="92">
        <v>2.25</v>
      </c>
      <c r="E24" s="93">
        <v>0.10419948673786854</v>
      </c>
      <c r="F24" s="93">
        <v>0.12677591768500859</v>
      </c>
      <c r="G24" s="94">
        <v>6.264478067596975E-2</v>
      </c>
      <c r="H24" s="94">
        <v>0</v>
      </c>
      <c r="I24" s="94">
        <v>0</v>
      </c>
      <c r="J24" s="94">
        <v>7.7940704417988435E-2</v>
      </c>
      <c r="K24" s="94">
        <v>2.7225062377236292E-2</v>
      </c>
      <c r="L24" s="94">
        <v>0.25870815170603634</v>
      </c>
      <c r="M24" s="94">
        <v>0</v>
      </c>
      <c r="N24" s="94">
        <v>0</v>
      </c>
      <c r="O24" s="95">
        <v>0</v>
      </c>
      <c r="S24" s="106" t="s">
        <v>16</v>
      </c>
      <c r="T24" s="6" t="s">
        <v>15</v>
      </c>
      <c r="U24" s="47">
        <f t="shared" si="4"/>
        <v>2.25</v>
      </c>
      <c r="V24" s="15">
        <f t="shared" si="5"/>
        <v>3.4733162245956182</v>
      </c>
      <c r="W24" s="15">
        <f t="shared" si="6"/>
        <v>4.2258639228336197</v>
      </c>
      <c r="X24" s="64">
        <f t="shared" si="0"/>
        <v>0.78305975844962183</v>
      </c>
      <c r="Y24" s="65">
        <f t="shared" si="7"/>
        <v>0</v>
      </c>
      <c r="Z24" s="65">
        <f t="shared" si="1"/>
        <v>0</v>
      </c>
      <c r="AA24" s="65">
        <f t="shared" si="2"/>
        <v>1.1134386345426919</v>
      </c>
      <c r="AB24" s="65">
        <f t="shared" si="3"/>
        <v>0.38892946253194699</v>
      </c>
      <c r="AC24" s="65">
        <f t="shared" si="8"/>
        <v>0.99503135271552434</v>
      </c>
      <c r="AD24" s="65">
        <v>0</v>
      </c>
      <c r="AE24" s="65">
        <v>0</v>
      </c>
      <c r="AF24" s="139">
        <v>0</v>
      </c>
      <c r="AJ24" s="7"/>
      <c r="AK24" s="132"/>
      <c r="AL24" s="7"/>
      <c r="AM24" s="82"/>
      <c r="AN24" s="82"/>
    </row>
    <row r="25" spans="2:40" x14ac:dyDescent="0.3">
      <c r="B25" s="5" t="s">
        <v>17</v>
      </c>
      <c r="C25" s="6" t="s">
        <v>18</v>
      </c>
      <c r="D25" s="92">
        <v>3</v>
      </c>
      <c r="E25" s="93">
        <v>0.1332836241073489</v>
      </c>
      <c r="F25" s="93">
        <v>0.14551423910244768</v>
      </c>
      <c r="G25" s="94">
        <v>8.4748708178033205E-2</v>
      </c>
      <c r="H25" s="94">
        <v>0</v>
      </c>
      <c r="I25" s="94">
        <v>0</v>
      </c>
      <c r="J25" s="94">
        <v>8.644838347438881E-2</v>
      </c>
      <c r="K25" s="94">
        <v>2.4625522108598585E-2</v>
      </c>
      <c r="L25" s="94">
        <v>0.28470483841741329</v>
      </c>
      <c r="M25" s="94">
        <v>0</v>
      </c>
      <c r="N25" s="94">
        <v>0</v>
      </c>
      <c r="O25" s="95">
        <v>0</v>
      </c>
      <c r="S25" s="106" t="s">
        <v>17</v>
      </c>
      <c r="T25" s="6" t="s">
        <v>18</v>
      </c>
      <c r="U25" s="47">
        <f t="shared" si="4"/>
        <v>3</v>
      </c>
      <c r="V25" s="15">
        <f t="shared" si="5"/>
        <v>4.442787470244963</v>
      </c>
      <c r="W25" s="15">
        <f t="shared" si="6"/>
        <v>4.8504746367482561</v>
      </c>
      <c r="X25" s="64">
        <f t="shared" si="0"/>
        <v>1.0593588522254151</v>
      </c>
      <c r="Y25" s="65">
        <f t="shared" si="7"/>
        <v>0</v>
      </c>
      <c r="Z25" s="65">
        <f t="shared" si="1"/>
        <v>0</v>
      </c>
      <c r="AA25" s="65">
        <f t="shared" si="2"/>
        <v>1.2349769067769829</v>
      </c>
      <c r="AB25" s="65">
        <f t="shared" si="3"/>
        <v>0.35179317297997975</v>
      </c>
      <c r="AC25" s="65">
        <f t="shared" si="8"/>
        <v>1.0950186092977434</v>
      </c>
      <c r="AD25" s="65">
        <v>0</v>
      </c>
      <c r="AE25" s="65">
        <v>0</v>
      </c>
      <c r="AF25" s="139">
        <v>0</v>
      </c>
      <c r="AJ25" s="7"/>
      <c r="AK25" s="132"/>
      <c r="AL25" s="7"/>
      <c r="AM25" s="82"/>
      <c r="AN25" s="82"/>
    </row>
    <row r="26" spans="2:40" x14ac:dyDescent="0.3">
      <c r="B26" s="5" t="s">
        <v>19</v>
      </c>
      <c r="C26" s="6" t="s">
        <v>18</v>
      </c>
      <c r="D26" s="92">
        <v>3.25</v>
      </c>
      <c r="E26" s="93">
        <v>0.1254671773800892</v>
      </c>
      <c r="F26" s="93">
        <v>0.14122380582708144</v>
      </c>
      <c r="G26" s="94">
        <v>7.608563923835962E-2</v>
      </c>
      <c r="H26" s="94">
        <v>0</v>
      </c>
      <c r="I26" s="94">
        <v>0</v>
      </c>
      <c r="J26" s="94">
        <v>7.9992975459400956E-2</v>
      </c>
      <c r="K26" s="94">
        <v>2.9066666666666668E-3</v>
      </c>
      <c r="L26" s="94">
        <v>0.25647549550588195</v>
      </c>
      <c r="M26" s="94">
        <v>0</v>
      </c>
      <c r="N26" s="94">
        <v>0</v>
      </c>
      <c r="O26" s="95">
        <v>0</v>
      </c>
      <c r="S26" s="106" t="s">
        <v>19</v>
      </c>
      <c r="T26" s="6" t="s">
        <v>18</v>
      </c>
      <c r="U26" s="47">
        <f t="shared" si="4"/>
        <v>3.25</v>
      </c>
      <c r="V26" s="15">
        <f t="shared" si="5"/>
        <v>4.1822392460029736</v>
      </c>
      <c r="W26" s="15">
        <f t="shared" si="6"/>
        <v>4.7074601942360479</v>
      </c>
      <c r="X26" s="64">
        <f t="shared" si="0"/>
        <v>0.95107049047949521</v>
      </c>
      <c r="Y26" s="65">
        <f t="shared" si="7"/>
        <v>0</v>
      </c>
      <c r="Z26" s="65">
        <f t="shared" si="1"/>
        <v>0</v>
      </c>
      <c r="AA26" s="65">
        <f t="shared" si="2"/>
        <v>1.1427567922771564</v>
      </c>
      <c r="AB26" s="65">
        <f t="shared" si="3"/>
        <v>4.1523809523809518E-2</v>
      </c>
      <c r="AC26" s="65">
        <f t="shared" si="8"/>
        <v>0.98644421348416134</v>
      </c>
      <c r="AD26" s="65">
        <v>0</v>
      </c>
      <c r="AE26" s="65">
        <v>0</v>
      </c>
      <c r="AF26" s="139">
        <v>0</v>
      </c>
      <c r="AJ26" s="7"/>
      <c r="AK26" s="132"/>
      <c r="AL26" s="7"/>
      <c r="AM26" s="82"/>
      <c r="AN26" s="82"/>
    </row>
    <row r="27" spans="2:40" x14ac:dyDescent="0.3">
      <c r="B27" s="5" t="s">
        <v>20</v>
      </c>
      <c r="C27" s="6" t="s">
        <v>21</v>
      </c>
      <c r="D27" s="92">
        <v>4</v>
      </c>
      <c r="E27" s="93">
        <v>0.12002287325989341</v>
      </c>
      <c r="F27" s="93">
        <v>0.13855734101828374</v>
      </c>
      <c r="G27" s="94">
        <v>4.5696423738065671E-2</v>
      </c>
      <c r="H27" s="94">
        <v>0</v>
      </c>
      <c r="I27" s="94">
        <v>0</v>
      </c>
      <c r="J27" s="94">
        <v>8.1231657818629802E-2</v>
      </c>
      <c r="K27" s="94">
        <v>1.0403668879056046E-2</v>
      </c>
      <c r="L27" s="94">
        <v>0.25014018380464992</v>
      </c>
      <c r="M27" s="94">
        <v>0</v>
      </c>
      <c r="N27" s="94">
        <v>0</v>
      </c>
      <c r="O27" s="95">
        <v>0</v>
      </c>
      <c r="S27" s="106" t="s">
        <v>20</v>
      </c>
      <c r="T27" s="6" t="s">
        <v>21</v>
      </c>
      <c r="U27" s="47">
        <f t="shared" si="4"/>
        <v>4</v>
      </c>
      <c r="V27" s="15">
        <f t="shared" si="5"/>
        <v>4.0007624419964474</v>
      </c>
      <c r="W27" s="15">
        <f t="shared" si="6"/>
        <v>4.6185780339427911</v>
      </c>
      <c r="X27" s="64">
        <f t="shared" si="0"/>
        <v>0.57120529672582088</v>
      </c>
      <c r="Y27" s="65">
        <f t="shared" si="7"/>
        <v>0</v>
      </c>
      <c r="Z27" s="65">
        <f t="shared" si="1"/>
        <v>0</v>
      </c>
      <c r="AA27" s="65">
        <f t="shared" si="2"/>
        <v>1.1604522545518543</v>
      </c>
      <c r="AB27" s="65">
        <f t="shared" si="3"/>
        <v>0.14862384112937208</v>
      </c>
      <c r="AC27" s="65">
        <f t="shared" si="8"/>
        <v>0.96207763001788427</v>
      </c>
      <c r="AD27" s="65">
        <v>0</v>
      </c>
      <c r="AE27" s="65">
        <v>0</v>
      </c>
      <c r="AF27" s="139">
        <v>0</v>
      </c>
      <c r="AJ27" s="7"/>
      <c r="AK27" s="132"/>
      <c r="AL27" s="7"/>
      <c r="AM27" s="82"/>
      <c r="AN27" s="82"/>
    </row>
    <row r="28" spans="2:40" x14ac:dyDescent="0.3">
      <c r="B28" s="5" t="s">
        <v>22</v>
      </c>
      <c r="C28" s="6" t="s">
        <v>21</v>
      </c>
      <c r="D28" s="92">
        <v>4.25</v>
      </c>
      <c r="E28" s="93">
        <v>0.11787526392823498</v>
      </c>
      <c r="F28" s="93">
        <v>0.14148875553130871</v>
      </c>
      <c r="G28" s="94">
        <v>5.2656514692351518E-2</v>
      </c>
      <c r="H28" s="94">
        <v>0</v>
      </c>
      <c r="I28" s="94">
        <v>0</v>
      </c>
      <c r="J28" s="94">
        <v>8.0262322470471492E-2</v>
      </c>
      <c r="K28" s="94">
        <v>1.9985696059922411E-2</v>
      </c>
      <c r="L28" s="94">
        <v>0.26861900359316293</v>
      </c>
      <c r="M28" s="94">
        <v>0</v>
      </c>
      <c r="N28" s="94">
        <v>0</v>
      </c>
      <c r="O28" s="95">
        <v>0</v>
      </c>
      <c r="S28" s="106" t="s">
        <v>22</v>
      </c>
      <c r="T28" s="6" t="s">
        <v>21</v>
      </c>
      <c r="U28" s="47">
        <f t="shared" si="4"/>
        <v>4.25</v>
      </c>
      <c r="V28" s="15">
        <f t="shared" si="5"/>
        <v>3.9291754642744996</v>
      </c>
      <c r="W28" s="15">
        <f t="shared" si="6"/>
        <v>4.716291851043624</v>
      </c>
      <c r="X28" s="64">
        <f t="shared" si="0"/>
        <v>0.65820643365439391</v>
      </c>
      <c r="Y28" s="65">
        <f t="shared" si="7"/>
        <v>0</v>
      </c>
      <c r="Z28" s="65">
        <f t="shared" si="1"/>
        <v>0</v>
      </c>
      <c r="AA28" s="65">
        <f t="shared" si="2"/>
        <v>1.1466046067210212</v>
      </c>
      <c r="AB28" s="65">
        <f t="shared" si="3"/>
        <v>0.28550994371317728</v>
      </c>
      <c r="AC28" s="65">
        <f t="shared" si="8"/>
        <v>1.0331500138198575</v>
      </c>
      <c r="AD28" s="65">
        <v>0</v>
      </c>
      <c r="AE28" s="65">
        <v>0</v>
      </c>
      <c r="AF28" s="139">
        <v>0</v>
      </c>
      <c r="AJ28" s="7"/>
      <c r="AK28" s="132"/>
      <c r="AL28" s="7"/>
      <c r="AM28" s="82"/>
      <c r="AN28" s="82"/>
    </row>
    <row r="29" spans="2:40" x14ac:dyDescent="0.3">
      <c r="B29" s="5" t="s">
        <v>23</v>
      </c>
      <c r="C29" s="6" t="s">
        <v>24</v>
      </c>
      <c r="D29" s="92">
        <v>5</v>
      </c>
      <c r="E29" s="93">
        <v>0.10220803006517293</v>
      </c>
      <c r="F29" s="93">
        <v>0.12385030878617036</v>
      </c>
      <c r="G29" s="94">
        <v>5.5180475886498194E-2</v>
      </c>
      <c r="H29" s="94">
        <v>0</v>
      </c>
      <c r="I29" s="94">
        <v>0</v>
      </c>
      <c r="J29" s="94">
        <v>8.1036624331016868E-2</v>
      </c>
      <c r="K29" s="94">
        <v>2.3212334113973457E-2</v>
      </c>
      <c r="L29" s="94">
        <v>0.209300454941859</v>
      </c>
      <c r="M29" s="94">
        <v>0</v>
      </c>
      <c r="N29" s="94">
        <v>0</v>
      </c>
      <c r="O29" s="95">
        <v>0</v>
      </c>
      <c r="S29" s="106" t="s">
        <v>23</v>
      </c>
      <c r="T29" s="6" t="s">
        <v>24</v>
      </c>
      <c r="U29" s="47">
        <f t="shared" si="4"/>
        <v>5</v>
      </c>
      <c r="V29" s="15">
        <f t="shared" si="5"/>
        <v>3.4069343355057642</v>
      </c>
      <c r="W29" s="15">
        <f t="shared" si="6"/>
        <v>4.1283436262056785</v>
      </c>
      <c r="X29" s="64">
        <f t="shared" si="0"/>
        <v>0.68975594858122746</v>
      </c>
      <c r="Y29" s="65">
        <f t="shared" si="7"/>
        <v>0</v>
      </c>
      <c r="Z29" s="65">
        <f t="shared" si="1"/>
        <v>0</v>
      </c>
      <c r="AA29" s="65">
        <f t="shared" si="2"/>
        <v>1.1576660618716694</v>
      </c>
      <c r="AB29" s="65">
        <f t="shared" si="3"/>
        <v>0.33160477305676361</v>
      </c>
      <c r="AC29" s="65">
        <f t="shared" si="8"/>
        <v>0.80500174977638073</v>
      </c>
      <c r="AD29" s="65">
        <v>0</v>
      </c>
      <c r="AE29" s="65">
        <v>0</v>
      </c>
      <c r="AF29" s="139">
        <v>0</v>
      </c>
      <c r="AJ29" s="7"/>
      <c r="AK29" s="132"/>
      <c r="AL29" s="7"/>
      <c r="AM29" s="82"/>
      <c r="AN29" s="82"/>
    </row>
    <row r="30" spans="2:40" x14ac:dyDescent="0.3">
      <c r="B30" s="26" t="s">
        <v>25</v>
      </c>
      <c r="C30" s="27" t="s">
        <v>24</v>
      </c>
      <c r="D30" s="92">
        <v>5.25</v>
      </c>
      <c r="E30" s="93">
        <v>0.10293185906717563</v>
      </c>
      <c r="F30" s="93">
        <v>0.11279267002193832</v>
      </c>
      <c r="G30" s="93">
        <v>6.5897464312748524E-2</v>
      </c>
      <c r="H30" s="93">
        <v>0</v>
      </c>
      <c r="I30" s="93">
        <v>0</v>
      </c>
      <c r="J30" s="93">
        <v>7.5641921838244933E-2</v>
      </c>
      <c r="K30" s="93">
        <v>3.1156457003626393E-2</v>
      </c>
      <c r="L30" s="93">
        <v>0.23193681318681322</v>
      </c>
      <c r="M30" s="94">
        <v>0</v>
      </c>
      <c r="N30" s="94">
        <v>0</v>
      </c>
      <c r="O30" s="95">
        <v>0</v>
      </c>
      <c r="S30" s="108" t="s">
        <v>25</v>
      </c>
      <c r="T30" s="27" t="s">
        <v>24</v>
      </c>
      <c r="U30" s="47">
        <f t="shared" si="4"/>
        <v>5.25</v>
      </c>
      <c r="V30" s="15">
        <f t="shared" si="5"/>
        <v>3.4310619689058544</v>
      </c>
      <c r="W30" s="15">
        <f t="shared" si="6"/>
        <v>3.7597556673979442</v>
      </c>
      <c r="X30" s="64">
        <f t="shared" si="0"/>
        <v>0.82371830390935652</v>
      </c>
      <c r="Y30" s="65">
        <f t="shared" si="7"/>
        <v>0</v>
      </c>
      <c r="Z30" s="65">
        <f t="shared" si="1"/>
        <v>0</v>
      </c>
      <c r="AA30" s="65">
        <f t="shared" si="2"/>
        <v>1.080598883403499</v>
      </c>
      <c r="AB30" s="65">
        <f t="shared" si="3"/>
        <v>0.44509224290894844</v>
      </c>
      <c r="AC30" s="65">
        <f t="shared" si="8"/>
        <v>0.89206466610312773</v>
      </c>
      <c r="AD30" s="65">
        <v>0</v>
      </c>
      <c r="AE30" s="65">
        <v>0</v>
      </c>
      <c r="AF30" s="139">
        <v>0</v>
      </c>
      <c r="AJ30" s="7"/>
      <c r="AK30" s="132"/>
      <c r="AL30" s="7"/>
      <c r="AM30" s="82"/>
      <c r="AN30" s="82"/>
    </row>
    <row r="31" spans="2:40" x14ac:dyDescent="0.3">
      <c r="B31" s="26" t="s">
        <v>26</v>
      </c>
      <c r="C31" s="27" t="s">
        <v>27</v>
      </c>
      <c r="D31" s="92">
        <v>6</v>
      </c>
      <c r="E31" s="93">
        <v>0.10638472061454278</v>
      </c>
      <c r="F31" s="93">
        <v>0.11761341678817407</v>
      </c>
      <c r="G31" s="93">
        <v>5.5141418415842081E-2</v>
      </c>
      <c r="H31" s="93">
        <v>0</v>
      </c>
      <c r="I31" s="93">
        <v>0</v>
      </c>
      <c r="J31" s="93">
        <v>7.5297718720178611E-2</v>
      </c>
      <c r="K31" s="93">
        <v>8.6989553656220322E-3</v>
      </c>
      <c r="L31" s="93">
        <v>0.25631647401670282</v>
      </c>
      <c r="M31" s="94">
        <v>0</v>
      </c>
      <c r="N31" s="94">
        <v>0</v>
      </c>
      <c r="O31" s="95">
        <v>0</v>
      </c>
      <c r="S31" s="108" t="s">
        <v>26</v>
      </c>
      <c r="T31" s="27" t="s">
        <v>27</v>
      </c>
      <c r="U31" s="47">
        <f t="shared" si="4"/>
        <v>6</v>
      </c>
      <c r="V31" s="15">
        <f t="shared" si="5"/>
        <v>3.5461573538180926</v>
      </c>
      <c r="W31" s="15">
        <f t="shared" si="6"/>
        <v>3.920447226272469</v>
      </c>
      <c r="X31" s="64">
        <f t="shared" si="0"/>
        <v>0.68926773019802601</v>
      </c>
      <c r="Y31" s="65">
        <f t="shared" si="7"/>
        <v>0</v>
      </c>
      <c r="Z31" s="65">
        <f t="shared" si="1"/>
        <v>0</v>
      </c>
      <c r="AA31" s="65">
        <f t="shared" si="2"/>
        <v>1.0756816960025515</v>
      </c>
      <c r="AB31" s="65">
        <f t="shared" si="3"/>
        <v>0.12427079093745759</v>
      </c>
      <c r="AC31" s="65">
        <f t="shared" si="8"/>
        <v>0.98583259237193388</v>
      </c>
      <c r="AD31" s="65">
        <v>0</v>
      </c>
      <c r="AE31" s="65">
        <v>0</v>
      </c>
      <c r="AF31" s="139">
        <v>0</v>
      </c>
      <c r="AJ31" s="7"/>
      <c r="AK31" s="132"/>
      <c r="AL31" s="7"/>
      <c r="AM31" s="82"/>
      <c r="AN31" s="82"/>
    </row>
    <row r="32" spans="2:40" x14ac:dyDescent="0.3">
      <c r="B32" s="5" t="s">
        <v>28</v>
      </c>
      <c r="C32" s="6" t="s">
        <v>27</v>
      </c>
      <c r="D32" s="92">
        <v>6.25</v>
      </c>
      <c r="E32" s="94">
        <v>0.10537337009742616</v>
      </c>
      <c r="F32" s="94">
        <v>0.12041213241764341</v>
      </c>
      <c r="G32" s="94">
        <v>3.786996232134026E-2</v>
      </c>
      <c r="H32" s="94">
        <v>0</v>
      </c>
      <c r="I32" s="94">
        <v>0</v>
      </c>
      <c r="J32" s="94">
        <v>8.066257931384152E-2</v>
      </c>
      <c r="K32" s="94">
        <v>1.1411017390398834E-2</v>
      </c>
      <c r="L32" s="94">
        <v>0.28260990989355456</v>
      </c>
      <c r="M32" s="94">
        <v>0</v>
      </c>
      <c r="N32" s="94">
        <v>0</v>
      </c>
      <c r="O32" s="95">
        <v>0</v>
      </c>
      <c r="S32" s="106" t="s">
        <v>28</v>
      </c>
      <c r="T32" s="6" t="s">
        <v>27</v>
      </c>
      <c r="U32" s="47">
        <f t="shared" si="4"/>
        <v>6.25</v>
      </c>
      <c r="V32" s="15">
        <f t="shared" si="5"/>
        <v>3.5124456699142055</v>
      </c>
      <c r="W32" s="15">
        <f t="shared" si="6"/>
        <v>4.0137377472547806</v>
      </c>
      <c r="X32" s="64">
        <f t="shared" si="0"/>
        <v>0.47337452901675325</v>
      </c>
      <c r="Y32" s="65">
        <f t="shared" si="7"/>
        <v>0</v>
      </c>
      <c r="Z32" s="65">
        <f t="shared" si="1"/>
        <v>0</v>
      </c>
      <c r="AA32" s="65">
        <f t="shared" si="2"/>
        <v>1.1523225616263073</v>
      </c>
      <c r="AB32" s="65">
        <f t="shared" si="3"/>
        <v>0.16301453414855474</v>
      </c>
      <c r="AC32" s="65">
        <f t="shared" si="8"/>
        <v>1.0869611918982867</v>
      </c>
      <c r="AD32" s="65">
        <v>0</v>
      </c>
      <c r="AE32" s="65">
        <v>0</v>
      </c>
      <c r="AF32" s="139">
        <v>0</v>
      </c>
      <c r="AJ32" s="7"/>
      <c r="AK32" s="132"/>
      <c r="AL32" s="7"/>
      <c r="AM32" s="82"/>
      <c r="AN32" s="82"/>
    </row>
    <row r="33" spans="2:40" x14ac:dyDescent="0.3">
      <c r="B33" s="5" t="s">
        <v>29</v>
      </c>
      <c r="C33" s="6" t="s">
        <v>30</v>
      </c>
      <c r="D33" s="92">
        <v>7</v>
      </c>
      <c r="E33" s="94">
        <v>9.6969253979957662E-2</v>
      </c>
      <c r="F33" s="94">
        <v>0.1117827822185785</v>
      </c>
      <c r="G33" s="94">
        <v>6.538133939305453E-2</v>
      </c>
      <c r="H33" s="94">
        <v>0</v>
      </c>
      <c r="I33" s="94">
        <v>0</v>
      </c>
      <c r="J33" s="94">
        <v>7.4665442141170296E-2</v>
      </c>
      <c r="K33" s="94">
        <v>9.1936758893280627E-3</v>
      </c>
      <c r="L33" s="94">
        <v>0.27498707054012689</v>
      </c>
      <c r="M33" s="94">
        <v>0</v>
      </c>
      <c r="N33" s="94">
        <v>0</v>
      </c>
      <c r="O33" s="95">
        <v>0</v>
      </c>
      <c r="S33" s="106" t="s">
        <v>29</v>
      </c>
      <c r="T33" s="6" t="s">
        <v>30</v>
      </c>
      <c r="U33" s="47">
        <f t="shared" si="4"/>
        <v>7</v>
      </c>
      <c r="V33" s="15">
        <f t="shared" si="5"/>
        <v>3.2323084659985888</v>
      </c>
      <c r="W33" s="15">
        <f t="shared" si="6"/>
        <v>3.7260927406192836</v>
      </c>
      <c r="X33" s="64">
        <f t="shared" si="0"/>
        <v>0.81726674241318165</v>
      </c>
      <c r="Y33" s="65">
        <f t="shared" si="7"/>
        <v>0</v>
      </c>
      <c r="Z33" s="65">
        <f t="shared" si="1"/>
        <v>0</v>
      </c>
      <c r="AA33" s="65">
        <f t="shared" si="2"/>
        <v>1.0666491734452899</v>
      </c>
      <c r="AB33" s="65">
        <f t="shared" si="3"/>
        <v>0.13133822699040087</v>
      </c>
      <c r="AC33" s="65">
        <f t="shared" si="8"/>
        <v>1.057642579000488</v>
      </c>
      <c r="AD33" s="65">
        <v>0</v>
      </c>
      <c r="AE33" s="65">
        <v>0</v>
      </c>
      <c r="AF33" s="139">
        <v>0</v>
      </c>
      <c r="AJ33" s="7"/>
      <c r="AK33" s="132"/>
      <c r="AL33" s="7"/>
      <c r="AM33" s="82"/>
      <c r="AN33" s="82"/>
    </row>
    <row r="34" spans="2:40" x14ac:dyDescent="0.3">
      <c r="B34" s="5" t="s">
        <v>31</v>
      </c>
      <c r="C34" s="6" t="s">
        <v>30</v>
      </c>
      <c r="D34" s="92">
        <v>7.25</v>
      </c>
      <c r="E34" s="94">
        <v>0.10164723263480513</v>
      </c>
      <c r="F34" s="94">
        <v>0.11735557049176903</v>
      </c>
      <c r="G34" s="94">
        <v>3.8000948766603419E-2</v>
      </c>
      <c r="H34" s="94">
        <v>0</v>
      </c>
      <c r="I34" s="94">
        <v>0</v>
      </c>
      <c r="J34" s="94">
        <v>7.8972845219197632E-2</v>
      </c>
      <c r="K34" s="94">
        <v>3.4891207649195059E-2</v>
      </c>
      <c r="L34" s="94">
        <v>0.23493018990154649</v>
      </c>
      <c r="M34" s="94">
        <v>0</v>
      </c>
      <c r="N34" s="94">
        <v>0</v>
      </c>
      <c r="O34" s="95">
        <v>0</v>
      </c>
      <c r="S34" s="106" t="s">
        <v>31</v>
      </c>
      <c r="T34" s="6" t="s">
        <v>30</v>
      </c>
      <c r="U34" s="47">
        <f t="shared" si="4"/>
        <v>7.25</v>
      </c>
      <c r="V34" s="15">
        <f t="shared" si="5"/>
        <v>3.3882410878268376</v>
      </c>
      <c r="W34" s="15">
        <f t="shared" si="6"/>
        <v>3.9118523497256348</v>
      </c>
      <c r="X34" s="64">
        <f t="shared" si="0"/>
        <v>0.47501185958254272</v>
      </c>
      <c r="Y34" s="65">
        <f t="shared" si="7"/>
        <v>0</v>
      </c>
      <c r="Z34" s="65">
        <f t="shared" si="1"/>
        <v>0</v>
      </c>
      <c r="AA34" s="65">
        <f t="shared" si="2"/>
        <v>1.1281835031313947</v>
      </c>
      <c r="AB34" s="65">
        <f t="shared" si="3"/>
        <v>0.49844582355992939</v>
      </c>
      <c r="AC34" s="65">
        <f t="shared" si="8"/>
        <v>0.90357765346748642</v>
      </c>
      <c r="AD34" s="65">
        <v>0</v>
      </c>
      <c r="AE34" s="65">
        <v>0</v>
      </c>
      <c r="AF34" s="139">
        <v>0</v>
      </c>
      <c r="AJ34" s="7"/>
      <c r="AK34" s="132"/>
      <c r="AL34" s="7"/>
      <c r="AM34" s="82"/>
      <c r="AN34" s="82"/>
    </row>
    <row r="35" spans="2:40" x14ac:dyDescent="0.3">
      <c r="B35" s="5" t="s">
        <v>32</v>
      </c>
      <c r="C35" s="6" t="s">
        <v>33</v>
      </c>
      <c r="D35" s="92">
        <v>8</v>
      </c>
      <c r="E35" s="94">
        <v>9.9426588183933406E-2</v>
      </c>
      <c r="F35" s="94">
        <v>0.10727533695618803</v>
      </c>
      <c r="G35" s="94">
        <v>3.8009790718268745E-2</v>
      </c>
      <c r="H35" s="94">
        <v>0</v>
      </c>
      <c r="I35" s="94">
        <v>0</v>
      </c>
      <c r="J35" s="94">
        <v>7.2765372602970183E-2</v>
      </c>
      <c r="K35" s="94">
        <v>3.2306236816865674E-2</v>
      </c>
      <c r="L35" s="94">
        <v>0.21831459252094174</v>
      </c>
      <c r="M35" s="94">
        <v>0</v>
      </c>
      <c r="N35" s="94">
        <v>0</v>
      </c>
      <c r="O35" s="95">
        <v>0</v>
      </c>
      <c r="S35" s="106" t="s">
        <v>32</v>
      </c>
      <c r="T35" s="6" t="s">
        <v>33</v>
      </c>
      <c r="U35" s="47">
        <f t="shared" si="4"/>
        <v>8</v>
      </c>
      <c r="V35" s="15">
        <f t="shared" si="5"/>
        <v>3.3142196061311138</v>
      </c>
      <c r="W35" s="15">
        <f t="shared" si="6"/>
        <v>3.575844565206268</v>
      </c>
      <c r="X35" s="64">
        <f t="shared" si="0"/>
        <v>0.47512238397835932</v>
      </c>
      <c r="Y35" s="65">
        <f t="shared" si="7"/>
        <v>0</v>
      </c>
      <c r="Z35" s="65">
        <f t="shared" si="1"/>
        <v>0</v>
      </c>
      <c r="AA35" s="65">
        <f t="shared" si="2"/>
        <v>1.0395053228995739</v>
      </c>
      <c r="AB35" s="65">
        <f t="shared" si="3"/>
        <v>0.46151766881236672</v>
      </c>
      <c r="AC35" s="65">
        <f t="shared" si="8"/>
        <v>0.83967150969592974</v>
      </c>
      <c r="AD35" s="65">
        <v>0</v>
      </c>
      <c r="AE35" s="65">
        <v>0</v>
      </c>
      <c r="AF35" s="139">
        <v>0</v>
      </c>
      <c r="AJ35" s="7"/>
      <c r="AK35" s="132"/>
      <c r="AL35" s="7"/>
      <c r="AM35" s="82"/>
      <c r="AN35" s="82"/>
    </row>
    <row r="36" spans="2:40" x14ac:dyDescent="0.3">
      <c r="B36" s="5" t="s">
        <v>34</v>
      </c>
      <c r="C36" s="6" t="s">
        <v>33</v>
      </c>
      <c r="D36" s="92">
        <v>8.25</v>
      </c>
      <c r="E36" s="94">
        <v>0.10383408458336413</v>
      </c>
      <c r="F36" s="94">
        <v>0.12403274334203042</v>
      </c>
      <c r="G36" s="94">
        <v>4.7054070943190807E-2</v>
      </c>
      <c r="H36" s="94">
        <v>0</v>
      </c>
      <c r="I36" s="94">
        <v>0</v>
      </c>
      <c r="J36" s="94">
        <v>7.7626977682800427E-2</v>
      </c>
      <c r="K36" s="94">
        <v>2.7032791820637087E-2</v>
      </c>
      <c r="L36" s="94">
        <v>0.24396079281915195</v>
      </c>
      <c r="M36" s="94">
        <v>0</v>
      </c>
      <c r="N36" s="94">
        <v>0</v>
      </c>
      <c r="O36" s="95">
        <v>0</v>
      </c>
      <c r="S36" s="106" t="s">
        <v>34</v>
      </c>
      <c r="T36" s="6" t="s">
        <v>33</v>
      </c>
      <c r="U36" s="47">
        <f t="shared" si="4"/>
        <v>8.25</v>
      </c>
      <c r="V36" s="15">
        <f t="shared" si="5"/>
        <v>3.4611361527788045</v>
      </c>
      <c r="W36" s="15">
        <f t="shared" si="6"/>
        <v>4.1344247780676806</v>
      </c>
      <c r="X36" s="64">
        <f t="shared" si="0"/>
        <v>0.58817588678988508</v>
      </c>
      <c r="Y36" s="65">
        <f t="shared" si="7"/>
        <v>0</v>
      </c>
      <c r="Z36" s="65">
        <f t="shared" si="1"/>
        <v>0</v>
      </c>
      <c r="AA36" s="65">
        <f t="shared" si="2"/>
        <v>1.1089568240400061</v>
      </c>
      <c r="AB36" s="65">
        <f t="shared" si="3"/>
        <v>0.38618274029481547</v>
      </c>
      <c r="AC36" s="65">
        <f t="shared" si="8"/>
        <v>0.9383107416121228</v>
      </c>
      <c r="AD36" s="65">
        <v>0</v>
      </c>
      <c r="AE36" s="65">
        <v>0</v>
      </c>
      <c r="AF36" s="139">
        <v>0</v>
      </c>
      <c r="AJ36" s="7"/>
      <c r="AK36" s="132"/>
      <c r="AL36" s="7"/>
      <c r="AM36" s="82"/>
      <c r="AN36" s="82"/>
    </row>
    <row r="37" spans="2:40" x14ac:dyDescent="0.3">
      <c r="B37" s="5" t="s">
        <v>35</v>
      </c>
      <c r="C37" s="6" t="s">
        <v>36</v>
      </c>
      <c r="D37" s="92">
        <v>9</v>
      </c>
      <c r="E37" s="94">
        <v>9.9568092344150136E-2</v>
      </c>
      <c r="F37" s="94">
        <v>0.10697998503554058</v>
      </c>
      <c r="G37" s="94">
        <v>6.2492247611295237E-2</v>
      </c>
      <c r="H37" s="94">
        <v>0</v>
      </c>
      <c r="I37" s="94">
        <v>0</v>
      </c>
      <c r="J37" s="94">
        <v>7.5546211924145068E-2</v>
      </c>
      <c r="K37" s="94">
        <v>3.2718450700796896E-2</v>
      </c>
      <c r="L37" s="94">
        <v>0.23906408942842997</v>
      </c>
      <c r="M37" s="94">
        <v>0</v>
      </c>
      <c r="N37" s="94">
        <v>0</v>
      </c>
      <c r="O37" s="95">
        <v>0</v>
      </c>
      <c r="S37" s="106" t="s">
        <v>35</v>
      </c>
      <c r="T37" s="6" t="s">
        <v>36</v>
      </c>
      <c r="U37" s="47">
        <f t="shared" si="4"/>
        <v>9</v>
      </c>
      <c r="V37" s="15">
        <f t="shared" si="5"/>
        <v>3.3189364114716713</v>
      </c>
      <c r="W37" s="15">
        <f t="shared" si="6"/>
        <v>3.5659995011846863</v>
      </c>
      <c r="X37" s="64">
        <f t="shared" si="0"/>
        <v>0.78115309514119047</v>
      </c>
      <c r="Y37" s="65">
        <f t="shared" si="7"/>
        <v>0</v>
      </c>
      <c r="Z37" s="65">
        <f t="shared" si="1"/>
        <v>0</v>
      </c>
      <c r="AA37" s="65">
        <f t="shared" si="2"/>
        <v>1.0792315989163581</v>
      </c>
      <c r="AB37" s="65">
        <f t="shared" si="3"/>
        <v>0.46740643858281278</v>
      </c>
      <c r="AC37" s="65">
        <f t="shared" si="8"/>
        <v>0.91947726703242294</v>
      </c>
      <c r="AD37" s="65">
        <v>0</v>
      </c>
      <c r="AE37" s="65">
        <v>0</v>
      </c>
      <c r="AF37" s="139">
        <v>0</v>
      </c>
      <c r="AJ37" s="7"/>
      <c r="AK37" s="132"/>
      <c r="AL37" s="7"/>
      <c r="AM37" s="82"/>
      <c r="AN37" s="82"/>
    </row>
    <row r="38" spans="2:40" x14ac:dyDescent="0.3">
      <c r="B38" s="5" t="s">
        <v>37</v>
      </c>
      <c r="C38" s="6" t="s">
        <v>36</v>
      </c>
      <c r="D38" s="92">
        <v>9.25</v>
      </c>
      <c r="E38" s="94">
        <v>0.10524922448562436</v>
      </c>
      <c r="F38" s="94">
        <v>0.11825760581453358</v>
      </c>
      <c r="G38" s="94">
        <v>6.5999643200763763E-2</v>
      </c>
      <c r="H38" s="94">
        <v>0</v>
      </c>
      <c r="I38" s="94">
        <v>0</v>
      </c>
      <c r="J38" s="94">
        <v>8.1528564126759462E-2</v>
      </c>
      <c r="K38" s="94">
        <v>3.3442158701595608E-2</v>
      </c>
      <c r="L38" s="94">
        <v>0.25131688296962096</v>
      </c>
      <c r="M38" s="94">
        <v>0</v>
      </c>
      <c r="N38" s="94">
        <v>0</v>
      </c>
      <c r="O38" s="95">
        <v>0</v>
      </c>
      <c r="S38" s="106" t="s">
        <v>37</v>
      </c>
      <c r="T38" s="6" t="s">
        <v>36</v>
      </c>
      <c r="U38" s="47">
        <f t="shared" si="4"/>
        <v>9.25</v>
      </c>
      <c r="V38" s="15">
        <f t="shared" si="5"/>
        <v>3.5083074828541454</v>
      </c>
      <c r="W38" s="15">
        <f t="shared" si="6"/>
        <v>3.9419201938177864</v>
      </c>
      <c r="X38" s="64">
        <f t="shared" si="0"/>
        <v>0.824995540009547</v>
      </c>
      <c r="Y38" s="65">
        <f t="shared" si="7"/>
        <v>0</v>
      </c>
      <c r="Z38" s="65">
        <f t="shared" si="1"/>
        <v>0</v>
      </c>
      <c r="AA38" s="65">
        <f t="shared" si="2"/>
        <v>1.1646937732394207</v>
      </c>
      <c r="AB38" s="65">
        <f t="shared" si="3"/>
        <v>0.47774512430850863</v>
      </c>
      <c r="AC38" s="65">
        <f t="shared" si="8"/>
        <v>0.96660339603700363</v>
      </c>
      <c r="AD38" s="65">
        <v>0</v>
      </c>
      <c r="AE38" s="65">
        <v>0</v>
      </c>
      <c r="AF38" s="139">
        <v>0</v>
      </c>
      <c r="AJ38" s="7"/>
      <c r="AK38" s="132"/>
      <c r="AL38" s="7"/>
      <c r="AM38" s="82"/>
      <c r="AN38" s="82"/>
    </row>
    <row r="39" spans="2:40" x14ac:dyDescent="0.3">
      <c r="B39" s="5" t="s">
        <v>38</v>
      </c>
      <c r="C39" s="6" t="s">
        <v>39</v>
      </c>
      <c r="D39" s="92">
        <v>10</v>
      </c>
      <c r="E39" s="94">
        <v>0.11201233410087813</v>
      </c>
      <c r="F39" s="94">
        <v>0.12214328713941718</v>
      </c>
      <c r="G39" s="94">
        <v>5.0065019368816834E-2</v>
      </c>
      <c r="H39" s="94">
        <v>0</v>
      </c>
      <c r="I39" s="94">
        <v>0</v>
      </c>
      <c r="J39" s="94">
        <v>8.2805105598570419E-2</v>
      </c>
      <c r="K39" s="94">
        <v>1.1668423364075538E-2</v>
      </c>
      <c r="L39" s="94">
        <v>0.230645452738476</v>
      </c>
      <c r="M39" s="94">
        <v>0</v>
      </c>
      <c r="N39" s="94">
        <v>0</v>
      </c>
      <c r="O39" s="95">
        <v>0</v>
      </c>
      <c r="S39" s="106" t="s">
        <v>38</v>
      </c>
      <c r="T39" s="6" t="s">
        <v>39</v>
      </c>
      <c r="U39" s="47">
        <f t="shared" si="4"/>
        <v>10</v>
      </c>
      <c r="V39" s="15">
        <f t="shared" si="5"/>
        <v>3.7337444700292712</v>
      </c>
      <c r="W39" s="15">
        <f t="shared" si="6"/>
        <v>4.0714429046472391</v>
      </c>
      <c r="X39" s="64">
        <f t="shared" si="0"/>
        <v>0.62581274211021043</v>
      </c>
      <c r="Y39" s="65">
        <f t="shared" si="7"/>
        <v>0</v>
      </c>
      <c r="Z39" s="65">
        <f t="shared" si="1"/>
        <v>0</v>
      </c>
      <c r="AA39" s="65">
        <f t="shared" si="2"/>
        <v>1.1829300799795772</v>
      </c>
      <c r="AB39" s="65">
        <f t="shared" si="3"/>
        <v>0.16669176234393623</v>
      </c>
      <c r="AC39" s="65">
        <f t="shared" si="8"/>
        <v>0.88709789514798465</v>
      </c>
      <c r="AD39" s="65">
        <v>0</v>
      </c>
      <c r="AE39" s="65">
        <v>0</v>
      </c>
      <c r="AF39" s="139">
        <v>0</v>
      </c>
      <c r="AJ39" s="7"/>
      <c r="AK39" s="132"/>
      <c r="AL39" s="7"/>
      <c r="AM39" s="82"/>
      <c r="AN39" s="82"/>
    </row>
    <row r="40" spans="2:40" x14ac:dyDescent="0.3">
      <c r="B40" s="5" t="s">
        <v>40</v>
      </c>
      <c r="C40" s="6" t="s">
        <v>39</v>
      </c>
      <c r="D40" s="92">
        <v>10.25</v>
      </c>
      <c r="E40" s="94">
        <v>0.11201242725905299</v>
      </c>
      <c r="F40" s="94">
        <v>0.12730440230440229</v>
      </c>
      <c r="G40" s="94">
        <v>4.7460738925199704E-2</v>
      </c>
      <c r="H40" s="94">
        <v>0</v>
      </c>
      <c r="I40" s="94">
        <v>0</v>
      </c>
      <c r="J40" s="94">
        <v>8.3296128020586224E-2</v>
      </c>
      <c r="K40" s="94">
        <v>5.8971141781681306E-3</v>
      </c>
      <c r="L40" s="94">
        <v>0.20036065021653524</v>
      </c>
      <c r="M40" s="94">
        <v>0</v>
      </c>
      <c r="N40" s="94">
        <v>0</v>
      </c>
      <c r="O40" s="95">
        <v>0</v>
      </c>
      <c r="S40" s="106" t="s">
        <v>40</v>
      </c>
      <c r="T40" s="6" t="s">
        <v>39</v>
      </c>
      <c r="U40" s="47">
        <f t="shared" si="4"/>
        <v>10.25</v>
      </c>
      <c r="V40" s="15">
        <f t="shared" si="5"/>
        <v>3.7337475753017664</v>
      </c>
      <c r="W40" s="15">
        <f t="shared" si="6"/>
        <v>4.2434800768134098</v>
      </c>
      <c r="X40" s="64">
        <f t="shared" si="0"/>
        <v>0.59325923656499624</v>
      </c>
      <c r="Y40" s="65">
        <f t="shared" si="7"/>
        <v>0</v>
      </c>
      <c r="Z40" s="65">
        <f t="shared" si="1"/>
        <v>0</v>
      </c>
      <c r="AA40" s="65">
        <f t="shared" si="2"/>
        <v>1.1899446860083744</v>
      </c>
      <c r="AB40" s="65">
        <f t="shared" si="3"/>
        <v>8.4244488259544711E-2</v>
      </c>
      <c r="AC40" s="65">
        <f t="shared" si="8"/>
        <v>0.77061788544821241</v>
      </c>
      <c r="AD40" s="65">
        <v>0</v>
      </c>
      <c r="AE40" s="65">
        <v>0</v>
      </c>
      <c r="AF40" s="139">
        <v>0</v>
      </c>
      <c r="AJ40" s="7"/>
      <c r="AK40" s="132"/>
      <c r="AL40" s="7"/>
      <c r="AM40" s="82"/>
      <c r="AN40" s="82"/>
    </row>
    <row r="41" spans="2:40" x14ac:dyDescent="0.3">
      <c r="B41" s="5" t="s">
        <v>41</v>
      </c>
      <c r="C41" s="6" t="s">
        <v>42</v>
      </c>
      <c r="D41" s="92">
        <v>11</v>
      </c>
      <c r="E41" s="94">
        <v>0.1098717712307976</v>
      </c>
      <c r="F41" s="94">
        <v>0.12788803664642592</v>
      </c>
      <c r="G41" s="94">
        <v>4.4976569987064098E-2</v>
      </c>
      <c r="H41" s="94">
        <v>0</v>
      </c>
      <c r="I41" s="94">
        <v>0</v>
      </c>
      <c r="J41" s="94">
        <v>8.2209311156679579E-2</v>
      </c>
      <c r="K41" s="94">
        <v>1.2155583776254343E-2</v>
      </c>
      <c r="L41" s="94">
        <v>0.19379173884377757</v>
      </c>
      <c r="M41" s="94">
        <v>0</v>
      </c>
      <c r="N41" s="94">
        <v>0</v>
      </c>
      <c r="O41" s="95">
        <v>0</v>
      </c>
      <c r="S41" s="106" t="s">
        <v>41</v>
      </c>
      <c r="T41" s="6" t="s">
        <v>42</v>
      </c>
      <c r="U41" s="47">
        <f t="shared" si="4"/>
        <v>11</v>
      </c>
      <c r="V41" s="15">
        <f t="shared" si="5"/>
        <v>3.66239237435992</v>
      </c>
      <c r="W41" s="15">
        <f t="shared" si="6"/>
        <v>4.2629345548808644</v>
      </c>
      <c r="X41" s="64">
        <f t="shared" si="0"/>
        <v>0.56220712483830126</v>
      </c>
      <c r="Y41" s="65">
        <f t="shared" si="7"/>
        <v>0</v>
      </c>
      <c r="Z41" s="65">
        <f t="shared" si="1"/>
        <v>0</v>
      </c>
      <c r="AA41" s="65">
        <f t="shared" si="2"/>
        <v>1.1744187308097083</v>
      </c>
      <c r="AB41" s="65">
        <f t="shared" si="3"/>
        <v>0.17365119680363345</v>
      </c>
      <c r="AC41" s="65">
        <f t="shared" si="8"/>
        <v>0.7453528417068368</v>
      </c>
      <c r="AD41" s="65">
        <v>0</v>
      </c>
      <c r="AE41" s="65">
        <v>0</v>
      </c>
      <c r="AF41" s="139">
        <v>0</v>
      </c>
      <c r="AJ41" s="7"/>
      <c r="AK41" s="132"/>
      <c r="AL41" s="7"/>
      <c r="AM41" s="82"/>
      <c r="AN41" s="82"/>
    </row>
    <row r="42" spans="2:40" x14ac:dyDescent="0.3">
      <c r="B42" s="5" t="s">
        <v>43</v>
      </c>
      <c r="C42" s="6" t="s">
        <v>42</v>
      </c>
      <c r="D42" s="92">
        <v>11.25</v>
      </c>
      <c r="E42" s="94">
        <v>0.12160118262561621</v>
      </c>
      <c r="F42" s="94">
        <v>0.14435197320518423</v>
      </c>
      <c r="G42" s="94">
        <v>5.9250238357826647E-2</v>
      </c>
      <c r="H42" s="94">
        <v>0</v>
      </c>
      <c r="I42" s="94">
        <v>0</v>
      </c>
      <c r="J42" s="94">
        <v>7.7136501903800669E-2</v>
      </c>
      <c r="K42" s="94">
        <v>3.080697184786255E-2</v>
      </c>
      <c r="L42" s="94">
        <v>0.2352382465708486</v>
      </c>
      <c r="M42" s="94">
        <v>0</v>
      </c>
      <c r="N42" s="94">
        <v>0</v>
      </c>
      <c r="O42" s="95">
        <v>0</v>
      </c>
      <c r="S42" s="106" t="s">
        <v>43</v>
      </c>
      <c r="T42" s="6" t="s">
        <v>42</v>
      </c>
      <c r="U42" s="47">
        <f t="shared" si="4"/>
        <v>11.25</v>
      </c>
      <c r="V42" s="15">
        <f t="shared" si="5"/>
        <v>4.0533727541872073</v>
      </c>
      <c r="W42" s="15">
        <f t="shared" si="6"/>
        <v>4.8117324401728077</v>
      </c>
      <c r="X42" s="64">
        <f t="shared" si="0"/>
        <v>0.7406279794728331</v>
      </c>
      <c r="Y42" s="65">
        <f t="shared" si="7"/>
        <v>0</v>
      </c>
      <c r="Z42" s="65">
        <f t="shared" si="1"/>
        <v>0</v>
      </c>
      <c r="AA42" s="65">
        <f t="shared" si="2"/>
        <v>1.1019500271971523</v>
      </c>
      <c r="AB42" s="65">
        <f t="shared" si="3"/>
        <v>0.44009959782660779</v>
      </c>
      <c r="AC42" s="65">
        <f t="shared" si="8"/>
        <v>0.90476248681095617</v>
      </c>
      <c r="AD42" s="65">
        <v>0</v>
      </c>
      <c r="AE42" s="65">
        <v>0</v>
      </c>
      <c r="AF42" s="139">
        <v>0</v>
      </c>
      <c r="AJ42" s="7"/>
      <c r="AK42" s="132"/>
      <c r="AL42" s="7"/>
      <c r="AM42" s="82"/>
      <c r="AN42" s="82"/>
    </row>
    <row r="43" spans="2:40" x14ac:dyDescent="0.3">
      <c r="B43" s="5" t="s">
        <v>44</v>
      </c>
      <c r="C43" s="6" t="s">
        <v>45</v>
      </c>
      <c r="D43" s="92">
        <v>20</v>
      </c>
      <c r="E43" s="94">
        <v>0.1340042179472857</v>
      </c>
      <c r="F43" s="94">
        <v>0.16622600567806048</v>
      </c>
      <c r="G43" s="94">
        <v>6.1783254214867488E-2</v>
      </c>
      <c r="H43" s="94">
        <v>0</v>
      </c>
      <c r="I43" s="94">
        <v>0</v>
      </c>
      <c r="J43" s="94">
        <v>8.9739469983060885E-2</v>
      </c>
      <c r="K43" s="94">
        <v>4.2034210880158983E-2</v>
      </c>
      <c r="L43" s="94">
        <v>0.17836691256011852</v>
      </c>
      <c r="M43" s="94">
        <v>0</v>
      </c>
      <c r="N43" s="94">
        <v>0</v>
      </c>
      <c r="O43" s="95">
        <v>0</v>
      </c>
      <c r="S43" s="106" t="s">
        <v>44</v>
      </c>
      <c r="T43" s="6" t="s">
        <v>45</v>
      </c>
      <c r="U43" s="47">
        <f t="shared" si="4"/>
        <v>20</v>
      </c>
      <c r="V43" s="15">
        <f t="shared" si="5"/>
        <v>4.4668072649095238</v>
      </c>
      <c r="W43" s="15">
        <f t="shared" si="6"/>
        <v>5.5408668559353496</v>
      </c>
      <c r="X43" s="64">
        <f t="shared" si="0"/>
        <v>0.77229067768584359</v>
      </c>
      <c r="Y43" s="65">
        <f t="shared" si="7"/>
        <v>0</v>
      </c>
      <c r="Z43" s="65">
        <f t="shared" si="1"/>
        <v>0</v>
      </c>
      <c r="AA43" s="65">
        <f t="shared" si="2"/>
        <v>1.281992428329441</v>
      </c>
      <c r="AB43" s="65">
        <f t="shared" si="3"/>
        <v>0.60048872685941401</v>
      </c>
      <c r="AC43" s="65">
        <f t="shared" si="8"/>
        <v>0.68602658676968664</v>
      </c>
      <c r="AD43" s="65">
        <v>0</v>
      </c>
      <c r="AE43" s="65">
        <v>0</v>
      </c>
      <c r="AF43" s="139">
        <v>0</v>
      </c>
      <c r="AJ43" s="7"/>
      <c r="AK43" s="132"/>
      <c r="AL43" s="7"/>
      <c r="AM43" s="82"/>
      <c r="AN43" s="82"/>
    </row>
    <row r="44" spans="2:40" x14ac:dyDescent="0.3">
      <c r="B44" s="5" t="s">
        <v>46</v>
      </c>
      <c r="C44" s="6" t="s">
        <v>45</v>
      </c>
      <c r="D44" s="92">
        <v>20.25</v>
      </c>
      <c r="E44" s="94">
        <v>0.1320068125990731</v>
      </c>
      <c r="F44" s="94">
        <v>0.15167198321288769</v>
      </c>
      <c r="G44" s="94">
        <v>7.0094713964650002E-2</v>
      </c>
      <c r="H44" s="94">
        <v>0</v>
      </c>
      <c r="I44" s="94">
        <v>0</v>
      </c>
      <c r="J44" s="94">
        <v>8.5026273204967362E-2</v>
      </c>
      <c r="K44" s="94">
        <v>2.1162708273051844E-2</v>
      </c>
      <c r="L44" s="94">
        <v>0.17355095005999663</v>
      </c>
      <c r="M44" s="94">
        <v>0</v>
      </c>
      <c r="N44" s="94">
        <v>0</v>
      </c>
      <c r="O44" s="95">
        <v>0</v>
      </c>
      <c r="S44" s="106" t="s">
        <v>46</v>
      </c>
      <c r="T44" s="6" t="s">
        <v>45</v>
      </c>
      <c r="U44" s="47">
        <f t="shared" si="4"/>
        <v>20.25</v>
      </c>
      <c r="V44" s="15">
        <f t="shared" si="5"/>
        <v>4.4002270866357698</v>
      </c>
      <c r="W44" s="15">
        <f t="shared" si="6"/>
        <v>5.055732773762923</v>
      </c>
      <c r="X44" s="64">
        <f t="shared" si="0"/>
        <v>0.87618392455812499</v>
      </c>
      <c r="Y44" s="65">
        <f t="shared" si="7"/>
        <v>0</v>
      </c>
      <c r="Z44" s="65">
        <f t="shared" si="1"/>
        <v>0</v>
      </c>
      <c r="AA44" s="65">
        <f t="shared" si="2"/>
        <v>1.2146610457852478</v>
      </c>
      <c r="AB44" s="65">
        <f t="shared" si="3"/>
        <v>0.30232440390074061</v>
      </c>
      <c r="AC44" s="65">
        <f t="shared" si="8"/>
        <v>0.66750365407691004</v>
      </c>
      <c r="AD44" s="65">
        <v>0</v>
      </c>
      <c r="AE44" s="65">
        <v>0</v>
      </c>
      <c r="AF44" s="139">
        <v>0</v>
      </c>
      <c r="AJ44" s="7"/>
      <c r="AK44" s="132"/>
      <c r="AL44" s="7"/>
      <c r="AM44" s="82"/>
      <c r="AN44" s="82"/>
    </row>
    <row r="45" spans="2:40" x14ac:dyDescent="0.3">
      <c r="B45" s="5" t="s">
        <v>47</v>
      </c>
      <c r="C45" s="6" t="s">
        <v>48</v>
      </c>
      <c r="D45" s="92">
        <v>60</v>
      </c>
      <c r="E45" s="94">
        <v>0.14787880035777703</v>
      </c>
      <c r="F45" s="94">
        <v>0.18647342995169083</v>
      </c>
      <c r="G45" s="94">
        <v>4.3199713782200756E-2</v>
      </c>
      <c r="H45" s="94">
        <v>0</v>
      </c>
      <c r="I45" s="94">
        <v>0</v>
      </c>
      <c r="J45" s="94">
        <v>8.3378286282236466E-2</v>
      </c>
      <c r="K45" s="94">
        <v>9.9114064230343291E-3</v>
      </c>
      <c r="L45" s="94">
        <v>0.16839608861254884</v>
      </c>
      <c r="M45" s="94">
        <v>0</v>
      </c>
      <c r="N45" s="94">
        <v>0</v>
      </c>
      <c r="O45" s="95">
        <v>0</v>
      </c>
      <c r="S45" s="106" t="s">
        <v>47</v>
      </c>
      <c r="T45" s="6" t="s">
        <v>48</v>
      </c>
      <c r="U45" s="47">
        <f t="shared" si="4"/>
        <v>60</v>
      </c>
      <c r="V45" s="15">
        <f t="shared" si="5"/>
        <v>4.9292933452592349</v>
      </c>
      <c r="W45" s="15">
        <f t="shared" si="6"/>
        <v>6.215780998389695</v>
      </c>
      <c r="X45" s="64">
        <f t="shared" si="0"/>
        <v>0.53999642227750944</v>
      </c>
      <c r="Y45" s="65">
        <f t="shared" si="7"/>
        <v>0</v>
      </c>
      <c r="Z45" s="65">
        <f t="shared" si="1"/>
        <v>0</v>
      </c>
      <c r="AA45" s="65">
        <f t="shared" si="2"/>
        <v>1.1911183754605208</v>
      </c>
      <c r="AB45" s="65">
        <f t="shared" si="3"/>
        <v>0.14159152032906183</v>
      </c>
      <c r="AC45" s="65">
        <f t="shared" si="8"/>
        <v>0.6476772638944186</v>
      </c>
      <c r="AD45" s="65">
        <v>0</v>
      </c>
      <c r="AE45" s="65">
        <v>0</v>
      </c>
      <c r="AF45" s="139">
        <v>0</v>
      </c>
      <c r="AJ45" s="7"/>
      <c r="AK45" s="132"/>
      <c r="AL45" s="7"/>
      <c r="AM45" s="82"/>
      <c r="AN45" s="82"/>
    </row>
    <row r="46" spans="2:40" x14ac:dyDescent="0.3">
      <c r="B46" s="5" t="s">
        <v>49</v>
      </c>
      <c r="C46" s="6" t="s">
        <v>48</v>
      </c>
      <c r="D46" s="92">
        <v>60.25</v>
      </c>
      <c r="E46" s="94">
        <v>0.14881708974688659</v>
      </c>
      <c r="F46" s="94">
        <v>0.18647342995169083</v>
      </c>
      <c r="G46" s="94">
        <v>6.2169534410913108E-2</v>
      </c>
      <c r="H46" s="94">
        <v>0</v>
      </c>
      <c r="I46" s="94">
        <v>0</v>
      </c>
      <c r="J46" s="94">
        <v>8.0646837282890904E-2</v>
      </c>
      <c r="K46" s="94">
        <v>1.759338111797128E-2</v>
      </c>
      <c r="L46" s="94">
        <v>0.17745100552794668</v>
      </c>
      <c r="M46" s="94">
        <v>0</v>
      </c>
      <c r="N46" s="94">
        <v>0</v>
      </c>
      <c r="O46" s="95">
        <v>0</v>
      </c>
      <c r="S46" s="106" t="s">
        <v>49</v>
      </c>
      <c r="T46" s="6" t="s">
        <v>48</v>
      </c>
      <c r="U46" s="47">
        <f t="shared" si="4"/>
        <v>60.25</v>
      </c>
      <c r="V46" s="15">
        <f t="shared" si="5"/>
        <v>4.9605696582295531</v>
      </c>
      <c r="W46" s="15">
        <f t="shared" si="6"/>
        <v>6.215780998389695</v>
      </c>
      <c r="X46" s="64">
        <f t="shared" si="0"/>
        <v>0.77711918013641379</v>
      </c>
      <c r="Y46" s="65">
        <f t="shared" si="7"/>
        <v>0</v>
      </c>
      <c r="Z46" s="65">
        <f t="shared" si="1"/>
        <v>0</v>
      </c>
      <c r="AA46" s="65">
        <f t="shared" si="2"/>
        <v>1.15209767546987</v>
      </c>
      <c r="AB46" s="65">
        <f t="shared" si="3"/>
        <v>0.25133401597101829</v>
      </c>
      <c r="AC46" s="65">
        <f t="shared" si="8"/>
        <v>0.68250386741517954</v>
      </c>
      <c r="AD46" s="65">
        <v>0</v>
      </c>
      <c r="AE46" s="65">
        <v>0</v>
      </c>
      <c r="AF46" s="139">
        <v>0</v>
      </c>
      <c r="AJ46" s="7"/>
      <c r="AK46" s="132"/>
      <c r="AL46" s="7"/>
      <c r="AM46" s="82"/>
      <c r="AN46" s="82"/>
    </row>
    <row r="47" spans="2:40" x14ac:dyDescent="0.3">
      <c r="B47" s="5" t="s">
        <v>50</v>
      </c>
      <c r="C47" s="6" t="s">
        <v>51</v>
      </c>
      <c r="D47" s="92">
        <v>138</v>
      </c>
      <c r="E47" s="94">
        <v>0.22689438977911772</v>
      </c>
      <c r="F47" s="94">
        <v>0.26239171328664029</v>
      </c>
      <c r="G47" s="94">
        <v>4.8344955960648694E-2</v>
      </c>
      <c r="H47" s="94">
        <v>0</v>
      </c>
      <c r="I47" s="94">
        <v>0</v>
      </c>
      <c r="J47" s="94">
        <v>8.1368208600540379E-2</v>
      </c>
      <c r="K47" s="94">
        <v>1.5695216311721379E-2</v>
      </c>
      <c r="L47" s="94">
        <v>0.11058258607244925</v>
      </c>
      <c r="M47" s="94">
        <v>0</v>
      </c>
      <c r="N47" s="94">
        <v>0</v>
      </c>
      <c r="O47" s="95">
        <v>0</v>
      </c>
      <c r="S47" s="106" t="s">
        <v>50</v>
      </c>
      <c r="T47" s="6" t="s">
        <v>51</v>
      </c>
      <c r="U47" s="47">
        <f t="shared" si="4"/>
        <v>138</v>
      </c>
      <c r="V47" s="15">
        <f t="shared" si="5"/>
        <v>7.5631463259705907</v>
      </c>
      <c r="W47" s="15">
        <f t="shared" si="6"/>
        <v>8.7463904428880106</v>
      </c>
      <c r="X47" s="64">
        <f t="shared" si="0"/>
        <v>0.60431194950810863</v>
      </c>
      <c r="Y47" s="65">
        <f t="shared" si="7"/>
        <v>0</v>
      </c>
      <c r="Z47" s="65">
        <f t="shared" si="1"/>
        <v>0</v>
      </c>
      <c r="AA47" s="65">
        <f t="shared" si="2"/>
        <v>1.1624029800077196</v>
      </c>
      <c r="AB47" s="65">
        <f t="shared" si="3"/>
        <v>0.22421737588173396</v>
      </c>
      <c r="AC47" s="65">
        <f t="shared" si="8"/>
        <v>0.42531763874018941</v>
      </c>
      <c r="AD47" s="65">
        <v>0</v>
      </c>
      <c r="AE47" s="65">
        <v>0</v>
      </c>
      <c r="AF47" s="139">
        <v>0</v>
      </c>
      <c r="AJ47" s="7"/>
      <c r="AK47" s="132"/>
      <c r="AL47" s="7"/>
      <c r="AM47" s="134"/>
      <c r="AN47" s="134"/>
    </row>
    <row r="48" spans="2:40" ht="15" thickBot="1" x14ac:dyDescent="0.35">
      <c r="B48" s="11" t="s">
        <v>52</v>
      </c>
      <c r="C48" s="12" t="s">
        <v>51</v>
      </c>
      <c r="D48" s="96">
        <v>138.25</v>
      </c>
      <c r="E48" s="97">
        <v>0.24320305369978135</v>
      </c>
      <c r="F48" s="97">
        <v>0.26840097825714881</v>
      </c>
      <c r="G48" s="97">
        <v>2.0369071609203187E-2</v>
      </c>
      <c r="H48" s="97">
        <v>0</v>
      </c>
      <c r="I48" s="97">
        <v>0</v>
      </c>
      <c r="J48" s="97">
        <v>7.3226937663163169E-2</v>
      </c>
      <c r="K48" s="97">
        <v>2.1769441802296906E-2</v>
      </c>
      <c r="L48" s="97">
        <v>0</v>
      </c>
      <c r="M48" s="97">
        <v>0</v>
      </c>
      <c r="N48" s="97">
        <v>0</v>
      </c>
      <c r="O48" s="98">
        <v>0</v>
      </c>
      <c r="S48" s="109" t="s">
        <v>52</v>
      </c>
      <c r="T48" s="39" t="s">
        <v>51</v>
      </c>
      <c r="U48" s="47">
        <f t="shared" si="4"/>
        <v>138.25</v>
      </c>
      <c r="V48" s="110">
        <f t="shared" si="5"/>
        <v>8.1067684566593794</v>
      </c>
      <c r="W48" s="110">
        <f t="shared" si="6"/>
        <v>8.946699275238295</v>
      </c>
      <c r="X48" s="111">
        <f t="shared" si="0"/>
        <v>0.25461339511503983</v>
      </c>
      <c r="Y48" s="140">
        <f t="shared" si="7"/>
        <v>0</v>
      </c>
      <c r="Z48" s="140">
        <f t="shared" si="1"/>
        <v>0</v>
      </c>
      <c r="AA48" s="140">
        <f t="shared" si="2"/>
        <v>1.0460991094737595</v>
      </c>
      <c r="AB48" s="140">
        <f t="shared" si="3"/>
        <v>0.31099202574709861</v>
      </c>
      <c r="AC48" s="140">
        <f t="shared" si="8"/>
        <v>0</v>
      </c>
      <c r="AD48" s="140">
        <v>0</v>
      </c>
      <c r="AE48" s="140">
        <v>0</v>
      </c>
      <c r="AF48" s="139">
        <v>0</v>
      </c>
      <c r="AJ48" s="7"/>
      <c r="AK48" s="132"/>
      <c r="AL48" s="7"/>
      <c r="AM48" s="134"/>
      <c r="AN48" s="134"/>
    </row>
    <row r="49" spans="2:40" x14ac:dyDescent="0.3">
      <c r="AD49" s="9"/>
      <c r="AE49" s="9"/>
      <c r="AF49" s="9"/>
      <c r="AJ49" s="10"/>
      <c r="AK49" s="10"/>
      <c r="AL49" s="10"/>
      <c r="AM49" s="10"/>
      <c r="AN49" s="10"/>
    </row>
    <row r="50" spans="2:40" x14ac:dyDescent="0.3">
      <c r="V50" s="15"/>
      <c r="W50" s="15"/>
      <c r="AJ50" s="10"/>
      <c r="AK50" s="10"/>
      <c r="AL50" s="10"/>
      <c r="AM50" s="10"/>
      <c r="AN50" s="10"/>
    </row>
    <row r="51" spans="2:40" x14ac:dyDescent="0.3">
      <c r="V51" s="15"/>
      <c r="W51" s="15"/>
      <c r="AJ51" s="10"/>
      <c r="AK51" s="10"/>
      <c r="AL51" s="10"/>
      <c r="AM51" s="10"/>
      <c r="AN51" s="10"/>
    </row>
    <row r="52" spans="2:40" ht="15" thickBot="1" x14ac:dyDescent="0.35">
      <c r="B52" s="16" t="s">
        <v>66</v>
      </c>
      <c r="C52" s="2"/>
      <c r="D52" s="3"/>
      <c r="F52" s="17"/>
      <c r="G52" s="17"/>
      <c r="H52" s="17"/>
      <c r="I52" s="17"/>
      <c r="J52" s="17"/>
      <c r="K52" s="17"/>
      <c r="L52" s="17"/>
      <c r="M52" s="38"/>
      <c r="N52" s="41"/>
      <c r="O52" s="42"/>
      <c r="S52" s="101" t="s">
        <v>74</v>
      </c>
      <c r="T52" s="102"/>
      <c r="U52" s="103"/>
      <c r="V52" s="9"/>
      <c r="W52" s="104"/>
      <c r="X52" s="104"/>
      <c r="Y52" s="104"/>
      <c r="Z52" s="104"/>
      <c r="AA52" s="104"/>
      <c r="AB52" s="104"/>
      <c r="AC52" s="104"/>
      <c r="AD52" s="105"/>
      <c r="AE52" s="105"/>
      <c r="AF52" s="105"/>
      <c r="AJ52" s="10"/>
      <c r="AK52" s="10"/>
      <c r="AL52" s="10"/>
      <c r="AM52" s="10"/>
      <c r="AN52" s="10"/>
    </row>
    <row r="53" spans="2:40" ht="15" thickBot="1" x14ac:dyDescent="0.35">
      <c r="B53" s="69"/>
      <c r="C53" s="4"/>
      <c r="D53" s="68"/>
      <c r="E53" s="19" t="s">
        <v>0</v>
      </c>
      <c r="F53" s="18" t="s">
        <v>1</v>
      </c>
      <c r="G53" s="20" t="s">
        <v>2</v>
      </c>
      <c r="H53" s="21" t="s">
        <v>3</v>
      </c>
      <c r="I53" s="22" t="s">
        <v>4</v>
      </c>
      <c r="J53" s="23" t="s">
        <v>5</v>
      </c>
      <c r="K53" s="24" t="s">
        <v>6</v>
      </c>
      <c r="L53" s="40" t="s">
        <v>7</v>
      </c>
      <c r="M53" s="50" t="s">
        <v>56</v>
      </c>
      <c r="N53" s="67" t="s">
        <v>57</v>
      </c>
      <c r="O53" s="66" t="s">
        <v>58</v>
      </c>
      <c r="S53" s="129"/>
      <c r="T53" s="130"/>
      <c r="U53" s="116" t="s">
        <v>75</v>
      </c>
      <c r="V53" s="117" t="s">
        <v>77</v>
      </c>
      <c r="W53" s="118" t="s">
        <v>1</v>
      </c>
      <c r="X53" s="119" t="s">
        <v>2</v>
      </c>
      <c r="Y53" s="120" t="s">
        <v>78</v>
      </c>
      <c r="Z53" s="121" t="s">
        <v>4</v>
      </c>
      <c r="AA53" s="122" t="s">
        <v>79</v>
      </c>
      <c r="AB53" s="123" t="s">
        <v>6</v>
      </c>
      <c r="AC53" s="124" t="s">
        <v>7</v>
      </c>
      <c r="AD53" s="125" t="s">
        <v>71</v>
      </c>
      <c r="AE53" s="126" t="s">
        <v>72</v>
      </c>
      <c r="AF53" s="127" t="s">
        <v>80</v>
      </c>
      <c r="AJ53" s="10"/>
      <c r="AK53" s="10"/>
      <c r="AL53" s="10"/>
      <c r="AM53" s="25"/>
      <c r="AN53" s="25"/>
    </row>
    <row r="54" spans="2:40" ht="15" thickTop="1" x14ac:dyDescent="0.3">
      <c r="B54" s="5" t="s">
        <v>8</v>
      </c>
      <c r="C54" s="6" t="s">
        <v>9</v>
      </c>
      <c r="D54" s="99">
        <v>-1</v>
      </c>
      <c r="E54" s="93">
        <v>3.9080260866512746E-4</v>
      </c>
      <c r="F54" s="93">
        <v>2.8020894531091568E-3</v>
      </c>
      <c r="G54" s="94">
        <v>9.6261952700717867E-3</v>
      </c>
      <c r="H54" s="94">
        <v>0</v>
      </c>
      <c r="I54" s="94">
        <v>0</v>
      </c>
      <c r="J54" s="94">
        <v>2.4824735289911016E-3</v>
      </c>
      <c r="K54" s="94">
        <v>6.6678877406548412E-3</v>
      </c>
      <c r="L54" s="94">
        <v>1.6867574558747194E-2</v>
      </c>
      <c r="M54" s="93">
        <v>9.1845155649739937E-3</v>
      </c>
      <c r="N54" s="94">
        <v>0</v>
      </c>
      <c r="O54" s="95">
        <v>0</v>
      </c>
      <c r="S54" s="106" t="s">
        <v>8</v>
      </c>
      <c r="T54" s="6" t="s">
        <v>9</v>
      </c>
      <c r="U54" s="7">
        <v>-1</v>
      </c>
      <c r="V54" s="15">
        <f t="shared" ref="V54:V83" si="9">E54/$E$12</f>
        <v>1.3026753622170916E-2</v>
      </c>
      <c r="W54" s="15">
        <f t="shared" ref="W54:W83" si="10">F54/$F$12</f>
        <v>9.3402981770305232E-2</v>
      </c>
      <c r="X54" s="64">
        <f t="shared" ref="X54:X83" si="11">G54/$G$12</f>
        <v>0.12032744087589733</v>
      </c>
      <c r="Y54" s="63">
        <f t="shared" ref="Y54:Y83" si="12">H54/$H$12</f>
        <v>0</v>
      </c>
      <c r="Z54" s="63">
        <f t="shared" ref="Z54:Z83" si="13">I54/$I$12</f>
        <v>0</v>
      </c>
      <c r="AA54" s="64">
        <f t="shared" ref="AA54:AA83" si="14">J54/$J$12</f>
        <v>3.5463907557015735E-2</v>
      </c>
      <c r="AB54" s="64">
        <f t="shared" ref="AB54:AB83" si="15">K54/$K$12</f>
        <v>9.5255539152212007E-2</v>
      </c>
      <c r="AC54" s="64">
        <f t="shared" ref="AC54:AC83" si="16">L54/$L$12</f>
        <v>6.4875286764412288E-2</v>
      </c>
      <c r="AD54" s="15">
        <f>M54/$M$12</f>
        <v>0.11480644456217493</v>
      </c>
      <c r="AE54" s="63">
        <v>0</v>
      </c>
      <c r="AF54" s="107">
        <v>0</v>
      </c>
      <c r="AJ54" s="81"/>
      <c r="AK54" s="7"/>
      <c r="AL54" s="7"/>
      <c r="AM54" s="82"/>
      <c r="AN54" s="82"/>
    </row>
    <row r="55" spans="2:40" x14ac:dyDescent="0.3">
      <c r="B55" s="26" t="s">
        <v>10</v>
      </c>
      <c r="C55" s="27" t="s">
        <v>9</v>
      </c>
      <c r="D55" s="99">
        <v>-0.75</v>
      </c>
      <c r="E55" s="93">
        <v>2.1958223897703055E-3</v>
      </c>
      <c r="F55" s="93">
        <v>2.056257152997927E-3</v>
      </c>
      <c r="G55" s="93">
        <v>9.6748327052613072E-3</v>
      </c>
      <c r="H55" s="94">
        <v>0</v>
      </c>
      <c r="I55" s="93">
        <v>0</v>
      </c>
      <c r="J55" s="93">
        <v>2.7412838942921748E-3</v>
      </c>
      <c r="K55" s="93">
        <v>2.1123582634554234E-2</v>
      </c>
      <c r="L55" s="93">
        <v>3.1764199928000364E-2</v>
      </c>
      <c r="M55" s="93">
        <v>9.7725682315635727E-3</v>
      </c>
      <c r="N55" s="94">
        <v>0</v>
      </c>
      <c r="O55" s="95">
        <v>0</v>
      </c>
      <c r="S55" s="108" t="s">
        <v>10</v>
      </c>
      <c r="T55" s="27" t="s">
        <v>9</v>
      </c>
      <c r="U55" s="7">
        <v>-0.75</v>
      </c>
      <c r="V55" s="15">
        <f t="shared" si="9"/>
        <v>7.3194079659010189E-2</v>
      </c>
      <c r="W55" s="15">
        <f t="shared" si="10"/>
        <v>6.8541905099930897E-2</v>
      </c>
      <c r="X55" s="64">
        <f t="shared" si="11"/>
        <v>0.12093540881576634</v>
      </c>
      <c r="Y55" s="63">
        <f t="shared" si="12"/>
        <v>0</v>
      </c>
      <c r="Z55" s="63">
        <f t="shared" si="13"/>
        <v>0</v>
      </c>
      <c r="AA55" s="64">
        <f t="shared" si="14"/>
        <v>3.9161198489888208E-2</v>
      </c>
      <c r="AB55" s="64">
        <f t="shared" si="15"/>
        <v>0.30176546620791761</v>
      </c>
      <c r="AC55" s="64">
        <f t="shared" si="16"/>
        <v>0.12216999972307832</v>
      </c>
      <c r="AD55" s="15">
        <f>M55/$M$12</f>
        <v>0.12215710289454465</v>
      </c>
      <c r="AE55" s="63">
        <v>0</v>
      </c>
      <c r="AF55" s="107">
        <v>0</v>
      </c>
      <c r="AJ55" s="81"/>
      <c r="AK55" s="7"/>
      <c r="AL55" s="7"/>
      <c r="AM55" s="82"/>
      <c r="AN55" s="82"/>
    </row>
    <row r="56" spans="2:40" x14ac:dyDescent="0.3">
      <c r="B56" s="5" t="s">
        <v>11</v>
      </c>
      <c r="C56" s="6" t="s">
        <v>12</v>
      </c>
      <c r="D56" s="99">
        <v>1</v>
      </c>
      <c r="E56" s="93">
        <v>4.310808878826366E-3</v>
      </c>
      <c r="F56" s="93">
        <v>8.4992440747135925E-3</v>
      </c>
      <c r="G56" s="94">
        <v>1.4608895880229403E-2</v>
      </c>
      <c r="H56" s="94">
        <v>0</v>
      </c>
      <c r="I56" s="94">
        <v>0</v>
      </c>
      <c r="J56" s="94">
        <v>2.1420788374127476E-3</v>
      </c>
      <c r="K56" s="94">
        <v>2.4708634401759407E-2</v>
      </c>
      <c r="L56" s="94">
        <v>2.7788405359177617E-2</v>
      </c>
      <c r="M56" s="94">
        <v>0</v>
      </c>
      <c r="N56" s="94">
        <v>0</v>
      </c>
      <c r="O56" s="95">
        <v>0</v>
      </c>
      <c r="S56" s="106" t="s">
        <v>11</v>
      </c>
      <c r="T56" s="6" t="s">
        <v>12</v>
      </c>
      <c r="U56" s="7">
        <v>1</v>
      </c>
      <c r="V56" s="15">
        <f t="shared" si="9"/>
        <v>0.1436936292942122</v>
      </c>
      <c r="W56" s="15">
        <f t="shared" si="10"/>
        <v>0.28330813582378644</v>
      </c>
      <c r="X56" s="64">
        <f t="shared" si="11"/>
        <v>0.18261119850286753</v>
      </c>
      <c r="Y56" s="63">
        <f t="shared" si="12"/>
        <v>0</v>
      </c>
      <c r="Z56" s="63">
        <f t="shared" si="13"/>
        <v>0</v>
      </c>
      <c r="AA56" s="64">
        <f t="shared" si="14"/>
        <v>3.0601126248753534E-2</v>
      </c>
      <c r="AB56" s="64">
        <f t="shared" si="15"/>
        <v>0.3529804914537058</v>
      </c>
      <c r="AC56" s="64">
        <f t="shared" si="16"/>
        <v>0.10687848215068314</v>
      </c>
      <c r="AD56" s="63">
        <v>0</v>
      </c>
      <c r="AE56" s="63">
        <v>0</v>
      </c>
      <c r="AF56" s="107">
        <v>0</v>
      </c>
      <c r="AJ56" s="81"/>
      <c r="AK56" s="7"/>
      <c r="AL56" s="7"/>
      <c r="AM56" s="82"/>
      <c r="AN56" s="82"/>
    </row>
    <row r="57" spans="2:40" x14ac:dyDescent="0.3">
      <c r="B57" s="5" t="s">
        <v>13</v>
      </c>
      <c r="C57" s="6" t="s">
        <v>12</v>
      </c>
      <c r="D57" s="99">
        <v>1.25</v>
      </c>
      <c r="E57" s="93">
        <v>2.6750574860304253E-3</v>
      </c>
      <c r="F57" s="93">
        <v>9.6386151872644189E-3</v>
      </c>
      <c r="G57" s="94">
        <v>2.8179751225069976E-2</v>
      </c>
      <c r="H57" s="94">
        <v>0</v>
      </c>
      <c r="I57" s="94">
        <v>0</v>
      </c>
      <c r="J57" s="94">
        <v>3.8998732163900932E-3</v>
      </c>
      <c r="K57" s="94">
        <v>1.1050844996207681E-2</v>
      </c>
      <c r="L57" s="94">
        <v>2.3727119725090968E-2</v>
      </c>
      <c r="M57" s="94">
        <v>0</v>
      </c>
      <c r="N57" s="94">
        <v>0</v>
      </c>
      <c r="O57" s="95">
        <v>0</v>
      </c>
      <c r="S57" s="106" t="s">
        <v>13</v>
      </c>
      <c r="T57" s="6" t="s">
        <v>12</v>
      </c>
      <c r="U57" s="7">
        <v>1.25</v>
      </c>
      <c r="V57" s="15">
        <f t="shared" si="9"/>
        <v>8.9168582867680854E-2</v>
      </c>
      <c r="W57" s="15">
        <f t="shared" si="10"/>
        <v>0.32128717290881398</v>
      </c>
      <c r="X57" s="64">
        <f t="shared" si="11"/>
        <v>0.35224689031337469</v>
      </c>
      <c r="Y57" s="63">
        <f t="shared" si="12"/>
        <v>0</v>
      </c>
      <c r="Z57" s="63">
        <f t="shared" si="13"/>
        <v>0</v>
      </c>
      <c r="AA57" s="64">
        <f t="shared" si="14"/>
        <v>5.5712474519858467E-2</v>
      </c>
      <c r="AB57" s="64">
        <f t="shared" si="15"/>
        <v>0.1578692142315383</v>
      </c>
      <c r="AC57" s="64">
        <f t="shared" si="16"/>
        <v>9.1258152788811414E-2</v>
      </c>
      <c r="AD57" s="63">
        <v>0</v>
      </c>
      <c r="AE57" s="63">
        <v>0</v>
      </c>
      <c r="AF57" s="107">
        <v>0</v>
      </c>
      <c r="AJ57" s="81"/>
      <c r="AK57" s="7"/>
      <c r="AL57" s="7"/>
      <c r="AM57" s="82"/>
      <c r="AN57" s="82"/>
    </row>
    <row r="58" spans="2:40" x14ac:dyDescent="0.3">
      <c r="B58" s="26" t="s">
        <v>14</v>
      </c>
      <c r="C58" s="27" t="s">
        <v>15</v>
      </c>
      <c r="D58" s="99">
        <v>2</v>
      </c>
      <c r="E58" s="93">
        <v>5.6716787064928255E-3</v>
      </c>
      <c r="F58" s="93">
        <v>5.698013076939375E-3</v>
      </c>
      <c r="G58" s="93">
        <v>1.4273258547051536E-2</v>
      </c>
      <c r="H58" s="93">
        <v>0</v>
      </c>
      <c r="I58" s="93">
        <v>0</v>
      </c>
      <c r="J58" s="93">
        <v>3.8998732163900932E-3</v>
      </c>
      <c r="K58" s="93">
        <v>1.1326001451798249E-2</v>
      </c>
      <c r="L58" s="93">
        <v>1.2588511087959534E-2</v>
      </c>
      <c r="M58" s="94">
        <v>0</v>
      </c>
      <c r="N58" s="94">
        <v>0</v>
      </c>
      <c r="O58" s="95">
        <v>0</v>
      </c>
      <c r="S58" s="108" t="s">
        <v>14</v>
      </c>
      <c r="T58" s="27" t="s">
        <v>15</v>
      </c>
      <c r="U58" s="7">
        <v>2</v>
      </c>
      <c r="V58" s="15">
        <f t="shared" si="9"/>
        <v>0.18905595688309418</v>
      </c>
      <c r="W58" s="15">
        <f t="shared" si="10"/>
        <v>0.1899337692313125</v>
      </c>
      <c r="X58" s="64">
        <f t="shared" si="11"/>
        <v>0.17841573183814421</v>
      </c>
      <c r="Y58" s="63">
        <f t="shared" si="12"/>
        <v>0</v>
      </c>
      <c r="Z58" s="63">
        <f t="shared" si="13"/>
        <v>0</v>
      </c>
      <c r="AA58" s="64">
        <f t="shared" si="14"/>
        <v>5.5712474519858467E-2</v>
      </c>
      <c r="AB58" s="64">
        <f t="shared" si="15"/>
        <v>0.16180002073997496</v>
      </c>
      <c r="AC58" s="64">
        <f t="shared" si="16"/>
        <v>4.8417350338305895E-2</v>
      </c>
      <c r="AD58" s="63">
        <v>0</v>
      </c>
      <c r="AE58" s="63">
        <v>0</v>
      </c>
      <c r="AF58" s="107">
        <v>0</v>
      </c>
      <c r="AJ58" s="81"/>
      <c r="AK58" s="7"/>
      <c r="AL58" s="7"/>
      <c r="AM58" s="82"/>
      <c r="AN58" s="82"/>
    </row>
    <row r="59" spans="2:40" x14ac:dyDescent="0.3">
      <c r="B59" s="5" t="s">
        <v>16</v>
      </c>
      <c r="C59" s="6" t="s">
        <v>15</v>
      </c>
      <c r="D59" s="99">
        <v>2.25</v>
      </c>
      <c r="E59" s="93">
        <v>4.3967798202831452E-3</v>
      </c>
      <c r="F59" s="93">
        <v>6.7681365167792575E-3</v>
      </c>
      <c r="G59" s="94">
        <v>2.3637590692718948E-2</v>
      </c>
      <c r="H59" s="94">
        <v>0</v>
      </c>
      <c r="I59" s="94">
        <v>0</v>
      </c>
      <c r="J59" s="94">
        <v>4.2613599233656185E-3</v>
      </c>
      <c r="K59" s="94">
        <v>6.4664894780848926E-3</v>
      </c>
      <c r="L59" s="94">
        <v>2.1395981341151175E-2</v>
      </c>
      <c r="M59" s="94">
        <v>0</v>
      </c>
      <c r="N59" s="94">
        <v>0</v>
      </c>
      <c r="O59" s="95">
        <v>0</v>
      </c>
      <c r="S59" s="106" t="s">
        <v>16</v>
      </c>
      <c r="T59" s="6" t="s">
        <v>15</v>
      </c>
      <c r="U59" s="7">
        <v>2.25</v>
      </c>
      <c r="V59" s="15">
        <f t="shared" si="9"/>
        <v>0.14655932734277152</v>
      </c>
      <c r="W59" s="15">
        <f t="shared" si="10"/>
        <v>0.22560455055930859</v>
      </c>
      <c r="X59" s="64">
        <f t="shared" si="11"/>
        <v>0.29546988365898685</v>
      </c>
      <c r="Y59" s="63">
        <f t="shared" si="12"/>
        <v>0</v>
      </c>
      <c r="Z59" s="63">
        <f t="shared" si="13"/>
        <v>0</v>
      </c>
      <c r="AA59" s="64">
        <f t="shared" si="14"/>
        <v>6.0876570333794545E-2</v>
      </c>
      <c r="AB59" s="64">
        <f t="shared" si="15"/>
        <v>9.237842111549846E-2</v>
      </c>
      <c r="AC59" s="64">
        <f t="shared" si="16"/>
        <v>8.2292235927504509E-2</v>
      </c>
      <c r="AD59" s="63">
        <v>0</v>
      </c>
      <c r="AE59" s="63">
        <v>0</v>
      </c>
      <c r="AF59" s="107">
        <v>0</v>
      </c>
      <c r="AJ59" s="81"/>
      <c r="AK59" s="7"/>
      <c r="AL59" s="7"/>
      <c r="AM59" s="82"/>
      <c r="AN59" s="82"/>
    </row>
    <row r="60" spans="2:40" x14ac:dyDescent="0.3">
      <c r="B60" s="5" t="s">
        <v>17</v>
      </c>
      <c r="C60" s="6" t="s">
        <v>18</v>
      </c>
      <c r="D60" s="99">
        <v>3</v>
      </c>
      <c r="E60" s="93">
        <v>4.9186349484479173E-3</v>
      </c>
      <c r="F60" s="93">
        <v>1.8724342930416709E-3</v>
      </c>
      <c r="G60" s="94">
        <v>2.2988073259775154E-2</v>
      </c>
      <c r="H60" s="94">
        <v>0</v>
      </c>
      <c r="I60" s="94">
        <v>0</v>
      </c>
      <c r="J60" s="94">
        <v>1.210060894027672E-3</v>
      </c>
      <c r="K60" s="94">
        <v>2.2202295950921037E-2</v>
      </c>
      <c r="L60" s="94">
        <v>1.1932801735209443E-2</v>
      </c>
      <c r="M60" s="94">
        <v>0</v>
      </c>
      <c r="N60" s="94">
        <v>0</v>
      </c>
      <c r="O60" s="95">
        <v>0</v>
      </c>
      <c r="S60" s="106" t="s">
        <v>17</v>
      </c>
      <c r="T60" s="6" t="s">
        <v>18</v>
      </c>
      <c r="U60" s="7">
        <v>3</v>
      </c>
      <c r="V60" s="15">
        <f t="shared" si="9"/>
        <v>0.16395449828159725</v>
      </c>
      <c r="W60" s="15">
        <f t="shared" si="10"/>
        <v>6.2414476434722366E-2</v>
      </c>
      <c r="X60" s="64">
        <f t="shared" si="11"/>
        <v>0.28735091574718941</v>
      </c>
      <c r="Y60" s="63">
        <f t="shared" si="12"/>
        <v>0</v>
      </c>
      <c r="Z60" s="63">
        <f t="shared" si="13"/>
        <v>0</v>
      </c>
      <c r="AA60" s="64">
        <f t="shared" si="14"/>
        <v>1.7286584200395312E-2</v>
      </c>
      <c r="AB60" s="64">
        <f t="shared" si="15"/>
        <v>0.31717565644172907</v>
      </c>
      <c r="AC60" s="64">
        <f t="shared" si="16"/>
        <v>4.589539128926709E-2</v>
      </c>
      <c r="AD60" s="63">
        <v>0</v>
      </c>
      <c r="AE60" s="63">
        <v>0</v>
      </c>
      <c r="AF60" s="107">
        <v>0</v>
      </c>
      <c r="AJ60" s="81"/>
      <c r="AK60" s="7"/>
      <c r="AL60" s="7"/>
      <c r="AM60" s="82"/>
      <c r="AN60" s="82"/>
    </row>
    <row r="61" spans="2:40" x14ac:dyDescent="0.3">
      <c r="B61" s="5" t="s">
        <v>19</v>
      </c>
      <c r="C61" s="6" t="s">
        <v>18</v>
      </c>
      <c r="D61" s="99">
        <v>3.25</v>
      </c>
      <c r="E61" s="93">
        <v>7.4615290001989881E-3</v>
      </c>
      <c r="F61" s="93">
        <v>1.3462450316803437E-2</v>
      </c>
      <c r="G61" s="94">
        <v>6.5050686513280767E-3</v>
      </c>
      <c r="H61" s="94">
        <v>0</v>
      </c>
      <c r="I61" s="94">
        <v>0</v>
      </c>
      <c r="J61" s="94">
        <v>4.2449742512165652E-3</v>
      </c>
      <c r="K61" s="94">
        <v>5.0344943473335374E-3</v>
      </c>
      <c r="L61" s="94">
        <v>1.8713271290633153E-2</v>
      </c>
      <c r="M61" s="94">
        <v>0</v>
      </c>
      <c r="N61" s="94">
        <v>0</v>
      </c>
      <c r="O61" s="95">
        <v>0</v>
      </c>
      <c r="S61" s="106" t="s">
        <v>19</v>
      </c>
      <c r="T61" s="6" t="s">
        <v>18</v>
      </c>
      <c r="U61" s="7">
        <v>3.25</v>
      </c>
      <c r="V61" s="15">
        <f t="shared" si="9"/>
        <v>0.24871763333996627</v>
      </c>
      <c r="W61" s="15">
        <f t="shared" si="10"/>
        <v>0.44874834389344792</v>
      </c>
      <c r="X61" s="64">
        <f t="shared" si="11"/>
        <v>8.1313358141600955E-2</v>
      </c>
      <c r="Y61" s="63">
        <f t="shared" si="12"/>
        <v>0</v>
      </c>
      <c r="Z61" s="63">
        <f t="shared" si="13"/>
        <v>0</v>
      </c>
      <c r="AA61" s="64">
        <f t="shared" si="14"/>
        <v>6.064248930309378E-2</v>
      </c>
      <c r="AB61" s="64">
        <f t="shared" si="15"/>
        <v>7.1921347819050532E-2</v>
      </c>
      <c r="AC61" s="64">
        <f t="shared" si="16"/>
        <v>7.1974120348589049E-2</v>
      </c>
      <c r="AD61" s="63">
        <v>0</v>
      </c>
      <c r="AE61" s="63">
        <v>0</v>
      </c>
      <c r="AF61" s="107">
        <v>0</v>
      </c>
      <c r="AJ61" s="81"/>
      <c r="AK61" s="7"/>
      <c r="AL61" s="7"/>
      <c r="AM61" s="82"/>
      <c r="AN61" s="82"/>
    </row>
    <row r="62" spans="2:40" x14ac:dyDescent="0.3">
      <c r="B62" s="5" t="s">
        <v>20</v>
      </c>
      <c r="C62" s="6" t="s">
        <v>21</v>
      </c>
      <c r="D62" s="99">
        <v>4</v>
      </c>
      <c r="E62" s="93">
        <v>2.7337549060898322E-3</v>
      </c>
      <c r="F62" s="93">
        <v>1.0730963094480109E-2</v>
      </c>
      <c r="G62" s="94">
        <v>3.4620302660812174E-2</v>
      </c>
      <c r="H62" s="94">
        <v>0</v>
      </c>
      <c r="I62" s="94">
        <v>0</v>
      </c>
      <c r="J62" s="94">
        <v>2.9689442043688073E-3</v>
      </c>
      <c r="K62" s="94">
        <v>4.6638556631183516E-3</v>
      </c>
      <c r="L62" s="94">
        <v>3.3335780358663504E-2</v>
      </c>
      <c r="M62" s="94">
        <v>0</v>
      </c>
      <c r="N62" s="94">
        <v>0</v>
      </c>
      <c r="O62" s="95">
        <v>0</v>
      </c>
      <c r="S62" s="106" t="s">
        <v>20</v>
      </c>
      <c r="T62" s="6" t="s">
        <v>21</v>
      </c>
      <c r="U62" s="7">
        <v>4</v>
      </c>
      <c r="V62" s="15">
        <f t="shared" si="9"/>
        <v>9.1125163536327741E-2</v>
      </c>
      <c r="W62" s="15">
        <f t="shared" si="10"/>
        <v>0.35769876981600363</v>
      </c>
      <c r="X62" s="64">
        <f t="shared" si="11"/>
        <v>0.43275378326015218</v>
      </c>
      <c r="Y62" s="63">
        <f t="shared" si="12"/>
        <v>0</v>
      </c>
      <c r="Z62" s="63">
        <f t="shared" si="13"/>
        <v>0</v>
      </c>
      <c r="AA62" s="64">
        <f t="shared" si="14"/>
        <v>4.2413488633840098E-2</v>
      </c>
      <c r="AB62" s="64">
        <f t="shared" si="15"/>
        <v>6.6626509473119308E-2</v>
      </c>
      <c r="AC62" s="64">
        <f t="shared" si="16"/>
        <v>0.12821453984101347</v>
      </c>
      <c r="AD62" s="63">
        <v>0</v>
      </c>
      <c r="AE62" s="63">
        <v>0</v>
      </c>
      <c r="AF62" s="107">
        <v>0</v>
      </c>
      <c r="AJ62" s="81"/>
      <c r="AK62" s="7"/>
      <c r="AL62" s="7"/>
      <c r="AM62" s="82"/>
      <c r="AN62" s="82"/>
    </row>
    <row r="63" spans="2:40" x14ac:dyDescent="0.3">
      <c r="B63" s="5" t="s">
        <v>22</v>
      </c>
      <c r="C63" s="6" t="s">
        <v>21</v>
      </c>
      <c r="D63" s="99">
        <v>4.25</v>
      </c>
      <c r="E63" s="93">
        <v>4.1250413088362263E-4</v>
      </c>
      <c r="F63" s="93">
        <v>2.9920942846051223E-3</v>
      </c>
      <c r="G63" s="94">
        <v>7.4550587701946395E-3</v>
      </c>
      <c r="H63" s="94">
        <v>0</v>
      </c>
      <c r="I63" s="94">
        <v>0</v>
      </c>
      <c r="J63" s="94">
        <v>4.9587007442575765E-3</v>
      </c>
      <c r="K63" s="94">
        <v>1.5797521090103125E-2</v>
      </c>
      <c r="L63" s="94">
        <v>3.4506009558977611E-2</v>
      </c>
      <c r="M63" s="94">
        <v>0</v>
      </c>
      <c r="N63" s="94">
        <v>0</v>
      </c>
      <c r="O63" s="95">
        <v>0</v>
      </c>
      <c r="S63" s="106" t="s">
        <v>22</v>
      </c>
      <c r="T63" s="6" t="s">
        <v>21</v>
      </c>
      <c r="U63" s="7">
        <v>4.25</v>
      </c>
      <c r="V63" s="15">
        <f t="shared" si="9"/>
        <v>1.3750137696120756E-2</v>
      </c>
      <c r="W63" s="15">
        <f t="shared" si="10"/>
        <v>9.9736476153504075E-2</v>
      </c>
      <c r="X63" s="64">
        <f t="shared" si="11"/>
        <v>9.3188234627432989E-2</v>
      </c>
      <c r="Y63" s="63">
        <f t="shared" si="12"/>
        <v>0</v>
      </c>
      <c r="Z63" s="63">
        <f t="shared" si="13"/>
        <v>0</v>
      </c>
      <c r="AA63" s="64">
        <f t="shared" si="14"/>
        <v>7.0838582060822511E-2</v>
      </c>
      <c r="AB63" s="64">
        <f t="shared" si="15"/>
        <v>0.2256788727157589</v>
      </c>
      <c r="AC63" s="64">
        <f t="shared" si="16"/>
        <v>0.13271542138068312</v>
      </c>
      <c r="AD63" s="63">
        <v>0</v>
      </c>
      <c r="AE63" s="63">
        <v>0</v>
      </c>
      <c r="AF63" s="107">
        <v>0</v>
      </c>
      <c r="AJ63" s="81"/>
      <c r="AK63" s="7"/>
      <c r="AL63" s="7"/>
      <c r="AM63" s="82"/>
      <c r="AN63" s="82"/>
    </row>
    <row r="64" spans="2:40" x14ac:dyDescent="0.3">
      <c r="B64" s="5" t="s">
        <v>23</v>
      </c>
      <c r="C64" s="6" t="s">
        <v>24</v>
      </c>
      <c r="D64" s="99">
        <v>5</v>
      </c>
      <c r="E64" s="93">
        <v>6.5812749901440603E-3</v>
      </c>
      <c r="F64" s="93">
        <v>7.1643951097128235E-3</v>
      </c>
      <c r="G64" s="94">
        <v>3.5185013309605703E-2</v>
      </c>
      <c r="H64" s="94">
        <v>0</v>
      </c>
      <c r="I64" s="94">
        <v>0</v>
      </c>
      <c r="J64" s="94">
        <v>9.8387769470107047E-3</v>
      </c>
      <c r="K64" s="94">
        <v>3.3060825175865394E-2</v>
      </c>
      <c r="L64" s="94">
        <v>1.7943962043921395E-2</v>
      </c>
      <c r="M64" s="94">
        <v>0</v>
      </c>
      <c r="N64" s="94">
        <v>0</v>
      </c>
      <c r="O64" s="95">
        <v>0</v>
      </c>
      <c r="S64" s="106" t="s">
        <v>23</v>
      </c>
      <c r="T64" s="6" t="s">
        <v>24</v>
      </c>
      <c r="U64" s="7">
        <v>5</v>
      </c>
      <c r="V64" s="15">
        <f t="shared" si="9"/>
        <v>0.21937583300480201</v>
      </c>
      <c r="W64" s="15">
        <f t="shared" si="10"/>
        <v>0.23881317032376079</v>
      </c>
      <c r="X64" s="64">
        <f t="shared" si="11"/>
        <v>0.43981266637007127</v>
      </c>
      <c r="Y64" s="63">
        <f t="shared" si="12"/>
        <v>0</v>
      </c>
      <c r="Z64" s="63">
        <f t="shared" si="13"/>
        <v>0</v>
      </c>
      <c r="AA64" s="64">
        <f t="shared" si="14"/>
        <v>0.14055395638586721</v>
      </c>
      <c r="AB64" s="64">
        <f t="shared" si="15"/>
        <v>0.47229750251236274</v>
      </c>
      <c r="AC64" s="64">
        <f t="shared" si="16"/>
        <v>6.9015238630466907E-2</v>
      </c>
      <c r="AD64" s="63">
        <v>0</v>
      </c>
      <c r="AE64" s="63">
        <v>0</v>
      </c>
      <c r="AF64" s="107">
        <v>0</v>
      </c>
      <c r="AJ64" s="81"/>
      <c r="AK64" s="7"/>
      <c r="AL64" s="7"/>
      <c r="AM64" s="82"/>
      <c r="AN64" s="82"/>
    </row>
    <row r="65" spans="2:40" x14ac:dyDescent="0.3">
      <c r="B65" s="5" t="s">
        <v>25</v>
      </c>
      <c r="C65" s="6" t="s">
        <v>24</v>
      </c>
      <c r="D65" s="99">
        <v>5.25</v>
      </c>
      <c r="E65" s="94">
        <v>2.8646213232317152E-3</v>
      </c>
      <c r="F65" s="94">
        <v>6.7919650804406095E-3</v>
      </c>
      <c r="G65" s="94">
        <v>3.0691046987199284E-2</v>
      </c>
      <c r="H65" s="94">
        <v>0</v>
      </c>
      <c r="I65" s="94">
        <v>0</v>
      </c>
      <c r="J65" s="94">
        <v>2.7683822497075353E-3</v>
      </c>
      <c r="K65" s="94">
        <v>2.447646676446389E-2</v>
      </c>
      <c r="L65" s="94">
        <v>2.5195561793260539E-2</v>
      </c>
      <c r="M65" s="94">
        <v>0</v>
      </c>
      <c r="N65" s="94">
        <v>0</v>
      </c>
      <c r="O65" s="95">
        <v>0</v>
      </c>
      <c r="S65" s="106" t="s">
        <v>25</v>
      </c>
      <c r="T65" s="6" t="s">
        <v>24</v>
      </c>
      <c r="U65" s="7">
        <v>5.25</v>
      </c>
      <c r="V65" s="15">
        <f t="shared" si="9"/>
        <v>9.5487377441057175E-2</v>
      </c>
      <c r="W65" s="15">
        <f t="shared" si="10"/>
        <v>0.22639883601468699</v>
      </c>
      <c r="X65" s="64">
        <f t="shared" si="11"/>
        <v>0.38363808733999105</v>
      </c>
      <c r="Y65" s="63">
        <f t="shared" si="12"/>
        <v>0</v>
      </c>
      <c r="Z65" s="63">
        <f t="shared" si="13"/>
        <v>0</v>
      </c>
      <c r="AA65" s="64">
        <f t="shared" si="14"/>
        <v>3.9548317852964789E-2</v>
      </c>
      <c r="AB65" s="64">
        <f t="shared" si="15"/>
        <v>0.3496638109209127</v>
      </c>
      <c r="AC65" s="64">
        <f t="shared" si="16"/>
        <v>9.6906006897155922E-2</v>
      </c>
      <c r="AD65" s="63">
        <v>0</v>
      </c>
      <c r="AE65" s="63">
        <v>0</v>
      </c>
      <c r="AF65" s="107">
        <v>0</v>
      </c>
      <c r="AJ65" s="81"/>
      <c r="AK65" s="7"/>
      <c r="AL65" s="7"/>
      <c r="AM65" s="82"/>
      <c r="AN65" s="82"/>
    </row>
    <row r="66" spans="2:40" x14ac:dyDescent="0.3">
      <c r="B66" s="5" t="s">
        <v>26</v>
      </c>
      <c r="C66" s="6" t="s">
        <v>27</v>
      </c>
      <c r="D66" s="99">
        <v>6</v>
      </c>
      <c r="E66" s="94">
        <v>1.1500599321439785E-3</v>
      </c>
      <c r="F66" s="94">
        <v>1.3260915304583898E-2</v>
      </c>
      <c r="G66" s="94">
        <v>1.753089779668773E-2</v>
      </c>
      <c r="H66" s="94">
        <v>0</v>
      </c>
      <c r="I66" s="94">
        <v>0</v>
      </c>
      <c r="J66" s="94">
        <v>6.917502433418825E-3</v>
      </c>
      <c r="K66" s="94">
        <v>7.5910768483942667E-3</v>
      </c>
      <c r="L66" s="94">
        <v>2.5651553683059606E-2</v>
      </c>
      <c r="M66" s="94">
        <v>0</v>
      </c>
      <c r="N66" s="94">
        <v>0</v>
      </c>
      <c r="O66" s="95">
        <v>0</v>
      </c>
      <c r="S66" s="106" t="s">
        <v>26</v>
      </c>
      <c r="T66" s="6" t="s">
        <v>27</v>
      </c>
      <c r="U66" s="7">
        <v>6</v>
      </c>
      <c r="V66" s="15">
        <f t="shared" si="9"/>
        <v>3.8335331071465951E-2</v>
      </c>
      <c r="W66" s="15">
        <f t="shared" si="10"/>
        <v>0.4420305101527966</v>
      </c>
      <c r="X66" s="64">
        <f t="shared" si="11"/>
        <v>0.21913622245859662</v>
      </c>
      <c r="Y66" s="63">
        <f t="shared" si="12"/>
        <v>0</v>
      </c>
      <c r="Z66" s="63">
        <f t="shared" si="13"/>
        <v>0</v>
      </c>
      <c r="AA66" s="64">
        <f t="shared" si="14"/>
        <v>9.8821463334554632E-2</v>
      </c>
      <c r="AB66" s="64">
        <f t="shared" si="15"/>
        <v>0.10844395497706094</v>
      </c>
      <c r="AC66" s="64">
        <f t="shared" si="16"/>
        <v>9.8659821857921562E-2</v>
      </c>
      <c r="AD66" s="63">
        <v>0</v>
      </c>
      <c r="AE66" s="63">
        <v>0</v>
      </c>
      <c r="AF66" s="107">
        <v>0</v>
      </c>
      <c r="AJ66" s="81"/>
      <c r="AK66" s="7"/>
      <c r="AL66" s="7"/>
      <c r="AM66" s="82"/>
      <c r="AN66" s="82"/>
    </row>
    <row r="67" spans="2:40" x14ac:dyDescent="0.3">
      <c r="B67" s="5" t="s">
        <v>28</v>
      </c>
      <c r="C67" s="6" t="s">
        <v>27</v>
      </c>
      <c r="D67" s="99">
        <v>6.25</v>
      </c>
      <c r="E67" s="94">
        <v>4.9063469440134367E-3</v>
      </c>
      <c r="F67" s="94">
        <v>3.8941580011800391E-3</v>
      </c>
      <c r="G67" s="94">
        <v>1.7922352087247882E-2</v>
      </c>
      <c r="H67" s="94">
        <v>0</v>
      </c>
      <c r="I67" s="94">
        <v>0</v>
      </c>
      <c r="J67" s="94">
        <v>7.405692318262597E-3</v>
      </c>
      <c r="K67" s="94">
        <v>9.9108693537158631E-3</v>
      </c>
      <c r="L67" s="94">
        <v>2.9577278799666304E-2</v>
      </c>
      <c r="M67" s="94">
        <v>0</v>
      </c>
      <c r="N67" s="94">
        <v>0</v>
      </c>
      <c r="O67" s="95">
        <v>0</v>
      </c>
      <c r="S67" s="106" t="s">
        <v>28</v>
      </c>
      <c r="T67" s="6" t="s">
        <v>27</v>
      </c>
      <c r="U67" s="7">
        <v>6.25</v>
      </c>
      <c r="V67" s="15">
        <f t="shared" si="9"/>
        <v>0.16354489813378123</v>
      </c>
      <c r="W67" s="15">
        <f t="shared" si="10"/>
        <v>0.12980526670600132</v>
      </c>
      <c r="X67" s="64">
        <f t="shared" si="11"/>
        <v>0.22402940109059852</v>
      </c>
      <c r="Y67" s="63">
        <f t="shared" si="12"/>
        <v>0</v>
      </c>
      <c r="Z67" s="63">
        <f t="shared" si="13"/>
        <v>0</v>
      </c>
      <c r="AA67" s="64">
        <f t="shared" si="14"/>
        <v>0.10579560454660852</v>
      </c>
      <c r="AB67" s="64">
        <f t="shared" si="15"/>
        <v>0.1415838479102266</v>
      </c>
      <c r="AC67" s="64">
        <f t="shared" si="16"/>
        <v>0.11375876461410117</v>
      </c>
      <c r="AD67" s="63">
        <v>0</v>
      </c>
      <c r="AE67" s="63">
        <v>0</v>
      </c>
      <c r="AF67" s="107">
        <v>0</v>
      </c>
      <c r="AJ67" s="81"/>
      <c r="AK67" s="7"/>
      <c r="AL67" s="7"/>
      <c r="AM67" s="82"/>
      <c r="AN67" s="82"/>
    </row>
    <row r="68" spans="2:40" x14ac:dyDescent="0.3">
      <c r="B68" s="5" t="s">
        <v>29</v>
      </c>
      <c r="C68" s="6" t="s">
        <v>30</v>
      </c>
      <c r="D68" s="99">
        <v>7</v>
      </c>
      <c r="E68" s="94">
        <v>2.2837407772212282E-3</v>
      </c>
      <c r="F68" s="94">
        <v>1.2527842148691912E-2</v>
      </c>
      <c r="G68" s="94">
        <v>7.9629518460024307E-3</v>
      </c>
      <c r="H68" s="94">
        <v>0</v>
      </c>
      <c r="I68" s="94">
        <v>0</v>
      </c>
      <c r="J68" s="94">
        <v>2.219855286747821E-3</v>
      </c>
      <c r="K68" s="94">
        <v>8.6681166619595514E-3</v>
      </c>
      <c r="L68" s="94">
        <v>5.6574833135244848E-2</v>
      </c>
      <c r="M68" s="94">
        <v>0</v>
      </c>
      <c r="N68" s="94">
        <v>0</v>
      </c>
      <c r="O68" s="95">
        <v>0</v>
      </c>
      <c r="S68" s="106" t="s">
        <v>29</v>
      </c>
      <c r="T68" s="6" t="s">
        <v>30</v>
      </c>
      <c r="U68" s="7">
        <v>7</v>
      </c>
      <c r="V68" s="15">
        <f t="shared" si="9"/>
        <v>7.6124692574040947E-2</v>
      </c>
      <c r="W68" s="15">
        <f t="shared" si="10"/>
        <v>0.41759473828973043</v>
      </c>
      <c r="X68" s="64">
        <f t="shared" si="11"/>
        <v>9.9536898075030383E-2</v>
      </c>
      <c r="Y68" s="63">
        <f t="shared" si="12"/>
        <v>0</v>
      </c>
      <c r="Z68" s="63">
        <f t="shared" si="13"/>
        <v>0</v>
      </c>
      <c r="AA68" s="64">
        <f t="shared" si="14"/>
        <v>3.1712218382111725E-2</v>
      </c>
      <c r="AB68" s="64">
        <f t="shared" si="15"/>
        <v>0.12383023802799357</v>
      </c>
      <c r="AC68" s="64">
        <f t="shared" si="16"/>
        <v>0.21759551205863403</v>
      </c>
      <c r="AD68" s="63">
        <v>0</v>
      </c>
      <c r="AE68" s="63">
        <v>0</v>
      </c>
      <c r="AF68" s="107">
        <v>0</v>
      </c>
      <c r="AJ68" s="81"/>
      <c r="AK68" s="7"/>
      <c r="AL68" s="7"/>
      <c r="AM68" s="82"/>
      <c r="AN68" s="82"/>
    </row>
    <row r="69" spans="2:40" x14ac:dyDescent="0.3">
      <c r="B69" s="5" t="s">
        <v>31</v>
      </c>
      <c r="C69" s="6" t="s">
        <v>30</v>
      </c>
      <c r="D69" s="99">
        <v>7.25</v>
      </c>
      <c r="E69" s="94">
        <v>2.1154560677653957E-3</v>
      </c>
      <c r="F69" s="94">
        <v>9.1913108770274778E-3</v>
      </c>
      <c r="G69" s="94">
        <v>1.9950745869891439E-2</v>
      </c>
      <c r="H69" s="94">
        <v>0</v>
      </c>
      <c r="I69" s="94">
        <v>0</v>
      </c>
      <c r="J69" s="94">
        <v>6.3212932186724625E-3</v>
      </c>
      <c r="K69" s="94">
        <v>2.8024417727924439E-2</v>
      </c>
      <c r="L69" s="94">
        <v>4.5335093650029912E-2</v>
      </c>
      <c r="M69" s="94">
        <v>0</v>
      </c>
      <c r="N69" s="94">
        <v>0</v>
      </c>
      <c r="O69" s="95">
        <v>0</v>
      </c>
      <c r="S69" s="106" t="s">
        <v>31</v>
      </c>
      <c r="T69" s="6" t="s">
        <v>30</v>
      </c>
      <c r="U69" s="7">
        <v>7.25</v>
      </c>
      <c r="V69" s="15">
        <f t="shared" si="9"/>
        <v>7.0515202258846527E-2</v>
      </c>
      <c r="W69" s="15">
        <f t="shared" si="10"/>
        <v>0.30637702923424925</v>
      </c>
      <c r="X69" s="64">
        <f t="shared" si="11"/>
        <v>0.249384323373643</v>
      </c>
      <c r="Y69" s="63">
        <f t="shared" si="12"/>
        <v>0</v>
      </c>
      <c r="Z69" s="63">
        <f t="shared" si="13"/>
        <v>0</v>
      </c>
      <c r="AA69" s="64">
        <f t="shared" si="14"/>
        <v>9.0304188838178021E-2</v>
      </c>
      <c r="AB69" s="64">
        <f t="shared" si="15"/>
        <v>0.40034882468463479</v>
      </c>
      <c r="AC69" s="64">
        <f t="shared" si="16"/>
        <v>0.17436574480780734</v>
      </c>
      <c r="AD69" s="63">
        <v>0</v>
      </c>
      <c r="AE69" s="63">
        <v>0</v>
      </c>
      <c r="AF69" s="107">
        <v>0</v>
      </c>
      <c r="AJ69" s="81"/>
      <c r="AK69" s="7"/>
      <c r="AL69" s="7"/>
      <c r="AM69" s="82"/>
      <c r="AN69" s="82"/>
    </row>
    <row r="70" spans="2:40" x14ac:dyDescent="0.3">
      <c r="B70" s="5" t="s">
        <v>32</v>
      </c>
      <c r="C70" s="6" t="s">
        <v>33</v>
      </c>
      <c r="D70" s="99">
        <v>8</v>
      </c>
      <c r="E70" s="94">
        <v>7.3413104913570386E-3</v>
      </c>
      <c r="F70" s="94">
        <v>2.1761958456537407E-3</v>
      </c>
      <c r="G70" s="94">
        <v>6.5380062416628467E-3</v>
      </c>
      <c r="H70" s="94">
        <v>0</v>
      </c>
      <c r="I70" s="94">
        <v>0</v>
      </c>
      <c r="J70" s="94">
        <v>1.3664442463231748E-3</v>
      </c>
      <c r="K70" s="94">
        <v>3.6230528834495401E-2</v>
      </c>
      <c r="L70" s="94">
        <v>6.7155600474090804E-2</v>
      </c>
      <c r="M70" s="94">
        <v>0</v>
      </c>
      <c r="N70" s="94">
        <v>0</v>
      </c>
      <c r="O70" s="95">
        <v>0</v>
      </c>
      <c r="S70" s="106" t="s">
        <v>32</v>
      </c>
      <c r="T70" s="6" t="s">
        <v>33</v>
      </c>
      <c r="U70" s="7">
        <v>8</v>
      </c>
      <c r="V70" s="15">
        <f t="shared" si="9"/>
        <v>0.24471034971190128</v>
      </c>
      <c r="W70" s="15">
        <f t="shared" si="10"/>
        <v>7.2539861521791357E-2</v>
      </c>
      <c r="X70" s="64">
        <f t="shared" si="11"/>
        <v>8.1725078020785588E-2</v>
      </c>
      <c r="Y70" s="63">
        <f t="shared" si="12"/>
        <v>0</v>
      </c>
      <c r="Z70" s="63">
        <f t="shared" si="13"/>
        <v>0</v>
      </c>
      <c r="AA70" s="64">
        <f t="shared" si="14"/>
        <v>1.9520632090331069E-2</v>
      </c>
      <c r="AB70" s="64">
        <f t="shared" si="15"/>
        <v>0.51757898334993424</v>
      </c>
      <c r="AC70" s="64">
        <f t="shared" si="16"/>
        <v>0.2582907710541954</v>
      </c>
      <c r="AD70" s="63">
        <v>0</v>
      </c>
      <c r="AE70" s="63">
        <v>0</v>
      </c>
      <c r="AF70" s="107">
        <v>0</v>
      </c>
      <c r="AJ70" s="81"/>
      <c r="AK70" s="7"/>
      <c r="AL70" s="7"/>
      <c r="AM70" s="82"/>
      <c r="AN70" s="82"/>
    </row>
    <row r="71" spans="2:40" x14ac:dyDescent="0.3">
      <c r="B71" s="5" t="s">
        <v>34</v>
      </c>
      <c r="C71" s="6" t="s">
        <v>33</v>
      </c>
      <c r="D71" s="99">
        <v>8.25</v>
      </c>
      <c r="E71" s="94">
        <v>3.1058916891598468E-3</v>
      </c>
      <c r="F71" s="94">
        <v>6.9224885547031368E-3</v>
      </c>
      <c r="G71" s="94">
        <v>2.5341275189282426E-2</v>
      </c>
      <c r="H71" s="94">
        <v>0</v>
      </c>
      <c r="I71" s="94">
        <v>0</v>
      </c>
      <c r="J71" s="94">
        <v>8.6782973486537532E-3</v>
      </c>
      <c r="K71" s="94">
        <v>1.7417671625438984E-2</v>
      </c>
      <c r="L71" s="94">
        <v>1.9243467221887731E-2</v>
      </c>
      <c r="M71" s="94">
        <v>0</v>
      </c>
      <c r="N71" s="94">
        <v>0</v>
      </c>
      <c r="O71" s="95">
        <v>0</v>
      </c>
      <c r="S71" s="106" t="s">
        <v>34</v>
      </c>
      <c r="T71" s="6" t="s">
        <v>33</v>
      </c>
      <c r="U71" s="7">
        <v>8.25</v>
      </c>
      <c r="V71" s="15">
        <f t="shared" si="9"/>
        <v>0.10352972297199489</v>
      </c>
      <c r="W71" s="15">
        <f t="shared" si="10"/>
        <v>0.23074961849010456</v>
      </c>
      <c r="X71" s="64">
        <f t="shared" si="11"/>
        <v>0.3167659398660303</v>
      </c>
      <c r="Y71" s="63">
        <f t="shared" si="12"/>
        <v>0</v>
      </c>
      <c r="Z71" s="63">
        <f t="shared" si="13"/>
        <v>0</v>
      </c>
      <c r="AA71" s="64">
        <f t="shared" si="14"/>
        <v>0.12397567640933932</v>
      </c>
      <c r="AB71" s="64">
        <f t="shared" si="15"/>
        <v>0.24882388036341405</v>
      </c>
      <c r="AC71" s="64">
        <f t="shared" si="16"/>
        <v>7.4013335468798958E-2</v>
      </c>
      <c r="AD71" s="63">
        <v>0</v>
      </c>
      <c r="AE71" s="63">
        <v>0</v>
      </c>
      <c r="AF71" s="107">
        <v>0</v>
      </c>
      <c r="AJ71" s="81"/>
      <c r="AK71" s="7"/>
      <c r="AL71" s="7"/>
      <c r="AM71" s="82"/>
      <c r="AN71" s="82"/>
    </row>
    <row r="72" spans="2:40" x14ac:dyDescent="0.3">
      <c r="B72" s="5" t="s">
        <v>35</v>
      </c>
      <c r="C72" s="6" t="s">
        <v>36</v>
      </c>
      <c r="D72" s="99">
        <v>9</v>
      </c>
      <c r="E72" s="94">
        <v>2.4311933226524515E-3</v>
      </c>
      <c r="F72" s="94">
        <v>9.7923103740805359E-3</v>
      </c>
      <c r="G72" s="94">
        <v>3.6097409220081866E-2</v>
      </c>
      <c r="H72" s="94">
        <v>0</v>
      </c>
      <c r="I72" s="94">
        <v>0</v>
      </c>
      <c r="J72" s="94">
        <v>5.5481264813477304E-3</v>
      </c>
      <c r="K72" s="94">
        <v>2.1330862721848524E-2</v>
      </c>
      <c r="L72" s="94">
        <v>2.0249453124329238E-2</v>
      </c>
      <c r="M72" s="94">
        <v>0</v>
      </c>
      <c r="N72" s="94">
        <v>0</v>
      </c>
      <c r="O72" s="95">
        <v>0</v>
      </c>
      <c r="S72" s="106" t="s">
        <v>35</v>
      </c>
      <c r="T72" s="6" t="s">
        <v>36</v>
      </c>
      <c r="U72" s="7">
        <v>9</v>
      </c>
      <c r="V72" s="15">
        <f t="shared" si="9"/>
        <v>8.1039777421748393E-2</v>
      </c>
      <c r="W72" s="15">
        <f t="shared" si="10"/>
        <v>0.32641034580268452</v>
      </c>
      <c r="X72" s="64">
        <f t="shared" si="11"/>
        <v>0.45121761525102333</v>
      </c>
      <c r="Y72" s="63">
        <f t="shared" si="12"/>
        <v>0</v>
      </c>
      <c r="Z72" s="63">
        <f t="shared" si="13"/>
        <v>0</v>
      </c>
      <c r="AA72" s="64">
        <f t="shared" si="14"/>
        <v>7.9258949733539003E-2</v>
      </c>
      <c r="AB72" s="64">
        <f t="shared" si="15"/>
        <v>0.30472661031212173</v>
      </c>
      <c r="AC72" s="64">
        <f t="shared" si="16"/>
        <v>7.7882512016650918E-2</v>
      </c>
      <c r="AD72" s="63">
        <v>0</v>
      </c>
      <c r="AE72" s="63">
        <v>0</v>
      </c>
      <c r="AF72" s="107">
        <v>0</v>
      </c>
      <c r="AJ72" s="81"/>
      <c r="AK72" s="7"/>
      <c r="AL72" s="7"/>
      <c r="AM72" s="82"/>
      <c r="AN72" s="82"/>
    </row>
    <row r="73" spans="2:40" x14ac:dyDescent="0.3">
      <c r="B73" s="5" t="s">
        <v>37</v>
      </c>
      <c r="C73" s="6" t="s">
        <v>36</v>
      </c>
      <c r="D73" s="99">
        <v>9.25</v>
      </c>
      <c r="E73" s="94">
        <v>8.4043381913595228E-3</v>
      </c>
      <c r="F73" s="94">
        <v>1.9251406066719868E-3</v>
      </c>
      <c r="G73" s="94">
        <v>2.0542856437004136E-2</v>
      </c>
      <c r="H73" s="94">
        <v>0</v>
      </c>
      <c r="I73" s="94">
        <v>0</v>
      </c>
      <c r="J73" s="94">
        <v>5.0659664657511042E-3</v>
      </c>
      <c r="K73" s="94">
        <v>1.9626588640766832E-2</v>
      </c>
      <c r="L73" s="94">
        <v>2.3544704271693723E-2</v>
      </c>
      <c r="M73" s="94">
        <v>0</v>
      </c>
      <c r="N73" s="94">
        <v>0</v>
      </c>
      <c r="O73" s="95">
        <v>0</v>
      </c>
      <c r="S73" s="106" t="s">
        <v>37</v>
      </c>
      <c r="T73" s="6" t="s">
        <v>36</v>
      </c>
      <c r="U73" s="7">
        <v>9.25</v>
      </c>
      <c r="V73" s="15">
        <f t="shared" si="9"/>
        <v>0.2801446063786508</v>
      </c>
      <c r="W73" s="15">
        <f t="shared" si="10"/>
        <v>6.4171353555732891E-2</v>
      </c>
      <c r="X73" s="64">
        <f t="shared" si="11"/>
        <v>0.25678570546255169</v>
      </c>
      <c r="Y73" s="63">
        <f t="shared" si="12"/>
        <v>0</v>
      </c>
      <c r="Z73" s="63">
        <f t="shared" si="13"/>
        <v>0</v>
      </c>
      <c r="AA73" s="64">
        <f t="shared" si="14"/>
        <v>7.2370949510730059E-2</v>
      </c>
      <c r="AB73" s="64">
        <f t="shared" si="15"/>
        <v>0.28037983772524044</v>
      </c>
      <c r="AC73" s="64">
        <f t="shared" si="16"/>
        <v>9.0556554891129695E-2</v>
      </c>
      <c r="AD73" s="63">
        <v>0</v>
      </c>
      <c r="AE73" s="63">
        <v>0</v>
      </c>
      <c r="AF73" s="107">
        <v>0</v>
      </c>
      <c r="AJ73" s="81"/>
      <c r="AK73" s="7"/>
      <c r="AL73" s="7"/>
      <c r="AM73" s="82"/>
      <c r="AN73" s="82"/>
    </row>
    <row r="74" spans="2:40" x14ac:dyDescent="0.3">
      <c r="B74" s="5" t="s">
        <v>38</v>
      </c>
      <c r="C74" s="6" t="s">
        <v>39</v>
      </c>
      <c r="D74" s="99">
        <v>10</v>
      </c>
      <c r="E74" s="94">
        <v>3.2597353516409561E-3</v>
      </c>
      <c r="F74" s="94">
        <v>1.1531114787842538E-2</v>
      </c>
      <c r="G74" s="94">
        <v>1.225770094397193E-2</v>
      </c>
      <c r="H74" s="94">
        <v>0</v>
      </c>
      <c r="I74" s="94">
        <v>0</v>
      </c>
      <c r="J74" s="94">
        <v>7.9078262511200273E-3</v>
      </c>
      <c r="K74" s="94">
        <v>1.4658385209575166E-2</v>
      </c>
      <c r="L74" s="94">
        <v>5.0071115778698452E-2</v>
      </c>
      <c r="M74" s="94">
        <v>0</v>
      </c>
      <c r="N74" s="94">
        <v>0</v>
      </c>
      <c r="O74" s="95">
        <v>0</v>
      </c>
      <c r="S74" s="106" t="s">
        <v>38</v>
      </c>
      <c r="T74" s="6" t="s">
        <v>39</v>
      </c>
      <c r="U74" s="7">
        <v>10</v>
      </c>
      <c r="V74" s="15">
        <f t="shared" si="9"/>
        <v>0.10865784505469854</v>
      </c>
      <c r="W74" s="15">
        <f t="shared" si="10"/>
        <v>0.38437049292808462</v>
      </c>
      <c r="X74" s="64">
        <f t="shared" si="11"/>
        <v>0.15322126179964912</v>
      </c>
      <c r="Y74" s="63">
        <f t="shared" si="12"/>
        <v>0</v>
      </c>
      <c r="Z74" s="63">
        <f t="shared" si="13"/>
        <v>0</v>
      </c>
      <c r="AA74" s="64">
        <f t="shared" si="14"/>
        <v>0.11296894644457181</v>
      </c>
      <c r="AB74" s="64">
        <f t="shared" si="15"/>
        <v>0.20940550299393093</v>
      </c>
      <c r="AC74" s="64">
        <f t="shared" si="16"/>
        <v>0.19258121453345559</v>
      </c>
      <c r="AD74" s="63">
        <v>0</v>
      </c>
      <c r="AE74" s="63">
        <v>0</v>
      </c>
      <c r="AF74" s="107">
        <v>0</v>
      </c>
      <c r="AJ74" s="81"/>
      <c r="AK74" s="7"/>
      <c r="AL74" s="7"/>
      <c r="AM74" s="82"/>
      <c r="AN74" s="82"/>
    </row>
    <row r="75" spans="2:40" x14ac:dyDescent="0.3">
      <c r="B75" s="5" t="s">
        <v>40</v>
      </c>
      <c r="C75" s="6" t="s">
        <v>39</v>
      </c>
      <c r="D75" s="99">
        <v>10.25</v>
      </c>
      <c r="E75" s="94">
        <v>7.6014789923588271E-3</v>
      </c>
      <c r="F75" s="94">
        <v>1.7567917567045982E-2</v>
      </c>
      <c r="G75" s="94">
        <v>3.4560913298901021E-2</v>
      </c>
      <c r="H75" s="94">
        <v>0</v>
      </c>
      <c r="I75" s="94">
        <v>0</v>
      </c>
      <c r="J75" s="94">
        <v>1.1143536948048831E-2</v>
      </c>
      <c r="K75" s="94">
        <v>1.0214101374621986E-2</v>
      </c>
      <c r="L75" s="94">
        <v>2.1311318361623206E-2</v>
      </c>
      <c r="M75" s="94">
        <v>0</v>
      </c>
      <c r="N75" s="94">
        <v>0</v>
      </c>
      <c r="O75" s="95">
        <v>0</v>
      </c>
      <c r="S75" s="106" t="s">
        <v>40</v>
      </c>
      <c r="T75" s="6" t="s">
        <v>39</v>
      </c>
      <c r="U75" s="7">
        <v>10.25</v>
      </c>
      <c r="V75" s="15">
        <f t="shared" si="9"/>
        <v>0.25338263307862757</v>
      </c>
      <c r="W75" s="15">
        <f t="shared" si="10"/>
        <v>0.58559725223486614</v>
      </c>
      <c r="X75" s="64">
        <f t="shared" si="11"/>
        <v>0.43201141623626277</v>
      </c>
      <c r="Y75" s="63">
        <f t="shared" si="12"/>
        <v>0</v>
      </c>
      <c r="Z75" s="63">
        <f t="shared" si="13"/>
        <v>0</v>
      </c>
      <c r="AA75" s="64">
        <f t="shared" si="14"/>
        <v>0.15919338497212615</v>
      </c>
      <c r="AB75" s="64">
        <f t="shared" si="15"/>
        <v>0.14591573392317123</v>
      </c>
      <c r="AC75" s="64">
        <f t="shared" si="16"/>
        <v>8.1966609083166178E-2</v>
      </c>
      <c r="AD75" s="63">
        <v>0</v>
      </c>
      <c r="AE75" s="63">
        <v>0</v>
      </c>
      <c r="AF75" s="107">
        <v>0</v>
      </c>
      <c r="AJ75" s="81"/>
      <c r="AK75" s="7"/>
      <c r="AL75" s="7"/>
      <c r="AM75" s="82"/>
      <c r="AN75" s="82"/>
    </row>
    <row r="76" spans="2:40" x14ac:dyDescent="0.3">
      <c r="B76" s="5" t="s">
        <v>41</v>
      </c>
      <c r="C76" s="6" t="s">
        <v>42</v>
      </c>
      <c r="D76" s="99">
        <v>11</v>
      </c>
      <c r="E76" s="94">
        <v>1.7418731188890437E-3</v>
      </c>
      <c r="F76" s="94">
        <v>8.0994028851755859E-3</v>
      </c>
      <c r="G76" s="94">
        <v>5.2819273003459942E-3</v>
      </c>
      <c r="H76" s="94">
        <v>0</v>
      </c>
      <c r="I76" s="94">
        <v>0</v>
      </c>
      <c r="J76" s="94">
        <v>7.5593225377475187E-3</v>
      </c>
      <c r="K76" s="94">
        <v>7.3268139816987272E-3</v>
      </c>
      <c r="L76" s="94">
        <v>8.5358899262414814E-2</v>
      </c>
      <c r="M76" s="94">
        <v>0</v>
      </c>
      <c r="N76" s="94">
        <v>0</v>
      </c>
      <c r="O76" s="95">
        <v>0</v>
      </c>
      <c r="S76" s="106" t="s">
        <v>41</v>
      </c>
      <c r="T76" s="6" t="s">
        <v>42</v>
      </c>
      <c r="U76" s="7">
        <v>11</v>
      </c>
      <c r="V76" s="15">
        <f t="shared" si="9"/>
        <v>5.8062437296301457E-2</v>
      </c>
      <c r="W76" s="15">
        <f t="shared" si="10"/>
        <v>0.26998009617251956</v>
      </c>
      <c r="X76" s="64">
        <f t="shared" si="11"/>
        <v>6.6024091254324929E-2</v>
      </c>
      <c r="Y76" s="63">
        <f t="shared" si="12"/>
        <v>0</v>
      </c>
      <c r="Z76" s="63">
        <f t="shared" si="13"/>
        <v>0</v>
      </c>
      <c r="AA76" s="64">
        <f t="shared" si="14"/>
        <v>0.10799032196782168</v>
      </c>
      <c r="AB76" s="64">
        <f t="shared" si="15"/>
        <v>0.10466877116712467</v>
      </c>
      <c r="AC76" s="64">
        <f t="shared" si="16"/>
        <v>0.32830345870159544</v>
      </c>
      <c r="AD76" s="63">
        <v>0</v>
      </c>
      <c r="AE76" s="63">
        <v>0</v>
      </c>
      <c r="AF76" s="107">
        <v>0</v>
      </c>
      <c r="AJ76" s="81"/>
      <c r="AK76" s="7"/>
      <c r="AL76" s="7"/>
      <c r="AM76" s="82"/>
      <c r="AN76" s="82"/>
    </row>
    <row r="77" spans="2:40" x14ac:dyDescent="0.3">
      <c r="B77" s="5" t="s">
        <v>43</v>
      </c>
      <c r="C77" s="6" t="s">
        <v>42</v>
      </c>
      <c r="D77" s="99">
        <v>11.25</v>
      </c>
      <c r="E77" s="94">
        <v>3.2655219157045495E-3</v>
      </c>
      <c r="F77" s="94">
        <v>9.5360361163844345E-3</v>
      </c>
      <c r="G77" s="94">
        <v>2.3809389264280802E-2</v>
      </c>
      <c r="H77" s="94">
        <v>0</v>
      </c>
      <c r="I77" s="94">
        <v>0</v>
      </c>
      <c r="J77" s="94">
        <v>6.8610671286110122E-4</v>
      </c>
      <c r="K77" s="94">
        <v>2.2134040430435428E-2</v>
      </c>
      <c r="L77" s="94">
        <v>1.4528963248648996E-2</v>
      </c>
      <c r="M77" s="94">
        <v>0</v>
      </c>
      <c r="N77" s="94">
        <v>0</v>
      </c>
      <c r="O77" s="95">
        <v>0</v>
      </c>
      <c r="S77" s="106" t="s">
        <v>43</v>
      </c>
      <c r="T77" s="6" t="s">
        <v>42</v>
      </c>
      <c r="U77" s="7">
        <v>11.25</v>
      </c>
      <c r="V77" s="15">
        <f t="shared" si="9"/>
        <v>0.10885073052348498</v>
      </c>
      <c r="W77" s="15">
        <f t="shared" si="10"/>
        <v>0.31786787054614785</v>
      </c>
      <c r="X77" s="64">
        <f t="shared" si="11"/>
        <v>0.29761736580351</v>
      </c>
      <c r="Y77" s="63">
        <f t="shared" si="12"/>
        <v>0</v>
      </c>
      <c r="Z77" s="63">
        <f t="shared" si="13"/>
        <v>0</v>
      </c>
      <c r="AA77" s="64">
        <f t="shared" si="14"/>
        <v>9.8015244694443018E-3</v>
      </c>
      <c r="AB77" s="64">
        <f t="shared" si="15"/>
        <v>0.31620057757764891</v>
      </c>
      <c r="AC77" s="64">
        <f t="shared" si="16"/>
        <v>5.5880627879419213E-2</v>
      </c>
      <c r="AD77" s="63">
        <v>0</v>
      </c>
      <c r="AE77" s="63">
        <v>0</v>
      </c>
      <c r="AF77" s="107">
        <v>0</v>
      </c>
      <c r="AJ77" s="81"/>
      <c r="AK77" s="7"/>
      <c r="AL77" s="7"/>
      <c r="AM77" s="82"/>
      <c r="AN77" s="82"/>
    </row>
    <row r="78" spans="2:40" x14ac:dyDescent="0.3">
      <c r="B78" s="5" t="s">
        <v>44</v>
      </c>
      <c r="C78" s="6" t="s">
        <v>45</v>
      </c>
      <c r="D78" s="99">
        <v>20</v>
      </c>
      <c r="E78" s="94">
        <v>2.5836732560521238E-3</v>
      </c>
      <c r="F78" s="94">
        <v>7.4505786216346355E-3</v>
      </c>
      <c r="G78" s="94">
        <v>2.8292900519008363E-2</v>
      </c>
      <c r="H78" s="94">
        <v>0</v>
      </c>
      <c r="I78" s="94">
        <v>0</v>
      </c>
      <c r="J78" s="94">
        <v>4.9846239198101765E-3</v>
      </c>
      <c r="K78" s="94">
        <v>3.3436929391767137E-2</v>
      </c>
      <c r="L78" s="94">
        <v>1.9448195331022006E-2</v>
      </c>
      <c r="M78" s="94">
        <v>0</v>
      </c>
      <c r="N78" s="94">
        <v>0</v>
      </c>
      <c r="O78" s="95">
        <v>0</v>
      </c>
      <c r="S78" s="106" t="s">
        <v>44</v>
      </c>
      <c r="T78" s="6" t="s">
        <v>45</v>
      </c>
      <c r="U78" s="7">
        <v>20</v>
      </c>
      <c r="V78" s="15">
        <f t="shared" si="9"/>
        <v>8.6122441868404134E-2</v>
      </c>
      <c r="W78" s="15">
        <f t="shared" si="10"/>
        <v>0.24835262072115452</v>
      </c>
      <c r="X78" s="64">
        <f t="shared" si="11"/>
        <v>0.35366125648760455</v>
      </c>
      <c r="Y78" s="63">
        <f t="shared" si="12"/>
        <v>0</v>
      </c>
      <c r="Z78" s="63">
        <f t="shared" si="13"/>
        <v>0</v>
      </c>
      <c r="AA78" s="64">
        <f t="shared" si="14"/>
        <v>7.1208913140145366E-2</v>
      </c>
      <c r="AB78" s="64">
        <f t="shared" si="15"/>
        <v>0.47767041988238762</v>
      </c>
      <c r="AC78" s="64">
        <f t="shared" si="16"/>
        <v>7.4800751273161561E-2</v>
      </c>
      <c r="AD78" s="63">
        <v>0</v>
      </c>
      <c r="AE78" s="63">
        <v>0</v>
      </c>
      <c r="AF78" s="107">
        <v>0</v>
      </c>
      <c r="AJ78" s="81"/>
      <c r="AK78" s="7"/>
      <c r="AL78" s="7"/>
      <c r="AM78" s="82"/>
      <c r="AN78" s="82"/>
    </row>
    <row r="79" spans="2:40" x14ac:dyDescent="0.3">
      <c r="B79" s="5" t="s">
        <v>46</v>
      </c>
      <c r="C79" s="6" t="s">
        <v>45</v>
      </c>
      <c r="D79" s="99">
        <v>20.25</v>
      </c>
      <c r="E79" s="94">
        <v>2.7416065613276044E-3</v>
      </c>
      <c r="F79" s="94">
        <v>9.1856167614269204E-3</v>
      </c>
      <c r="G79" s="94">
        <v>2.077665623163797E-2</v>
      </c>
      <c r="H79" s="94">
        <v>0</v>
      </c>
      <c r="I79" s="94">
        <v>0</v>
      </c>
      <c r="J79" s="94">
        <v>8.3260984654675244E-3</v>
      </c>
      <c r="K79" s="94">
        <v>2.2950690624414131E-2</v>
      </c>
      <c r="L79" s="94">
        <v>4.5518904537125648E-2</v>
      </c>
      <c r="M79" s="94">
        <v>0</v>
      </c>
      <c r="N79" s="94">
        <v>0</v>
      </c>
      <c r="O79" s="95">
        <v>0</v>
      </c>
      <c r="S79" s="106" t="s">
        <v>46</v>
      </c>
      <c r="T79" s="6" t="s">
        <v>45</v>
      </c>
      <c r="U79" s="7">
        <v>20.25</v>
      </c>
      <c r="V79" s="15">
        <f t="shared" si="9"/>
        <v>9.138688537758681E-2</v>
      </c>
      <c r="W79" s="15">
        <f t="shared" si="10"/>
        <v>0.30618722538089738</v>
      </c>
      <c r="X79" s="64">
        <f t="shared" si="11"/>
        <v>0.25970820289547464</v>
      </c>
      <c r="Y79" s="63">
        <f t="shared" si="12"/>
        <v>0</v>
      </c>
      <c r="Z79" s="63">
        <f t="shared" si="13"/>
        <v>0</v>
      </c>
      <c r="AA79" s="64">
        <f t="shared" si="14"/>
        <v>0.1189442637923932</v>
      </c>
      <c r="AB79" s="64">
        <f t="shared" si="15"/>
        <v>0.32786700892020182</v>
      </c>
      <c r="AC79" s="64">
        <f t="shared" si="16"/>
        <v>0.17507270975817557</v>
      </c>
      <c r="AD79" s="63">
        <v>0</v>
      </c>
      <c r="AE79" s="63">
        <v>0</v>
      </c>
      <c r="AF79" s="107">
        <v>0</v>
      </c>
      <c r="AJ79" s="81"/>
      <c r="AK79" s="7"/>
      <c r="AL79" s="7"/>
      <c r="AM79" s="82"/>
      <c r="AN79" s="82"/>
    </row>
    <row r="80" spans="2:40" x14ac:dyDescent="0.3">
      <c r="B80" s="5" t="s">
        <v>47</v>
      </c>
      <c r="C80" s="6" t="s">
        <v>48</v>
      </c>
      <c r="D80" s="99">
        <v>60</v>
      </c>
      <c r="E80" s="94">
        <v>8.0628187894433885E-3</v>
      </c>
      <c r="F80" s="94">
        <v>1.0175247995878905E-2</v>
      </c>
      <c r="G80" s="94">
        <v>1.7704503767496067E-2</v>
      </c>
      <c r="H80" s="94">
        <v>0</v>
      </c>
      <c r="I80" s="94">
        <v>0</v>
      </c>
      <c r="J80" s="94">
        <v>4.2219491341491189E-3</v>
      </c>
      <c r="K80" s="94">
        <v>1.7167059499159969E-2</v>
      </c>
      <c r="L80" s="94">
        <v>5.4142718480929275E-2</v>
      </c>
      <c r="M80" s="94">
        <v>0</v>
      </c>
      <c r="N80" s="94">
        <v>0</v>
      </c>
      <c r="O80" s="95">
        <v>0</v>
      </c>
      <c r="S80" s="106" t="s">
        <v>47</v>
      </c>
      <c r="T80" s="6" t="s">
        <v>48</v>
      </c>
      <c r="U80" s="7">
        <v>60</v>
      </c>
      <c r="V80" s="15">
        <f t="shared" si="9"/>
        <v>0.26876062631477965</v>
      </c>
      <c r="W80" s="15">
        <f t="shared" si="10"/>
        <v>0.33917493319596353</v>
      </c>
      <c r="X80" s="64">
        <f t="shared" si="11"/>
        <v>0.22130629709370084</v>
      </c>
      <c r="Y80" s="63">
        <f t="shared" si="12"/>
        <v>0</v>
      </c>
      <c r="Z80" s="63">
        <f t="shared" si="13"/>
        <v>0</v>
      </c>
      <c r="AA80" s="64">
        <f t="shared" si="14"/>
        <v>6.0313559059273124E-2</v>
      </c>
      <c r="AB80" s="64">
        <f t="shared" si="15"/>
        <v>0.24524370713085666</v>
      </c>
      <c r="AC80" s="64">
        <f t="shared" si="16"/>
        <v>0.20824122492665106</v>
      </c>
      <c r="AD80" s="63">
        <v>0</v>
      </c>
      <c r="AE80" s="63">
        <v>0</v>
      </c>
      <c r="AF80" s="107">
        <v>0</v>
      </c>
      <c r="AJ80" s="81"/>
      <c r="AK80" s="7"/>
      <c r="AL80" s="7"/>
      <c r="AM80" s="82"/>
      <c r="AN80" s="82"/>
    </row>
    <row r="81" spans="2:40" x14ac:dyDescent="0.3">
      <c r="B81" s="5" t="s">
        <v>49</v>
      </c>
      <c r="C81" s="6" t="s">
        <v>48</v>
      </c>
      <c r="D81" s="99">
        <v>60.25</v>
      </c>
      <c r="E81" s="94">
        <v>3.757212089055956E-3</v>
      </c>
      <c r="F81" s="94">
        <v>4.9285036497713824E-3</v>
      </c>
      <c r="G81" s="94">
        <v>2.2255896021175458E-2</v>
      </c>
      <c r="H81" s="94">
        <v>0</v>
      </c>
      <c r="I81" s="94">
        <v>0</v>
      </c>
      <c r="J81" s="94">
        <v>7.9880732577030621E-3</v>
      </c>
      <c r="K81" s="94">
        <v>1.8451011101201856E-2</v>
      </c>
      <c r="L81" s="94">
        <v>5.2845435535211364E-2</v>
      </c>
      <c r="M81" s="94">
        <v>0</v>
      </c>
      <c r="N81" s="94">
        <v>0</v>
      </c>
      <c r="O81" s="95">
        <v>0</v>
      </c>
      <c r="S81" s="106" t="s">
        <v>49</v>
      </c>
      <c r="T81" s="6" t="s">
        <v>48</v>
      </c>
      <c r="U81" s="7">
        <v>60.25</v>
      </c>
      <c r="V81" s="15">
        <f t="shared" si="9"/>
        <v>0.12524040296853187</v>
      </c>
      <c r="W81" s="15">
        <f t="shared" si="10"/>
        <v>0.16428345499237942</v>
      </c>
      <c r="X81" s="64">
        <f t="shared" si="11"/>
        <v>0.27819870026469323</v>
      </c>
      <c r="Y81" s="63">
        <f t="shared" si="12"/>
        <v>0</v>
      </c>
      <c r="Z81" s="63">
        <f t="shared" si="13"/>
        <v>0</v>
      </c>
      <c r="AA81" s="64">
        <f t="shared" si="14"/>
        <v>0.11411533225290088</v>
      </c>
      <c r="AB81" s="64">
        <f t="shared" si="15"/>
        <v>0.26358587287431218</v>
      </c>
      <c r="AC81" s="64">
        <f t="shared" si="16"/>
        <v>0.20325167513542833</v>
      </c>
      <c r="AD81" s="63">
        <v>0</v>
      </c>
      <c r="AE81" s="63">
        <v>0</v>
      </c>
      <c r="AF81" s="107">
        <v>0</v>
      </c>
      <c r="AJ81" s="81"/>
      <c r="AK81" s="7"/>
      <c r="AL81" s="7"/>
      <c r="AM81" s="82"/>
      <c r="AN81" s="82"/>
    </row>
    <row r="82" spans="2:40" x14ac:dyDescent="0.3">
      <c r="B82" s="5" t="s">
        <v>50</v>
      </c>
      <c r="C82" s="6" t="s">
        <v>51</v>
      </c>
      <c r="D82" s="99">
        <v>138</v>
      </c>
      <c r="E82" s="94">
        <v>6.2783054338478054E-3</v>
      </c>
      <c r="F82" s="94">
        <v>8.9346977857370554E-3</v>
      </c>
      <c r="G82" s="94">
        <v>5.2542583999458624E-2</v>
      </c>
      <c r="H82" s="94">
        <v>0</v>
      </c>
      <c r="I82" s="94">
        <v>0</v>
      </c>
      <c r="J82" s="94">
        <v>5.6818587692988448E-3</v>
      </c>
      <c r="K82" s="94">
        <v>6.4515249566228887E-3</v>
      </c>
      <c r="L82" s="94">
        <v>4.6541284903597893E-2</v>
      </c>
      <c r="M82" s="94">
        <v>0</v>
      </c>
      <c r="N82" s="94">
        <v>0</v>
      </c>
      <c r="O82" s="95">
        <v>0</v>
      </c>
      <c r="S82" s="106" t="s">
        <v>50</v>
      </c>
      <c r="T82" s="6" t="s">
        <v>51</v>
      </c>
      <c r="U82" s="7">
        <v>138</v>
      </c>
      <c r="V82" s="15">
        <f t="shared" si="9"/>
        <v>0.20927684779492686</v>
      </c>
      <c r="W82" s="15">
        <f t="shared" si="10"/>
        <v>0.29782325952456851</v>
      </c>
      <c r="X82" s="64">
        <f t="shared" si="11"/>
        <v>0.65678229999323279</v>
      </c>
      <c r="Y82" s="63">
        <f t="shared" si="12"/>
        <v>0</v>
      </c>
      <c r="Z82" s="63">
        <f t="shared" si="13"/>
        <v>0</v>
      </c>
      <c r="AA82" s="64">
        <f t="shared" si="14"/>
        <v>8.1169410989983495E-2</v>
      </c>
      <c r="AB82" s="64">
        <f t="shared" si="15"/>
        <v>9.2164642237469827E-2</v>
      </c>
      <c r="AC82" s="64">
        <f t="shared" si="16"/>
        <v>0.17900494193691496</v>
      </c>
      <c r="AD82" s="63">
        <v>0</v>
      </c>
      <c r="AE82" s="63">
        <v>0</v>
      </c>
      <c r="AF82" s="107">
        <v>0</v>
      </c>
      <c r="AJ82" s="81"/>
      <c r="AK82" s="7"/>
      <c r="AL82" s="7"/>
      <c r="AM82" s="82"/>
      <c r="AN82" s="82"/>
    </row>
    <row r="83" spans="2:40" ht="15" thickBot="1" x14ac:dyDescent="0.35">
      <c r="B83" s="11" t="s">
        <v>52</v>
      </c>
      <c r="C83" s="12" t="s">
        <v>51</v>
      </c>
      <c r="D83" s="100">
        <v>138.25</v>
      </c>
      <c r="E83" s="97">
        <v>1.262185881244717E-2</v>
      </c>
      <c r="F83" s="97">
        <v>1.1024434115168477E-2</v>
      </c>
      <c r="G83" s="97">
        <v>1.8759251641203265E-2</v>
      </c>
      <c r="H83" s="97">
        <v>0</v>
      </c>
      <c r="I83" s="97">
        <v>0</v>
      </c>
      <c r="J83" s="97">
        <v>2.1631539180379288E-3</v>
      </c>
      <c r="K83" s="97">
        <v>1.0209840811283006E-2</v>
      </c>
      <c r="L83" s="97">
        <v>0</v>
      </c>
      <c r="M83" s="97">
        <v>0</v>
      </c>
      <c r="N83" s="97">
        <v>0</v>
      </c>
      <c r="O83" s="98">
        <v>0</v>
      </c>
      <c r="S83" s="109" t="s">
        <v>52</v>
      </c>
      <c r="T83" s="39" t="s">
        <v>51</v>
      </c>
      <c r="U83" s="128">
        <v>138.25</v>
      </c>
      <c r="V83" s="110">
        <f t="shared" si="9"/>
        <v>0.42072862708157233</v>
      </c>
      <c r="W83" s="110">
        <f t="shared" si="10"/>
        <v>0.36748113717228259</v>
      </c>
      <c r="X83" s="111">
        <f t="shared" si="11"/>
        <v>0.23449064551504081</v>
      </c>
      <c r="Y83" s="63">
        <f t="shared" si="12"/>
        <v>0</v>
      </c>
      <c r="Z83" s="112">
        <f t="shared" si="13"/>
        <v>0</v>
      </c>
      <c r="AA83" s="111">
        <f t="shared" si="14"/>
        <v>3.0902198829113266E-2</v>
      </c>
      <c r="AB83" s="111">
        <f t="shared" si="15"/>
        <v>0.14585486873261436</v>
      </c>
      <c r="AC83" s="111">
        <f t="shared" si="16"/>
        <v>0</v>
      </c>
      <c r="AD83" s="112">
        <v>0</v>
      </c>
      <c r="AE83" s="112">
        <v>0</v>
      </c>
      <c r="AF83" s="113">
        <v>0</v>
      </c>
      <c r="AJ83" s="81"/>
      <c r="AK83" s="7"/>
      <c r="AL83" s="7"/>
      <c r="AM83" s="82"/>
      <c r="AN83" s="82"/>
    </row>
    <row r="96" spans="2:40" x14ac:dyDescent="0.3">
      <c r="D96" s="79"/>
      <c r="E96" s="79"/>
    </row>
    <row r="97" spans="3:5" x14ac:dyDescent="0.3">
      <c r="C97" s="6"/>
      <c r="D97" s="79"/>
      <c r="E97" s="79"/>
    </row>
    <row r="98" spans="3:5" x14ac:dyDescent="0.3">
      <c r="C98" s="6"/>
      <c r="D98" s="79"/>
      <c r="E98" s="79"/>
    </row>
    <row r="99" spans="3:5" x14ac:dyDescent="0.3">
      <c r="C99" s="6"/>
      <c r="D99" s="79"/>
      <c r="E99" s="79"/>
    </row>
    <row r="100" spans="3:5" x14ac:dyDescent="0.3">
      <c r="C100" s="6"/>
      <c r="D100" s="79"/>
      <c r="E100" s="79"/>
    </row>
    <row r="101" spans="3:5" x14ac:dyDescent="0.3">
      <c r="C101" s="6"/>
      <c r="D101" s="79"/>
      <c r="E101" s="79"/>
    </row>
    <row r="102" spans="3:5" x14ac:dyDescent="0.3">
      <c r="C102" s="6"/>
      <c r="D102" s="79"/>
      <c r="E102" s="79"/>
    </row>
    <row r="103" spans="3:5" x14ac:dyDescent="0.3">
      <c r="C103" s="6"/>
      <c r="D103" s="79"/>
      <c r="E103" s="79"/>
    </row>
    <row r="104" spans="3:5" x14ac:dyDescent="0.3">
      <c r="C104" s="6"/>
      <c r="D104" s="79"/>
      <c r="E104" s="79"/>
    </row>
    <row r="105" spans="3:5" x14ac:dyDescent="0.3">
      <c r="C105" s="6"/>
      <c r="D105" s="79"/>
      <c r="E105" s="79"/>
    </row>
    <row r="106" spans="3:5" x14ac:dyDescent="0.3">
      <c r="C106" s="6"/>
      <c r="D106" s="79"/>
      <c r="E106" s="79"/>
    </row>
    <row r="107" spans="3:5" x14ac:dyDescent="0.3">
      <c r="C107" s="6"/>
      <c r="D107" s="79"/>
      <c r="E107" s="79"/>
    </row>
    <row r="108" spans="3:5" x14ac:dyDescent="0.3">
      <c r="C108" s="27"/>
      <c r="D108" s="79"/>
      <c r="E108" s="79"/>
    </row>
    <row r="109" spans="3:5" x14ac:dyDescent="0.3">
      <c r="C109" s="27"/>
      <c r="D109" s="79"/>
      <c r="E109" s="79"/>
    </row>
    <row r="110" spans="3:5" x14ac:dyDescent="0.3">
      <c r="C110" s="6"/>
      <c r="D110" s="79"/>
      <c r="E110" s="79"/>
    </row>
    <row r="111" spans="3:5" x14ac:dyDescent="0.3">
      <c r="C111" s="6"/>
      <c r="D111" s="79"/>
      <c r="E111" s="79"/>
    </row>
    <row r="112" spans="3:5" x14ac:dyDescent="0.3">
      <c r="C112" s="6"/>
      <c r="D112" s="79"/>
      <c r="E112" s="79"/>
    </row>
    <row r="113" spans="3:5" x14ac:dyDescent="0.3">
      <c r="C113" s="6"/>
      <c r="D113" s="79"/>
      <c r="E113" s="79"/>
    </row>
    <row r="114" spans="3:5" x14ac:dyDescent="0.3">
      <c r="C114" s="6"/>
      <c r="D114" s="79"/>
      <c r="E114" s="79"/>
    </row>
    <row r="115" spans="3:5" x14ac:dyDescent="0.3">
      <c r="C115" s="6"/>
      <c r="D115" s="79"/>
      <c r="E115" s="79"/>
    </row>
    <row r="116" spans="3:5" x14ac:dyDescent="0.3">
      <c r="C116" s="6"/>
      <c r="D116" s="79"/>
      <c r="E116" s="79"/>
    </row>
    <row r="117" spans="3:5" x14ac:dyDescent="0.3">
      <c r="C117" s="6"/>
      <c r="D117" s="79"/>
      <c r="E117" s="79"/>
    </row>
    <row r="118" spans="3:5" x14ac:dyDescent="0.3">
      <c r="C118" s="6"/>
      <c r="D118" s="79"/>
      <c r="E118" s="79"/>
    </row>
    <row r="119" spans="3:5" x14ac:dyDescent="0.3">
      <c r="C119" s="6"/>
      <c r="D119" s="79"/>
      <c r="E119" s="79"/>
    </row>
    <row r="120" spans="3:5" x14ac:dyDescent="0.3">
      <c r="C120" s="6"/>
      <c r="D120" s="79"/>
      <c r="E120" s="79"/>
    </row>
    <row r="121" spans="3:5" x14ac:dyDescent="0.3">
      <c r="C121" s="6"/>
      <c r="D121" s="79"/>
      <c r="E121" s="79"/>
    </row>
    <row r="122" spans="3:5" x14ac:dyDescent="0.3">
      <c r="C122" s="6"/>
      <c r="D122" s="79"/>
      <c r="E122" s="79"/>
    </row>
    <row r="123" spans="3:5" x14ac:dyDescent="0.3">
      <c r="C123" s="6"/>
      <c r="D123" s="79"/>
      <c r="E123" s="79"/>
    </row>
    <row r="124" spans="3:5" x14ac:dyDescent="0.3">
      <c r="C124" s="6"/>
      <c r="D124" s="79"/>
      <c r="E124" s="79"/>
    </row>
    <row r="125" spans="3:5" x14ac:dyDescent="0.3">
      <c r="C125" s="6"/>
      <c r="D125" s="79"/>
      <c r="E125" s="79"/>
    </row>
    <row r="126" spans="3:5" x14ac:dyDescent="0.3">
      <c r="C126" s="12"/>
      <c r="D126" s="79"/>
      <c r="E126" s="79"/>
    </row>
    <row r="127" spans="3:5" x14ac:dyDescent="0.3">
      <c r="E127" s="79"/>
    </row>
  </sheetData>
  <conditionalFormatting sqref="B1:B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{6D624BC9-19AA-4141-9610-0DE2BD7CF147}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624BC9-19AA-4141-9610-0DE2BD7CF1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75"/>
  <sheetViews>
    <sheetView topLeftCell="A27" zoomScale="83" zoomScaleNormal="83" workbookViewId="0">
      <selection activeCell="H60" sqref="H60"/>
    </sheetView>
  </sheetViews>
  <sheetFormatPr defaultRowHeight="14.4" x14ac:dyDescent="0.3"/>
  <cols>
    <col min="5" max="6" width="9.33203125" bestFit="1" customWidth="1"/>
    <col min="7" max="7" width="12" bestFit="1" customWidth="1"/>
    <col min="8" max="8" width="9.33203125" bestFit="1" customWidth="1"/>
    <col min="9" max="9" width="12" bestFit="1" customWidth="1"/>
    <col min="10" max="10" width="16.21875" bestFit="1" customWidth="1"/>
    <col min="11" max="13" width="9.33203125" bestFit="1" customWidth="1"/>
    <col min="19" max="19" width="14.21875" customWidth="1"/>
    <col min="20" max="20" width="15" customWidth="1"/>
    <col min="23" max="23" width="18.77734375" bestFit="1" customWidth="1"/>
    <col min="25" max="25" width="12.109375" bestFit="1" customWidth="1"/>
    <col min="30" max="30" width="16.5546875" bestFit="1" customWidth="1"/>
  </cols>
  <sheetData>
    <row r="1" spans="2:30" s="29" customFormat="1" ht="21" x14ac:dyDescent="0.4">
      <c r="B1" s="30" t="s">
        <v>62</v>
      </c>
      <c r="C1" s="31"/>
      <c r="D1" s="32"/>
      <c r="E1" s="33"/>
      <c r="F1" s="33"/>
      <c r="G1" s="33"/>
      <c r="H1" s="33"/>
    </row>
    <row r="2" spans="2:30" s="29" customFormat="1" ht="15.6" x14ac:dyDescent="0.3">
      <c r="B2" s="29" t="s">
        <v>53</v>
      </c>
      <c r="C2" s="32"/>
      <c r="D2" s="32"/>
      <c r="E2" s="34"/>
      <c r="F2" s="32"/>
      <c r="G2" s="32"/>
      <c r="H2" s="32"/>
    </row>
    <row r="3" spans="2:30" s="29" customFormat="1" ht="15.6" x14ac:dyDescent="0.3">
      <c r="B3" s="29" t="s">
        <v>54</v>
      </c>
      <c r="C3" s="32"/>
      <c r="D3" s="32"/>
      <c r="E3" s="35"/>
      <c r="F3" s="32"/>
      <c r="G3" s="32"/>
      <c r="H3" s="32"/>
    </row>
    <row r="4" spans="2:30" s="29" customFormat="1" x14ac:dyDescent="0.3">
      <c r="B4" s="29" t="s">
        <v>55</v>
      </c>
      <c r="H4" s="51"/>
    </row>
    <row r="5" spans="2:30" s="36" customFormat="1" ht="15" thickBot="1" x14ac:dyDescent="0.35"/>
    <row r="6" spans="2:30" ht="15" thickTop="1" x14ac:dyDescent="0.3"/>
    <row r="7" spans="2:30" x14ac:dyDescent="0.3">
      <c r="B7" s="56" t="s">
        <v>65</v>
      </c>
    </row>
    <row r="9" spans="2:30" x14ac:dyDescent="0.3">
      <c r="B9" s="1"/>
      <c r="C9" s="2"/>
      <c r="D9" s="3"/>
      <c r="E9" s="16" t="s">
        <v>60</v>
      </c>
      <c r="F9" s="17"/>
      <c r="G9" s="17"/>
      <c r="H9" s="17"/>
      <c r="I9" s="17"/>
      <c r="J9" s="17"/>
      <c r="K9" s="17"/>
      <c r="L9" s="17"/>
      <c r="M9" s="41"/>
      <c r="N9" s="41"/>
      <c r="O9" s="42"/>
      <c r="Q9" s="1"/>
      <c r="R9" s="2"/>
      <c r="S9" s="3"/>
      <c r="T9" s="16" t="s">
        <v>63</v>
      </c>
      <c r="U9" s="17"/>
      <c r="V9" s="17"/>
      <c r="W9" s="17"/>
      <c r="X9" s="17"/>
      <c r="Y9" s="17"/>
      <c r="Z9" s="17"/>
      <c r="AA9" s="17"/>
      <c r="AB9" s="41"/>
      <c r="AC9" s="41"/>
      <c r="AD9" s="42"/>
    </row>
    <row r="10" spans="2:30" ht="15" thickBot="1" x14ac:dyDescent="0.35">
      <c r="B10" s="46" t="s">
        <v>64</v>
      </c>
      <c r="C10" s="4"/>
      <c r="D10" s="55" t="s">
        <v>59</v>
      </c>
      <c r="E10" s="19" t="s">
        <v>0</v>
      </c>
      <c r="F10" s="18" t="s">
        <v>1</v>
      </c>
      <c r="G10" s="20" t="s">
        <v>2</v>
      </c>
      <c r="H10" s="21" t="s">
        <v>3</v>
      </c>
      <c r="I10" s="22" t="s">
        <v>4</v>
      </c>
      <c r="J10" s="23" t="s">
        <v>5</v>
      </c>
      <c r="K10" s="24" t="s">
        <v>6</v>
      </c>
      <c r="L10" s="40" t="s">
        <v>7</v>
      </c>
      <c r="M10" s="43" t="s">
        <v>56</v>
      </c>
      <c r="N10" s="44" t="s">
        <v>57</v>
      </c>
      <c r="O10" s="45" t="s">
        <v>58</v>
      </c>
      <c r="Q10" s="46" t="s">
        <v>64</v>
      </c>
      <c r="R10" s="4"/>
      <c r="S10" s="55" t="s">
        <v>75</v>
      </c>
      <c r="T10" s="117" t="s">
        <v>77</v>
      </c>
      <c r="U10" s="118" t="s">
        <v>1</v>
      </c>
      <c r="V10" s="119" t="s">
        <v>2</v>
      </c>
      <c r="W10" s="120" t="s">
        <v>78</v>
      </c>
      <c r="X10" s="121" t="s">
        <v>4</v>
      </c>
      <c r="Y10" s="122" t="s">
        <v>79</v>
      </c>
      <c r="Z10" s="123" t="s">
        <v>6</v>
      </c>
      <c r="AA10" s="124" t="s">
        <v>7</v>
      </c>
      <c r="AB10" s="125" t="s">
        <v>71</v>
      </c>
      <c r="AC10" s="126" t="s">
        <v>72</v>
      </c>
      <c r="AD10" s="127" t="s">
        <v>80</v>
      </c>
    </row>
    <row r="11" spans="2:30" ht="15" thickTop="1" x14ac:dyDescent="0.3">
      <c r="B11" s="5" t="s">
        <v>8</v>
      </c>
      <c r="C11" s="6" t="s">
        <v>9</v>
      </c>
      <c r="D11" s="60">
        <v>-1</v>
      </c>
      <c r="E11" s="90">
        <v>1.0002207470260955</v>
      </c>
      <c r="F11" s="90">
        <v>2.0527108181898757</v>
      </c>
      <c r="G11" s="90">
        <v>0.87746101882615024</v>
      </c>
      <c r="H11" s="90">
        <v>0</v>
      </c>
      <c r="I11" s="90">
        <v>0</v>
      </c>
      <c r="J11" s="90">
        <v>1.0481740974347462</v>
      </c>
      <c r="K11" s="90">
        <v>0.72698348083417175</v>
      </c>
      <c r="L11" s="90">
        <v>0.87052958768193578</v>
      </c>
      <c r="M11" s="90">
        <v>0.57393982782834885</v>
      </c>
      <c r="N11" s="90">
        <v>0</v>
      </c>
      <c r="O11" s="91">
        <v>0</v>
      </c>
      <c r="Q11" s="5" t="s">
        <v>8</v>
      </c>
      <c r="R11" s="6" t="s">
        <v>9</v>
      </c>
      <c r="S11" s="60">
        <v>-1</v>
      </c>
      <c r="T11" s="60">
        <f>E11-E$11</f>
        <v>0</v>
      </c>
      <c r="U11" s="60">
        <f t="shared" ref="T11:AB12" si="0">F11-F$11</f>
        <v>0</v>
      </c>
      <c r="V11" s="60">
        <f t="shared" si="0"/>
        <v>0</v>
      </c>
      <c r="W11" s="60">
        <f t="shared" si="0"/>
        <v>0</v>
      </c>
      <c r="X11" s="60">
        <f t="shared" si="0"/>
        <v>0</v>
      </c>
      <c r="Y11" s="60">
        <f t="shared" si="0"/>
        <v>0</v>
      </c>
      <c r="Z11" s="60">
        <f t="shared" si="0"/>
        <v>0</v>
      </c>
      <c r="AA11" s="60">
        <f t="shared" si="0"/>
        <v>0</v>
      </c>
      <c r="AB11" s="60">
        <f t="shared" si="0"/>
        <v>0</v>
      </c>
      <c r="AC11" s="60">
        <v>0</v>
      </c>
      <c r="AD11" s="87">
        <v>0</v>
      </c>
    </row>
    <row r="12" spans="2:30" x14ac:dyDescent="0.3">
      <c r="B12" s="5" t="s">
        <v>10</v>
      </c>
      <c r="C12" s="6" t="s">
        <v>9</v>
      </c>
      <c r="D12" s="60">
        <v>-0.75</v>
      </c>
      <c r="E12" s="60">
        <v>1.047129272589937</v>
      </c>
      <c r="F12" s="60">
        <v>2.1751824093688699</v>
      </c>
      <c r="G12" s="60">
        <v>0.86645565921975098</v>
      </c>
      <c r="H12" s="90">
        <v>0</v>
      </c>
      <c r="I12" s="60">
        <v>0</v>
      </c>
      <c r="J12" s="60">
        <v>1.0120683322447077</v>
      </c>
      <c r="K12" s="60">
        <v>0.73519137367706711</v>
      </c>
      <c r="L12" s="60">
        <v>0.87829882668433301</v>
      </c>
      <c r="M12" s="60">
        <v>0.47155192246093941</v>
      </c>
      <c r="N12" s="60">
        <v>0</v>
      </c>
      <c r="O12" s="87">
        <v>0</v>
      </c>
      <c r="Q12" s="5" t="s">
        <v>10</v>
      </c>
      <c r="R12" s="6" t="s">
        <v>9</v>
      </c>
      <c r="S12" s="60">
        <v>-0.75</v>
      </c>
      <c r="T12" s="60">
        <f t="shared" si="0"/>
        <v>4.6908525563841508E-2</v>
      </c>
      <c r="U12" s="60">
        <f t="shared" si="0"/>
        <v>0.1224715911789942</v>
      </c>
      <c r="V12" s="60">
        <f t="shared" si="0"/>
        <v>-1.1005359606399256E-2</v>
      </c>
      <c r="W12" s="60">
        <f t="shared" si="0"/>
        <v>0</v>
      </c>
      <c r="X12" s="60">
        <f t="shared" si="0"/>
        <v>0</v>
      </c>
      <c r="Y12" s="60">
        <f t="shared" si="0"/>
        <v>-3.6105765190038497E-2</v>
      </c>
      <c r="Z12" s="60">
        <f t="shared" si="0"/>
        <v>8.207892842895359E-3</v>
      </c>
      <c r="AA12" s="60">
        <f t="shared" si="0"/>
        <v>7.7692390023972324E-3</v>
      </c>
      <c r="AB12" s="60">
        <f t="shared" si="0"/>
        <v>-0.10238790536740944</v>
      </c>
      <c r="AC12" s="60">
        <v>0</v>
      </c>
      <c r="AD12" s="87">
        <v>0</v>
      </c>
    </row>
    <row r="13" spans="2:30" x14ac:dyDescent="0.3">
      <c r="B13" s="5" t="s">
        <v>11</v>
      </c>
      <c r="C13" s="6" t="s">
        <v>12</v>
      </c>
      <c r="D13" s="60">
        <v>1</v>
      </c>
      <c r="E13" s="60">
        <v>2.7689082511434013</v>
      </c>
      <c r="F13" s="60">
        <v>4.3550621606312596</v>
      </c>
      <c r="G13" s="60">
        <v>0.89232349165357938</v>
      </c>
      <c r="H13" s="90">
        <v>0</v>
      </c>
      <c r="I13" s="60">
        <v>0</v>
      </c>
      <c r="J13" s="60">
        <v>1.0643125192548923</v>
      </c>
      <c r="K13" s="60">
        <v>0.22800126416542507</v>
      </c>
      <c r="L13" s="60">
        <v>0.8819515689455959</v>
      </c>
      <c r="M13" s="60">
        <v>0</v>
      </c>
      <c r="N13" s="60">
        <v>0</v>
      </c>
      <c r="O13" s="87">
        <v>0</v>
      </c>
      <c r="Q13" s="5" t="s">
        <v>11</v>
      </c>
      <c r="R13" s="6" t="s">
        <v>12</v>
      </c>
      <c r="S13" s="60">
        <v>1</v>
      </c>
      <c r="T13" s="60">
        <f t="shared" ref="T13:T31" si="1">E13-E$11</f>
        <v>1.7686875041173058</v>
      </c>
      <c r="U13" s="60">
        <f t="shared" ref="U13:U31" si="2">F13-F$11</f>
        <v>2.302351342441384</v>
      </c>
      <c r="V13" s="60">
        <f t="shared" ref="V13:V31" si="3">G13-G$11</f>
        <v>1.4862472827429141E-2</v>
      </c>
      <c r="W13" s="60">
        <f t="shared" ref="W13:W31" si="4">H13-H$11</f>
        <v>0</v>
      </c>
      <c r="X13" s="60">
        <f t="shared" ref="X13:X31" si="5">I13-I$11</f>
        <v>0</v>
      </c>
      <c r="Y13" s="60">
        <f t="shared" ref="Y13:Y31" si="6">J13-J$11</f>
        <v>1.6138421820146132E-2</v>
      </c>
      <c r="Z13" s="60">
        <f t="shared" ref="Z13:Z31" si="7">K13-K$11</f>
        <v>-0.49898221666874665</v>
      </c>
      <c r="AA13" s="60">
        <f t="shared" ref="AA13:AA31" si="8">L13-L$11</f>
        <v>1.1421981263660119E-2</v>
      </c>
      <c r="AB13" s="60">
        <v>0</v>
      </c>
      <c r="AC13" s="60">
        <v>0</v>
      </c>
      <c r="AD13" s="87">
        <v>0</v>
      </c>
    </row>
    <row r="14" spans="2:30" x14ac:dyDescent="0.3">
      <c r="B14" s="5" t="s">
        <v>13</v>
      </c>
      <c r="C14" s="6" t="s">
        <v>12</v>
      </c>
      <c r="D14" s="60">
        <v>1.25</v>
      </c>
      <c r="E14" s="60">
        <v>2.5771600942139505</v>
      </c>
      <c r="F14" s="60">
        <v>3.7596892347528823</v>
      </c>
      <c r="G14" s="60">
        <v>0.84050052139821807</v>
      </c>
      <c r="H14" s="90">
        <v>0</v>
      </c>
      <c r="I14" s="60">
        <v>0</v>
      </c>
      <c r="J14" s="60">
        <v>1.0832690417427921</v>
      </c>
      <c r="K14" s="60">
        <v>0.10433967888931477</v>
      </c>
      <c r="L14" s="60">
        <v>0.92454362369164489</v>
      </c>
      <c r="M14" s="60">
        <v>0</v>
      </c>
      <c r="N14" s="60">
        <v>0</v>
      </c>
      <c r="O14" s="87">
        <v>0</v>
      </c>
      <c r="Q14" s="5" t="s">
        <v>13</v>
      </c>
      <c r="R14" s="6" t="s">
        <v>12</v>
      </c>
      <c r="S14" s="60">
        <v>1.25</v>
      </c>
      <c r="T14" s="60">
        <f t="shared" si="1"/>
        <v>1.576939347187855</v>
      </c>
      <c r="U14" s="60">
        <f t="shared" si="2"/>
        <v>1.7069784165630066</v>
      </c>
      <c r="V14" s="60">
        <f t="shared" si="3"/>
        <v>-3.6960497427932171E-2</v>
      </c>
      <c r="W14" s="60">
        <f t="shared" si="4"/>
        <v>0</v>
      </c>
      <c r="X14" s="60">
        <f t="shared" si="5"/>
        <v>0</v>
      </c>
      <c r="Y14" s="60">
        <f t="shared" si="6"/>
        <v>3.5094944308045939E-2</v>
      </c>
      <c r="Z14" s="60">
        <f t="shared" si="7"/>
        <v>-0.62264380194485702</v>
      </c>
      <c r="AA14" s="60">
        <f t="shared" si="8"/>
        <v>5.401403600970911E-2</v>
      </c>
      <c r="AB14" s="60">
        <v>0</v>
      </c>
      <c r="AC14" s="60">
        <v>0</v>
      </c>
      <c r="AD14" s="87">
        <v>0</v>
      </c>
    </row>
    <row r="15" spans="2:30" x14ac:dyDescent="0.3">
      <c r="B15" s="5" t="s">
        <v>14</v>
      </c>
      <c r="C15" s="6" t="s">
        <v>15</v>
      </c>
      <c r="D15" s="60">
        <v>2</v>
      </c>
      <c r="E15" s="60">
        <v>3.2958275761934757</v>
      </c>
      <c r="F15" s="60">
        <v>5.1402305995162072</v>
      </c>
      <c r="G15" s="60">
        <v>0.85609090318376768</v>
      </c>
      <c r="H15" s="90">
        <v>0</v>
      </c>
      <c r="I15" s="60">
        <v>0</v>
      </c>
      <c r="J15" s="60">
        <v>1.1913834212472729</v>
      </c>
      <c r="K15" s="60">
        <v>0.21061467996566452</v>
      </c>
      <c r="L15" s="60">
        <v>0.97377641804902326</v>
      </c>
      <c r="M15" s="60">
        <v>0</v>
      </c>
      <c r="N15" s="60">
        <v>0</v>
      </c>
      <c r="O15" s="87">
        <v>0</v>
      </c>
      <c r="Q15" s="5" t="s">
        <v>14</v>
      </c>
      <c r="R15" s="6" t="s">
        <v>15</v>
      </c>
      <c r="S15" s="60">
        <v>2</v>
      </c>
      <c r="T15" s="60">
        <f t="shared" si="1"/>
        <v>2.2956068291673803</v>
      </c>
      <c r="U15" s="60">
        <f t="shared" si="2"/>
        <v>3.0875197813263315</v>
      </c>
      <c r="V15" s="60">
        <f t="shared" si="3"/>
        <v>-2.1370115642382559E-2</v>
      </c>
      <c r="W15" s="60">
        <f t="shared" si="4"/>
        <v>0</v>
      </c>
      <c r="X15" s="60">
        <f t="shared" si="5"/>
        <v>0</v>
      </c>
      <c r="Y15" s="60">
        <f t="shared" si="6"/>
        <v>0.14320932381252671</v>
      </c>
      <c r="Z15" s="60">
        <f t="shared" si="7"/>
        <v>-0.51636880086850723</v>
      </c>
      <c r="AA15" s="60">
        <f t="shared" si="8"/>
        <v>0.10324683036708748</v>
      </c>
      <c r="AB15" s="60">
        <v>0</v>
      </c>
      <c r="AC15" s="60">
        <v>0</v>
      </c>
      <c r="AD15" s="87">
        <v>0</v>
      </c>
    </row>
    <row r="16" spans="2:30" x14ac:dyDescent="0.3">
      <c r="B16" s="5" t="s">
        <v>16</v>
      </c>
      <c r="C16" s="6" t="s">
        <v>15</v>
      </c>
      <c r="D16" s="60">
        <v>2.25</v>
      </c>
      <c r="E16" s="60">
        <v>3.1452327438107788</v>
      </c>
      <c r="F16" s="60">
        <v>4.6351062904291771</v>
      </c>
      <c r="G16" s="60">
        <v>0.83772436640431625</v>
      </c>
      <c r="H16" s="90">
        <v>0</v>
      </c>
      <c r="I16" s="60">
        <v>0</v>
      </c>
      <c r="J16" s="60">
        <v>1.2049256364409546</v>
      </c>
      <c r="K16" s="60">
        <v>0.44129491971075391</v>
      </c>
      <c r="L16" s="60">
        <v>0.89296984791335587</v>
      </c>
      <c r="M16" s="60">
        <v>0</v>
      </c>
      <c r="N16" s="60">
        <v>0</v>
      </c>
      <c r="O16" s="87">
        <v>0</v>
      </c>
      <c r="Q16" s="5" t="s">
        <v>16</v>
      </c>
      <c r="R16" s="6" t="s">
        <v>15</v>
      </c>
      <c r="S16" s="60">
        <v>2.25</v>
      </c>
      <c r="T16" s="60">
        <f t="shared" si="1"/>
        <v>2.1450119967846835</v>
      </c>
      <c r="U16" s="60">
        <f t="shared" si="2"/>
        <v>2.5823954722393014</v>
      </c>
      <c r="V16" s="60">
        <f t="shared" si="3"/>
        <v>-3.9736652421833996E-2</v>
      </c>
      <c r="W16" s="60">
        <f t="shared" si="4"/>
        <v>0</v>
      </c>
      <c r="X16" s="60">
        <f t="shared" si="5"/>
        <v>0</v>
      </c>
      <c r="Y16" s="60">
        <f t="shared" si="6"/>
        <v>0.15675153900620842</v>
      </c>
      <c r="Z16" s="60">
        <f t="shared" si="7"/>
        <v>-0.28568856112341784</v>
      </c>
      <c r="AA16" s="60">
        <f t="shared" si="8"/>
        <v>2.2440260231420095E-2</v>
      </c>
      <c r="AB16" s="60">
        <v>0</v>
      </c>
      <c r="AC16" s="60">
        <v>0</v>
      </c>
      <c r="AD16" s="87">
        <v>0</v>
      </c>
    </row>
    <row r="17" spans="2:30" x14ac:dyDescent="0.3">
      <c r="B17" s="5" t="s">
        <v>17</v>
      </c>
      <c r="C17" s="6" t="s">
        <v>18</v>
      </c>
      <c r="D17" s="60">
        <v>3</v>
      </c>
      <c r="E17" s="60">
        <v>3.9199099655705862</v>
      </c>
      <c r="F17" s="60">
        <v>4.6665308916792076</v>
      </c>
      <c r="G17" s="60">
        <v>1.1121875280817761</v>
      </c>
      <c r="H17" s="90">
        <v>0</v>
      </c>
      <c r="I17" s="60">
        <v>0</v>
      </c>
      <c r="J17" s="60">
        <v>1.3261491595118542</v>
      </c>
      <c r="K17" s="60">
        <v>0.39542501628193322</v>
      </c>
      <c r="L17" s="60">
        <v>0.96333092623202043</v>
      </c>
      <c r="M17" s="60">
        <v>0</v>
      </c>
      <c r="N17" s="60">
        <v>0</v>
      </c>
      <c r="O17" s="87">
        <v>0</v>
      </c>
      <c r="Q17" s="5" t="s">
        <v>17</v>
      </c>
      <c r="R17" s="6" t="s">
        <v>18</v>
      </c>
      <c r="S17" s="60">
        <v>3</v>
      </c>
      <c r="T17" s="60">
        <f t="shared" si="1"/>
        <v>2.9196892185444909</v>
      </c>
      <c r="U17" s="60">
        <f t="shared" si="2"/>
        <v>2.613820073489332</v>
      </c>
      <c r="V17" s="60">
        <f t="shared" si="3"/>
        <v>0.23472650925562588</v>
      </c>
      <c r="W17" s="60">
        <f t="shared" si="4"/>
        <v>0</v>
      </c>
      <c r="X17" s="60">
        <f t="shared" si="5"/>
        <v>0</v>
      </c>
      <c r="Y17" s="60">
        <f t="shared" si="6"/>
        <v>0.27797506207710798</v>
      </c>
      <c r="Z17" s="60">
        <f t="shared" si="7"/>
        <v>-0.33155846455223853</v>
      </c>
      <c r="AA17" s="60">
        <f t="shared" si="8"/>
        <v>9.2801338550084655E-2</v>
      </c>
      <c r="AB17" s="60">
        <v>0</v>
      </c>
      <c r="AC17" s="60">
        <v>0</v>
      </c>
      <c r="AD17" s="87">
        <v>0</v>
      </c>
    </row>
    <row r="18" spans="2:30" x14ac:dyDescent="0.3">
      <c r="B18" s="5" t="s">
        <v>19</v>
      </c>
      <c r="C18" s="6" t="s">
        <v>18</v>
      </c>
      <c r="D18" s="60">
        <v>3.25</v>
      </c>
      <c r="E18" s="60">
        <v>3.7151363918772033</v>
      </c>
      <c r="F18" s="60">
        <v>4.9767206563728923</v>
      </c>
      <c r="G18" s="60">
        <v>1.0097623655630945</v>
      </c>
      <c r="H18" s="90">
        <v>0</v>
      </c>
      <c r="I18" s="60">
        <v>0</v>
      </c>
      <c r="J18" s="60">
        <v>1.2343085115509467</v>
      </c>
      <c r="K18" s="60">
        <v>4.8025660683286196E-2</v>
      </c>
      <c r="L18" s="60">
        <v>0.88698260337058044</v>
      </c>
      <c r="M18" s="60">
        <v>0</v>
      </c>
      <c r="N18" s="60">
        <v>0</v>
      </c>
      <c r="O18" s="87">
        <v>0</v>
      </c>
      <c r="Q18" s="5" t="s">
        <v>19</v>
      </c>
      <c r="R18" s="6" t="s">
        <v>18</v>
      </c>
      <c r="S18" s="60">
        <v>3.25</v>
      </c>
      <c r="T18" s="60">
        <f t="shared" si="1"/>
        <v>2.714915644851108</v>
      </c>
      <c r="U18" s="60">
        <f t="shared" si="2"/>
        <v>2.9240098381830166</v>
      </c>
      <c r="V18" s="60">
        <f t="shared" si="3"/>
        <v>0.13230134673694427</v>
      </c>
      <c r="W18" s="60">
        <f t="shared" si="4"/>
        <v>0</v>
      </c>
      <c r="X18" s="60">
        <f t="shared" si="5"/>
        <v>0</v>
      </c>
      <c r="Y18" s="60">
        <f t="shared" si="6"/>
        <v>0.18613441411620046</v>
      </c>
      <c r="Z18" s="60">
        <f t="shared" si="7"/>
        <v>-0.67895782015088557</v>
      </c>
      <c r="AA18" s="60">
        <f t="shared" si="8"/>
        <v>1.6453015688644657E-2</v>
      </c>
      <c r="AB18" s="60">
        <v>0</v>
      </c>
      <c r="AC18" s="60">
        <v>0</v>
      </c>
      <c r="AD18" s="87">
        <v>0</v>
      </c>
    </row>
    <row r="19" spans="2:30" x14ac:dyDescent="0.3">
      <c r="B19" s="5" t="s">
        <v>20</v>
      </c>
      <c r="C19" s="6" t="s">
        <v>21</v>
      </c>
      <c r="D19" s="60">
        <v>4</v>
      </c>
      <c r="E19" s="60">
        <v>3.5719180199926703</v>
      </c>
      <c r="F19" s="60">
        <v>4.5958078267381142</v>
      </c>
      <c r="G19" s="60">
        <v>0.61412791002077971</v>
      </c>
      <c r="H19" s="90">
        <v>0</v>
      </c>
      <c r="I19" s="60">
        <v>0</v>
      </c>
      <c r="J19" s="60">
        <v>1.2520694779298187</v>
      </c>
      <c r="K19" s="60">
        <v>0.17137468645950191</v>
      </c>
      <c r="L19" s="60">
        <v>0.86832410087646161</v>
      </c>
      <c r="M19" s="60">
        <v>0</v>
      </c>
      <c r="N19" s="60">
        <v>0</v>
      </c>
      <c r="O19" s="87">
        <v>0</v>
      </c>
      <c r="Q19" s="5" t="s">
        <v>20</v>
      </c>
      <c r="R19" s="6" t="s">
        <v>21</v>
      </c>
      <c r="S19" s="60">
        <v>4</v>
      </c>
      <c r="T19" s="60">
        <f t="shared" si="1"/>
        <v>2.571697272966575</v>
      </c>
      <c r="U19" s="60">
        <f t="shared" si="2"/>
        <v>2.5430970085482385</v>
      </c>
      <c r="V19" s="60">
        <f t="shared" si="3"/>
        <v>-0.26333310880537053</v>
      </c>
      <c r="W19" s="60">
        <f t="shared" si="4"/>
        <v>0</v>
      </c>
      <c r="X19" s="60">
        <f t="shared" si="5"/>
        <v>0</v>
      </c>
      <c r="Y19" s="60">
        <f t="shared" si="6"/>
        <v>0.2038953804950725</v>
      </c>
      <c r="Z19" s="60">
        <f t="shared" si="7"/>
        <v>-0.55560879437466981</v>
      </c>
      <c r="AA19" s="60">
        <f t="shared" si="8"/>
        <v>-2.2054868054741661E-3</v>
      </c>
      <c r="AB19" s="60">
        <v>0</v>
      </c>
      <c r="AC19" s="60">
        <v>0</v>
      </c>
      <c r="AD19" s="87">
        <v>0</v>
      </c>
    </row>
    <row r="20" spans="2:30" x14ac:dyDescent="0.3">
      <c r="B20" s="5" t="s">
        <v>22</v>
      </c>
      <c r="C20" s="6" t="s">
        <v>21</v>
      </c>
      <c r="D20" s="60">
        <v>4.25</v>
      </c>
      <c r="E20" s="60">
        <v>3.5148576636543893</v>
      </c>
      <c r="F20" s="60">
        <v>5.0851388903646848</v>
      </c>
      <c r="G20" s="60">
        <v>0.71415372718726966</v>
      </c>
      <c r="H20" s="90">
        <v>0</v>
      </c>
      <c r="I20" s="60">
        <v>0</v>
      </c>
      <c r="J20" s="60">
        <v>1.2380990854496792</v>
      </c>
      <c r="K20" s="60">
        <v>0.32397735553944812</v>
      </c>
      <c r="L20" s="60">
        <v>0.91894696807321397</v>
      </c>
      <c r="M20" s="60">
        <v>0</v>
      </c>
      <c r="N20" s="60">
        <v>0</v>
      </c>
      <c r="O20" s="87">
        <v>0</v>
      </c>
      <c r="Q20" s="5" t="s">
        <v>22</v>
      </c>
      <c r="R20" s="6" t="s">
        <v>21</v>
      </c>
      <c r="S20" s="60">
        <v>4.25</v>
      </c>
      <c r="T20" s="60">
        <f t="shared" si="1"/>
        <v>2.5146369166282936</v>
      </c>
      <c r="U20" s="60">
        <f t="shared" si="2"/>
        <v>3.0324280721748091</v>
      </c>
      <c r="V20" s="60">
        <f t="shared" si="3"/>
        <v>-0.16330729163888058</v>
      </c>
      <c r="W20" s="60">
        <f t="shared" si="4"/>
        <v>0</v>
      </c>
      <c r="X20" s="60">
        <f t="shared" si="5"/>
        <v>0</v>
      </c>
      <c r="Y20" s="60">
        <f t="shared" si="6"/>
        <v>0.18992498801493296</v>
      </c>
      <c r="Z20" s="60">
        <f t="shared" si="7"/>
        <v>-0.40300612529472363</v>
      </c>
      <c r="AA20" s="60">
        <f t="shared" si="8"/>
        <v>4.8417380391278186E-2</v>
      </c>
      <c r="AB20" s="60">
        <v>0</v>
      </c>
      <c r="AC20" s="60">
        <v>0</v>
      </c>
      <c r="AD20" s="87">
        <v>0</v>
      </c>
    </row>
    <row r="21" spans="2:30" x14ac:dyDescent="0.3">
      <c r="B21" s="5" t="s">
        <v>23</v>
      </c>
      <c r="C21" s="6" t="s">
        <v>24</v>
      </c>
      <c r="D21" s="60">
        <v>5</v>
      </c>
      <c r="E21" s="60">
        <v>3.0902920551019801</v>
      </c>
      <c r="F21" s="60">
        <v>4.1815386623286264</v>
      </c>
      <c r="G21" s="60">
        <v>0.73718870211152998</v>
      </c>
      <c r="H21" s="90">
        <v>0</v>
      </c>
      <c r="I21" s="60">
        <v>0</v>
      </c>
      <c r="J21" s="60">
        <v>1.24851872069606</v>
      </c>
      <c r="K21" s="60">
        <v>0.36694312016906955</v>
      </c>
      <c r="L21" s="60">
        <v>0.75197624257814422</v>
      </c>
      <c r="M21" s="60">
        <v>0</v>
      </c>
      <c r="N21" s="60">
        <v>0</v>
      </c>
      <c r="O21" s="87">
        <v>0</v>
      </c>
      <c r="Q21" s="5" t="s">
        <v>23</v>
      </c>
      <c r="R21" s="6" t="s">
        <v>24</v>
      </c>
      <c r="S21" s="60">
        <v>5</v>
      </c>
      <c r="T21" s="60">
        <f t="shared" si="1"/>
        <v>2.0900713080758848</v>
      </c>
      <c r="U21" s="60">
        <f t="shared" si="2"/>
        <v>2.1288278441387507</v>
      </c>
      <c r="V21" s="60">
        <f t="shared" si="3"/>
        <v>-0.14027231671462026</v>
      </c>
      <c r="W21" s="60">
        <f t="shared" si="4"/>
        <v>0</v>
      </c>
      <c r="X21" s="60">
        <f t="shared" si="5"/>
        <v>0</v>
      </c>
      <c r="Y21" s="60">
        <f t="shared" si="6"/>
        <v>0.20034462326131375</v>
      </c>
      <c r="Z21" s="60">
        <f t="shared" si="7"/>
        <v>-0.3600403606651022</v>
      </c>
      <c r="AA21" s="60">
        <f t="shared" si="8"/>
        <v>-0.11855334510379156</v>
      </c>
      <c r="AB21" s="60">
        <v>0</v>
      </c>
      <c r="AC21" s="60">
        <v>0</v>
      </c>
      <c r="AD21" s="87">
        <v>0</v>
      </c>
    </row>
    <row r="22" spans="2:30" x14ac:dyDescent="0.3">
      <c r="B22" s="26" t="s">
        <v>25</v>
      </c>
      <c r="C22" s="27" t="s">
        <v>24</v>
      </c>
      <c r="D22" s="60">
        <v>5.25</v>
      </c>
      <c r="E22" s="60">
        <v>3.1107199980834435</v>
      </c>
      <c r="F22" s="60">
        <v>4.2674759990821682</v>
      </c>
      <c r="G22" s="60">
        <v>0.87575032866909963</v>
      </c>
      <c r="H22" s="90">
        <v>0</v>
      </c>
      <c r="I22" s="60">
        <v>0</v>
      </c>
      <c r="J22" s="60">
        <v>1.1719747818330386</v>
      </c>
      <c r="K22" s="60">
        <v>0.49753102463931415</v>
      </c>
      <c r="L22" s="60">
        <v>0.81759237619244907</v>
      </c>
      <c r="M22" s="60">
        <v>0</v>
      </c>
      <c r="N22" s="60">
        <v>0</v>
      </c>
      <c r="O22" s="87">
        <v>0</v>
      </c>
      <c r="Q22" s="26" t="s">
        <v>25</v>
      </c>
      <c r="R22" s="27" t="s">
        <v>24</v>
      </c>
      <c r="S22" s="60">
        <v>5.25</v>
      </c>
      <c r="T22" s="60">
        <f t="shared" si="1"/>
        <v>2.1104992510573481</v>
      </c>
      <c r="U22" s="60">
        <f t="shared" si="2"/>
        <v>2.2147651808922926</v>
      </c>
      <c r="V22" s="60">
        <f t="shared" si="3"/>
        <v>-1.7106901570506095E-3</v>
      </c>
      <c r="W22" s="60">
        <f t="shared" si="4"/>
        <v>0</v>
      </c>
      <c r="X22" s="60">
        <f t="shared" si="5"/>
        <v>0</v>
      </c>
      <c r="Y22" s="60">
        <f t="shared" si="6"/>
        <v>0.12380068439829239</v>
      </c>
      <c r="Z22" s="60">
        <f t="shared" si="7"/>
        <v>-0.2294524561948576</v>
      </c>
      <c r="AA22" s="60">
        <f t="shared" si="8"/>
        <v>-5.2937211489486713E-2</v>
      </c>
      <c r="AB22" s="60">
        <v>0</v>
      </c>
      <c r="AC22" s="60">
        <v>0</v>
      </c>
      <c r="AD22" s="87">
        <v>0</v>
      </c>
    </row>
    <row r="23" spans="2:30" x14ac:dyDescent="0.3">
      <c r="B23" s="26" t="s">
        <v>26</v>
      </c>
      <c r="C23" s="27" t="s">
        <v>27</v>
      </c>
      <c r="D23" s="60">
        <v>6</v>
      </c>
      <c r="E23" s="60">
        <v>3.2051539327280714</v>
      </c>
      <c r="F23" s="60">
        <v>4.8467145144229562</v>
      </c>
      <c r="G23" s="60">
        <v>0.74405150337172765</v>
      </c>
      <c r="H23" s="90">
        <v>0</v>
      </c>
      <c r="I23" s="60">
        <v>0</v>
      </c>
      <c r="J23" s="60">
        <v>1.1666546026131133</v>
      </c>
      <c r="K23" s="60">
        <v>0.14310585670617529</v>
      </c>
      <c r="L23" s="60">
        <v>0.88610082289635805</v>
      </c>
      <c r="M23" s="60">
        <v>0</v>
      </c>
      <c r="N23" s="60">
        <v>0</v>
      </c>
      <c r="O23" s="87">
        <v>0</v>
      </c>
      <c r="Q23" s="26" t="s">
        <v>26</v>
      </c>
      <c r="R23" s="27" t="s">
        <v>27</v>
      </c>
      <c r="S23" s="60">
        <v>6</v>
      </c>
      <c r="T23" s="60">
        <f t="shared" si="1"/>
        <v>2.2049331857019761</v>
      </c>
      <c r="U23" s="60">
        <f t="shared" si="2"/>
        <v>2.7940036962330805</v>
      </c>
      <c r="V23" s="60">
        <f t="shared" si="3"/>
        <v>-0.13340951545442259</v>
      </c>
      <c r="W23" s="60">
        <f t="shared" si="4"/>
        <v>0</v>
      </c>
      <c r="X23" s="60">
        <f t="shared" si="5"/>
        <v>0</v>
      </c>
      <c r="Y23" s="60">
        <f t="shared" si="6"/>
        <v>0.11848050517836706</v>
      </c>
      <c r="Z23" s="60">
        <f t="shared" si="7"/>
        <v>-0.58387762412799649</v>
      </c>
      <c r="AA23" s="60">
        <f t="shared" si="8"/>
        <v>1.5571235214422274E-2</v>
      </c>
      <c r="AB23" s="60">
        <v>0</v>
      </c>
      <c r="AC23" s="60">
        <v>0</v>
      </c>
      <c r="AD23" s="87">
        <v>0</v>
      </c>
    </row>
    <row r="24" spans="2:30" x14ac:dyDescent="0.3">
      <c r="B24" s="5" t="s">
        <v>28</v>
      </c>
      <c r="C24" s="6" t="s">
        <v>27</v>
      </c>
      <c r="D24" s="60">
        <v>6.25</v>
      </c>
      <c r="E24" s="60">
        <v>3.1772130813745973</v>
      </c>
      <c r="F24" s="60">
        <v>4.5165954543322355</v>
      </c>
      <c r="G24" s="60">
        <v>0.51849991594858502</v>
      </c>
      <c r="H24" s="90">
        <v>0</v>
      </c>
      <c r="I24" s="60">
        <v>0</v>
      </c>
      <c r="J24" s="60">
        <v>1.2435484128328722</v>
      </c>
      <c r="K24" s="60">
        <v>0.18697713608443314</v>
      </c>
      <c r="L24" s="60">
        <v>0.95678058772731378</v>
      </c>
      <c r="M24" s="60">
        <v>0</v>
      </c>
      <c r="N24" s="60">
        <v>0</v>
      </c>
      <c r="O24" s="87">
        <v>0</v>
      </c>
      <c r="Q24" s="5" t="s">
        <v>28</v>
      </c>
      <c r="R24" s="6" t="s">
        <v>27</v>
      </c>
      <c r="S24" s="60">
        <v>6.25</v>
      </c>
      <c r="T24" s="60">
        <f t="shared" si="1"/>
        <v>2.176992334348502</v>
      </c>
      <c r="U24" s="60">
        <f t="shared" si="2"/>
        <v>2.4638846361423599</v>
      </c>
      <c r="V24" s="60">
        <f t="shared" si="3"/>
        <v>-0.35896110287756522</v>
      </c>
      <c r="W24" s="60">
        <f t="shared" si="4"/>
        <v>0</v>
      </c>
      <c r="X24" s="60">
        <f t="shared" si="5"/>
        <v>0</v>
      </c>
      <c r="Y24" s="60">
        <f t="shared" si="6"/>
        <v>0.195374315398126</v>
      </c>
      <c r="Z24" s="60">
        <f t="shared" si="7"/>
        <v>-0.54000634474973863</v>
      </c>
      <c r="AA24" s="60">
        <f t="shared" si="8"/>
        <v>8.6251000045378001E-2</v>
      </c>
      <c r="AB24" s="60">
        <v>0</v>
      </c>
      <c r="AC24" s="60">
        <v>0</v>
      </c>
      <c r="AD24" s="87">
        <v>0</v>
      </c>
    </row>
    <row r="25" spans="2:30" x14ac:dyDescent="0.3">
      <c r="B25" s="5" t="s">
        <v>29</v>
      </c>
      <c r="C25" s="6" t="s">
        <v>30</v>
      </c>
      <c r="D25" s="60">
        <v>7</v>
      </c>
      <c r="E25" s="60">
        <v>2.9464930136562599</v>
      </c>
      <c r="F25" s="60">
        <v>3.7436090064689131</v>
      </c>
      <c r="G25" s="60">
        <v>0.87619940116876149</v>
      </c>
      <c r="H25" s="90">
        <v>0</v>
      </c>
      <c r="I25" s="60">
        <v>0</v>
      </c>
      <c r="J25" s="60">
        <v>1.1579199964112876</v>
      </c>
      <c r="K25" s="60">
        <v>0.15101835191511517</v>
      </c>
      <c r="L25" s="60">
        <v>0.9333500790432302</v>
      </c>
      <c r="M25" s="60">
        <v>0</v>
      </c>
      <c r="N25" s="60">
        <v>0</v>
      </c>
      <c r="O25" s="87">
        <v>0</v>
      </c>
      <c r="Q25" s="5" t="s">
        <v>29</v>
      </c>
      <c r="R25" s="6" t="s">
        <v>30</v>
      </c>
      <c r="S25" s="60">
        <v>7</v>
      </c>
      <c r="T25" s="60">
        <f t="shared" si="1"/>
        <v>1.9462722666301644</v>
      </c>
      <c r="U25" s="60">
        <f t="shared" si="2"/>
        <v>1.6908981882790375</v>
      </c>
      <c r="V25" s="60">
        <f t="shared" si="3"/>
        <v>-1.2616176573887472E-3</v>
      </c>
      <c r="W25" s="60">
        <f t="shared" si="4"/>
        <v>0</v>
      </c>
      <c r="X25" s="60">
        <f t="shared" si="5"/>
        <v>0</v>
      </c>
      <c r="Y25" s="60">
        <f t="shared" si="6"/>
        <v>0.10974589897654141</v>
      </c>
      <c r="Z25" s="60">
        <f t="shared" si="7"/>
        <v>-0.5759651289190566</v>
      </c>
      <c r="AA25" s="60">
        <f t="shared" si="8"/>
        <v>6.2820491361294417E-2</v>
      </c>
      <c r="AB25" s="60">
        <v>0</v>
      </c>
      <c r="AC25" s="60">
        <v>0</v>
      </c>
      <c r="AD25" s="87">
        <v>0</v>
      </c>
    </row>
    <row r="26" spans="2:30" x14ac:dyDescent="0.3">
      <c r="B26" s="5" t="s">
        <v>31</v>
      </c>
      <c r="C26" s="6" t="s">
        <v>30</v>
      </c>
      <c r="D26" s="60">
        <v>7.25</v>
      </c>
      <c r="E26" s="60">
        <v>3.0755391062392974</v>
      </c>
      <c r="F26" s="60">
        <v>4.3065525282246959</v>
      </c>
      <c r="G26" s="60">
        <v>0.51956804973631598</v>
      </c>
      <c r="H26" s="90">
        <v>0</v>
      </c>
      <c r="I26" s="60">
        <v>0</v>
      </c>
      <c r="J26" s="60">
        <v>1.2195229183201328</v>
      </c>
      <c r="K26" s="60">
        <v>0.55414842051672208</v>
      </c>
      <c r="L26" s="60">
        <v>0.82394108052047921</v>
      </c>
      <c r="M26" s="60">
        <v>0</v>
      </c>
      <c r="N26" s="60">
        <v>0</v>
      </c>
      <c r="O26" s="87">
        <v>0</v>
      </c>
      <c r="Q26" s="5" t="s">
        <v>31</v>
      </c>
      <c r="R26" s="6" t="s">
        <v>30</v>
      </c>
      <c r="S26" s="60">
        <v>7.25</v>
      </c>
      <c r="T26" s="60">
        <f t="shared" si="1"/>
        <v>2.0753183592132016</v>
      </c>
      <c r="U26" s="60">
        <f t="shared" si="2"/>
        <v>2.2538417100348203</v>
      </c>
      <c r="V26" s="60">
        <f t="shared" si="3"/>
        <v>-0.35789296908983426</v>
      </c>
      <c r="W26" s="60">
        <f t="shared" si="4"/>
        <v>0</v>
      </c>
      <c r="X26" s="60">
        <f t="shared" si="5"/>
        <v>0</v>
      </c>
      <c r="Y26" s="60">
        <f t="shared" si="6"/>
        <v>0.17134882088538661</v>
      </c>
      <c r="Z26" s="60">
        <f t="shared" si="7"/>
        <v>-0.17283506031744966</v>
      </c>
      <c r="AA26" s="60">
        <f t="shared" si="8"/>
        <v>-4.6588507161456572E-2</v>
      </c>
      <c r="AB26" s="60">
        <v>0</v>
      </c>
      <c r="AC26" s="60">
        <v>0</v>
      </c>
      <c r="AD26" s="87">
        <v>0</v>
      </c>
    </row>
    <row r="27" spans="2:30" x14ac:dyDescent="0.3">
      <c r="B27" s="5" t="s">
        <v>32</v>
      </c>
      <c r="C27" s="6" t="s">
        <v>33</v>
      </c>
      <c r="D27" s="60">
        <v>8</v>
      </c>
      <c r="E27" s="60">
        <v>3.0135948758206883</v>
      </c>
      <c r="F27" s="60">
        <v>3.5233833319823282</v>
      </c>
      <c r="G27" s="60">
        <v>0.52275059763406972</v>
      </c>
      <c r="H27" s="60">
        <v>0</v>
      </c>
      <c r="I27" s="60">
        <v>0</v>
      </c>
      <c r="J27" s="60">
        <v>1.130478485904469</v>
      </c>
      <c r="K27" s="60">
        <v>0.50853134478283213</v>
      </c>
      <c r="L27" s="60">
        <v>0.77208297817826743</v>
      </c>
      <c r="M27" s="60">
        <v>0</v>
      </c>
      <c r="N27" s="60">
        <v>0</v>
      </c>
      <c r="O27" s="87">
        <v>0</v>
      </c>
      <c r="Q27" s="5" t="s">
        <v>32</v>
      </c>
      <c r="R27" s="6" t="s">
        <v>33</v>
      </c>
      <c r="S27" s="60">
        <v>8</v>
      </c>
      <c r="T27" s="60">
        <f t="shared" si="1"/>
        <v>2.0133741287945925</v>
      </c>
      <c r="U27" s="60">
        <f t="shared" si="2"/>
        <v>1.4706725137924526</v>
      </c>
      <c r="V27" s="60">
        <f t="shared" si="3"/>
        <v>-0.35471042119208052</v>
      </c>
      <c r="W27" s="60">
        <f t="shared" si="4"/>
        <v>0</v>
      </c>
      <c r="X27" s="60">
        <f t="shared" si="5"/>
        <v>0</v>
      </c>
      <c r="Y27" s="60">
        <f t="shared" si="6"/>
        <v>8.2304388469722767E-2</v>
      </c>
      <c r="Z27" s="60">
        <f t="shared" si="7"/>
        <v>-0.21845213605133962</v>
      </c>
      <c r="AA27" s="60">
        <f t="shared" si="8"/>
        <v>-9.8446609503668348E-2</v>
      </c>
      <c r="AB27" s="60">
        <v>0</v>
      </c>
      <c r="AC27" s="60">
        <v>0</v>
      </c>
      <c r="AD27" s="87">
        <v>0</v>
      </c>
    </row>
    <row r="28" spans="2:30" x14ac:dyDescent="0.3">
      <c r="B28" s="5" t="s">
        <v>34</v>
      </c>
      <c r="C28" s="6" t="s">
        <v>33</v>
      </c>
      <c r="D28" s="60">
        <v>8.25</v>
      </c>
      <c r="E28" s="60">
        <v>3.1353988345513581</v>
      </c>
      <c r="F28" s="60">
        <v>4.571038607903529</v>
      </c>
      <c r="G28" s="60">
        <v>0.63673412584212341</v>
      </c>
      <c r="H28" s="60">
        <v>0</v>
      </c>
      <c r="I28" s="60">
        <v>0</v>
      </c>
      <c r="J28" s="60">
        <v>1.1999142630426969</v>
      </c>
      <c r="K28" s="60">
        <v>0.43557693470672548</v>
      </c>
      <c r="L28" s="60">
        <v>0.85212569756310508</v>
      </c>
      <c r="M28" s="60">
        <v>0</v>
      </c>
      <c r="N28" s="60">
        <v>0</v>
      </c>
      <c r="O28" s="87">
        <v>0</v>
      </c>
      <c r="Q28" s="5" t="s">
        <v>34</v>
      </c>
      <c r="R28" s="6" t="s">
        <v>33</v>
      </c>
      <c r="S28" s="60">
        <v>8.25</v>
      </c>
      <c r="T28" s="60">
        <f t="shared" si="1"/>
        <v>2.1351780875252624</v>
      </c>
      <c r="U28" s="60">
        <f t="shared" si="2"/>
        <v>2.5183277897136533</v>
      </c>
      <c r="V28" s="60">
        <f t="shared" si="3"/>
        <v>-0.24072689298402683</v>
      </c>
      <c r="W28" s="60">
        <f t="shared" si="4"/>
        <v>0</v>
      </c>
      <c r="X28" s="60">
        <f t="shared" si="5"/>
        <v>0</v>
      </c>
      <c r="Y28" s="60">
        <f t="shared" si="6"/>
        <v>0.15174016560795067</v>
      </c>
      <c r="Z28" s="60">
        <f t="shared" si="7"/>
        <v>-0.29140654612744626</v>
      </c>
      <c r="AA28" s="60">
        <f t="shared" si="8"/>
        <v>-1.8403890118830701E-2</v>
      </c>
      <c r="AB28" s="60">
        <v>0</v>
      </c>
      <c r="AC28" s="60">
        <v>0</v>
      </c>
      <c r="AD28" s="87">
        <v>0</v>
      </c>
    </row>
    <row r="29" spans="2:30" x14ac:dyDescent="0.3">
      <c r="B29" s="5" t="s">
        <v>35</v>
      </c>
      <c r="C29" s="6" t="s">
        <v>36</v>
      </c>
      <c r="D29" s="60">
        <v>9</v>
      </c>
      <c r="E29" s="60">
        <v>3.01830121658204</v>
      </c>
      <c r="F29" s="60">
        <v>3.6373596463108684</v>
      </c>
      <c r="G29" s="60">
        <v>0.83006276173780191</v>
      </c>
      <c r="H29" s="60">
        <v>0</v>
      </c>
      <c r="I29" s="60">
        <v>0</v>
      </c>
      <c r="J29" s="60">
        <v>1.1703897738332787</v>
      </c>
      <c r="K29" s="60">
        <v>0.52344012505311877</v>
      </c>
      <c r="L29" s="60">
        <v>0.83823575460607136</v>
      </c>
      <c r="M29" s="60">
        <v>0</v>
      </c>
      <c r="N29" s="60">
        <v>0</v>
      </c>
      <c r="O29" s="87">
        <v>0</v>
      </c>
      <c r="Q29" s="5" t="s">
        <v>35</v>
      </c>
      <c r="R29" s="6" t="s">
        <v>36</v>
      </c>
      <c r="S29" s="60">
        <v>9</v>
      </c>
      <c r="T29" s="60">
        <f t="shared" si="1"/>
        <v>2.0180804695559447</v>
      </c>
      <c r="U29" s="60">
        <f t="shared" si="2"/>
        <v>1.5846488281209927</v>
      </c>
      <c r="V29" s="60">
        <f t="shared" si="3"/>
        <v>-4.7398257088348328E-2</v>
      </c>
      <c r="W29" s="60">
        <f t="shared" si="4"/>
        <v>0</v>
      </c>
      <c r="X29" s="60">
        <f t="shared" si="5"/>
        <v>0</v>
      </c>
      <c r="Y29" s="60">
        <f t="shared" si="6"/>
        <v>0.12221567639853248</v>
      </c>
      <c r="Z29" s="60">
        <f t="shared" si="7"/>
        <v>-0.20354335578105298</v>
      </c>
      <c r="AA29" s="60">
        <f t="shared" si="8"/>
        <v>-3.229383307586442E-2</v>
      </c>
      <c r="AB29" s="60">
        <v>0</v>
      </c>
      <c r="AC29" s="60">
        <v>0</v>
      </c>
      <c r="AD29" s="87">
        <v>0</v>
      </c>
    </row>
    <row r="30" spans="2:30" x14ac:dyDescent="0.3">
      <c r="B30" s="5" t="s">
        <v>37</v>
      </c>
      <c r="C30" s="6" t="s">
        <v>36</v>
      </c>
      <c r="D30" s="60">
        <v>9.25</v>
      </c>
      <c r="E30" s="60">
        <v>3.1730559865370886</v>
      </c>
      <c r="F30" s="60">
        <v>4.1586688556916762</v>
      </c>
      <c r="G30" s="60">
        <v>0.88113577193451553</v>
      </c>
      <c r="H30" s="60">
        <v>0</v>
      </c>
      <c r="I30" s="60">
        <v>0</v>
      </c>
      <c r="J30" s="60">
        <v>1.2561526470265074</v>
      </c>
      <c r="K30" s="60">
        <v>0.53542115174557947</v>
      </c>
      <c r="L30" s="60">
        <v>0.87239715264334439</v>
      </c>
      <c r="M30" s="60">
        <v>0</v>
      </c>
      <c r="N30" s="60">
        <v>0</v>
      </c>
      <c r="O30" s="87">
        <v>0</v>
      </c>
      <c r="Q30" s="5" t="s">
        <v>37</v>
      </c>
      <c r="R30" s="6" t="s">
        <v>36</v>
      </c>
      <c r="S30" s="60">
        <v>9.25</v>
      </c>
      <c r="T30" s="60">
        <f t="shared" si="1"/>
        <v>2.1728352395109933</v>
      </c>
      <c r="U30" s="60">
        <f t="shared" si="2"/>
        <v>2.1059580375018006</v>
      </c>
      <c r="V30" s="60">
        <f t="shared" si="3"/>
        <v>3.6747531083652918E-3</v>
      </c>
      <c r="W30" s="60">
        <f t="shared" si="4"/>
        <v>0</v>
      </c>
      <c r="X30" s="60">
        <f t="shared" si="5"/>
        <v>0</v>
      </c>
      <c r="Y30" s="60">
        <f t="shared" si="6"/>
        <v>0.20797854959176121</v>
      </c>
      <c r="Z30" s="60">
        <f t="shared" si="7"/>
        <v>-0.19156232908859228</v>
      </c>
      <c r="AA30" s="60">
        <f t="shared" si="8"/>
        <v>1.8675649614086076E-3</v>
      </c>
      <c r="AB30" s="60">
        <v>0</v>
      </c>
      <c r="AC30" s="60">
        <v>0</v>
      </c>
      <c r="AD30" s="87">
        <v>0</v>
      </c>
    </row>
    <row r="31" spans="2:30" x14ac:dyDescent="0.3">
      <c r="B31" s="5" t="s">
        <v>38</v>
      </c>
      <c r="C31" s="6" t="s">
        <v>39</v>
      </c>
      <c r="D31" s="60">
        <v>10</v>
      </c>
      <c r="E31" s="60">
        <v>3.3574748839895356</v>
      </c>
      <c r="F31" s="60">
        <v>4.3842974822139071</v>
      </c>
      <c r="G31" s="60">
        <v>0.67987398024041124</v>
      </c>
      <c r="H31" s="60">
        <v>0</v>
      </c>
      <c r="I31" s="60">
        <v>0</v>
      </c>
      <c r="J31" s="60">
        <v>1.2740010691789865</v>
      </c>
      <c r="K31" s="60">
        <v>0.18993906298300192</v>
      </c>
      <c r="L31" s="60">
        <v>0.81093925280425927</v>
      </c>
      <c r="M31" s="60">
        <v>0</v>
      </c>
      <c r="N31" s="60">
        <v>0</v>
      </c>
      <c r="O31" s="87">
        <v>0</v>
      </c>
      <c r="Q31" s="5" t="s">
        <v>38</v>
      </c>
      <c r="R31" s="6" t="s">
        <v>39</v>
      </c>
      <c r="S31" s="60">
        <v>10</v>
      </c>
      <c r="T31" s="60">
        <f t="shared" si="1"/>
        <v>2.3572541369634399</v>
      </c>
      <c r="U31" s="60">
        <f t="shared" si="2"/>
        <v>2.3315866640240315</v>
      </c>
      <c r="V31" s="60">
        <f t="shared" si="3"/>
        <v>-0.19758703858573901</v>
      </c>
      <c r="W31" s="60">
        <f t="shared" si="4"/>
        <v>0</v>
      </c>
      <c r="X31" s="60">
        <f t="shared" si="5"/>
        <v>0</v>
      </c>
      <c r="Y31" s="60">
        <f t="shared" si="6"/>
        <v>0.22582697174424027</v>
      </c>
      <c r="Z31" s="60">
        <f t="shared" si="7"/>
        <v>-0.53704441785116985</v>
      </c>
      <c r="AA31" s="60">
        <f t="shared" si="8"/>
        <v>-5.959033487767651E-2</v>
      </c>
      <c r="AB31" s="60">
        <v>0</v>
      </c>
      <c r="AC31" s="60">
        <v>0</v>
      </c>
      <c r="AD31" s="87">
        <v>0</v>
      </c>
    </row>
    <row r="32" spans="2:30" x14ac:dyDescent="0.3">
      <c r="B32" s="5" t="s">
        <v>40</v>
      </c>
      <c r="C32" s="6" t="s">
        <v>39</v>
      </c>
      <c r="D32" s="60">
        <v>10.25</v>
      </c>
      <c r="E32" s="60">
        <v>3.3567181405140532</v>
      </c>
      <c r="F32" s="60">
        <v>4.3169699262810903</v>
      </c>
      <c r="G32" s="60">
        <v>0.63719909642295536</v>
      </c>
      <c r="H32" s="60">
        <v>0</v>
      </c>
      <c r="I32" s="60">
        <v>0</v>
      </c>
      <c r="J32" s="60">
        <v>1.2804344924886844</v>
      </c>
      <c r="K32" s="60">
        <v>9.6576665433773065E-2</v>
      </c>
      <c r="L32" s="60">
        <v>0.72496569852260329</v>
      </c>
      <c r="M32" s="60">
        <v>0</v>
      </c>
      <c r="N32" s="60">
        <v>0</v>
      </c>
      <c r="O32" s="87">
        <v>0</v>
      </c>
      <c r="Q32" s="5" t="s">
        <v>40</v>
      </c>
      <c r="R32" s="6" t="s">
        <v>39</v>
      </c>
      <c r="S32" s="60">
        <v>10.25</v>
      </c>
      <c r="T32" s="60">
        <f t="shared" ref="T32:W34" si="9">E32-E$11</f>
        <v>2.3564973934879578</v>
      </c>
      <c r="U32" s="60">
        <f t="shared" si="9"/>
        <v>2.2642591080912147</v>
      </c>
      <c r="V32" s="60">
        <f t="shared" si="9"/>
        <v>-0.24026192240319488</v>
      </c>
      <c r="W32" s="60">
        <f t="shared" si="9"/>
        <v>0</v>
      </c>
      <c r="X32" s="60"/>
      <c r="Y32" s="60">
        <f t="shared" ref="Y32:Y40" si="10">J32-J$11</f>
        <v>0.23226039505393814</v>
      </c>
      <c r="Z32" s="60">
        <f t="shared" ref="Z32:Z40" si="11">K32-K$11</f>
        <v>-0.63040681540039867</v>
      </c>
      <c r="AA32" s="60">
        <f t="shared" ref="AA32:AA40" si="12">L32-L$11</f>
        <v>-0.14556388915933249</v>
      </c>
      <c r="AB32" s="60">
        <v>0</v>
      </c>
      <c r="AC32" s="60">
        <v>0</v>
      </c>
      <c r="AD32" s="87">
        <v>0</v>
      </c>
    </row>
    <row r="33" spans="2:39" x14ac:dyDescent="0.3">
      <c r="B33" s="5" t="s">
        <v>41</v>
      </c>
      <c r="C33" s="6" t="s">
        <v>42</v>
      </c>
      <c r="D33" s="60">
        <v>11</v>
      </c>
      <c r="E33" s="60">
        <v>3.2997844467413504</v>
      </c>
      <c r="F33" s="60">
        <v>4.0093981339598299</v>
      </c>
      <c r="G33" s="60">
        <v>0.61463558751346492</v>
      </c>
      <c r="H33" s="60">
        <v>0</v>
      </c>
      <c r="I33" s="60">
        <v>0</v>
      </c>
      <c r="J33" s="60">
        <v>1.2655696797692164</v>
      </c>
      <c r="K33" s="60">
        <v>0.19958271810350056</v>
      </c>
      <c r="L33" s="60">
        <v>0.69368854509608491</v>
      </c>
      <c r="M33" s="60">
        <v>0</v>
      </c>
      <c r="N33" s="60">
        <v>0</v>
      </c>
      <c r="O33" s="87">
        <v>0</v>
      </c>
      <c r="Q33" s="5" t="s">
        <v>41</v>
      </c>
      <c r="R33" s="6" t="s">
        <v>42</v>
      </c>
      <c r="S33" s="60">
        <v>11</v>
      </c>
      <c r="T33" s="60">
        <f t="shared" si="9"/>
        <v>2.2995636997152546</v>
      </c>
      <c r="U33" s="60">
        <f t="shared" si="9"/>
        <v>1.9566873157699542</v>
      </c>
      <c r="V33" s="60">
        <f t="shared" si="9"/>
        <v>-0.26282543131268532</v>
      </c>
      <c r="W33" s="60">
        <f t="shared" si="9"/>
        <v>0</v>
      </c>
      <c r="X33" s="60">
        <f t="shared" ref="X33:X38" si="13">I33-I$11</f>
        <v>0</v>
      </c>
      <c r="Y33" s="60">
        <f t="shared" si="10"/>
        <v>0.21739558233447021</v>
      </c>
      <c r="Z33" s="60">
        <f t="shared" si="11"/>
        <v>-0.52740076273067116</v>
      </c>
      <c r="AA33" s="60">
        <f t="shared" si="12"/>
        <v>-0.17684104258585087</v>
      </c>
      <c r="AB33" s="60">
        <v>0</v>
      </c>
      <c r="AC33" s="60">
        <v>0</v>
      </c>
      <c r="AD33" s="87">
        <v>0</v>
      </c>
    </row>
    <row r="34" spans="2:39" x14ac:dyDescent="0.3">
      <c r="B34" s="5" t="s">
        <v>43</v>
      </c>
      <c r="C34" s="6" t="s">
        <v>42</v>
      </c>
      <c r="D34" s="60">
        <v>11.25</v>
      </c>
      <c r="E34" s="60">
        <v>3.6137484961704982</v>
      </c>
      <c r="F34" s="60">
        <v>4.636595082070988</v>
      </c>
      <c r="G34" s="60">
        <v>0.79449471564088248</v>
      </c>
      <c r="H34" s="60">
        <v>0</v>
      </c>
      <c r="I34" s="60">
        <v>0</v>
      </c>
      <c r="J34" s="60">
        <v>1.1935384727921383</v>
      </c>
      <c r="K34" s="60">
        <v>0.4931821827886973</v>
      </c>
      <c r="L34" s="60">
        <v>0.82767456267475159</v>
      </c>
      <c r="M34" s="60">
        <v>0</v>
      </c>
      <c r="N34" s="60">
        <v>0</v>
      </c>
      <c r="O34" s="87">
        <v>0</v>
      </c>
      <c r="Q34" s="5" t="s">
        <v>43</v>
      </c>
      <c r="R34" s="6" t="s">
        <v>42</v>
      </c>
      <c r="S34" s="60">
        <v>11.25</v>
      </c>
      <c r="T34" s="60">
        <f t="shared" ref="T34:U40" si="14">E34-E$11</f>
        <v>2.6135277491444029</v>
      </c>
      <c r="U34" s="60">
        <f t="shared" si="14"/>
        <v>2.5838842638811124</v>
      </c>
      <c r="V34" s="60">
        <f t="shared" si="9"/>
        <v>-8.2966303185267765E-2</v>
      </c>
      <c r="W34" s="60">
        <f t="shared" ref="W34:W40" si="15">H34-H$11</f>
        <v>0</v>
      </c>
      <c r="X34" s="60">
        <f t="shared" si="13"/>
        <v>0</v>
      </c>
      <c r="Y34" s="60">
        <f t="shared" si="10"/>
        <v>0.14536437535739211</v>
      </c>
      <c r="Z34" s="60">
        <f t="shared" si="11"/>
        <v>-0.23380129804547445</v>
      </c>
      <c r="AA34" s="60">
        <f t="shared" si="12"/>
        <v>-4.2855025007184189E-2</v>
      </c>
      <c r="AB34" s="60">
        <v>0</v>
      </c>
      <c r="AC34" s="60">
        <v>0</v>
      </c>
      <c r="AD34" s="87">
        <v>0</v>
      </c>
    </row>
    <row r="35" spans="2:39" x14ac:dyDescent="0.3">
      <c r="B35" s="5" t="s">
        <v>44</v>
      </c>
      <c r="C35" s="6" t="s">
        <v>45</v>
      </c>
      <c r="D35" s="60">
        <v>20</v>
      </c>
      <c r="E35" s="60">
        <v>3.9388671391085577</v>
      </c>
      <c r="F35" s="60">
        <v>5.485270897372267</v>
      </c>
      <c r="G35" s="60">
        <v>0.82493693310241156</v>
      </c>
      <c r="H35" s="60">
        <v>0</v>
      </c>
      <c r="I35" s="60">
        <v>0</v>
      </c>
      <c r="J35" s="60">
        <v>1.3722773334174525</v>
      </c>
      <c r="K35" s="60">
        <v>0.6612016819663129</v>
      </c>
      <c r="L35" s="60">
        <v>0.6574456189306731</v>
      </c>
      <c r="M35" s="60">
        <v>0</v>
      </c>
      <c r="N35" s="60">
        <v>0</v>
      </c>
      <c r="O35" s="87">
        <v>0</v>
      </c>
      <c r="Q35" s="5" t="s">
        <v>44</v>
      </c>
      <c r="R35" s="6" t="s">
        <v>45</v>
      </c>
      <c r="S35" s="60">
        <v>20</v>
      </c>
      <c r="T35" s="60">
        <f t="shared" si="14"/>
        <v>2.9386463920824619</v>
      </c>
      <c r="U35" s="60">
        <f t="shared" si="14"/>
        <v>3.4325600791823914</v>
      </c>
      <c r="V35" s="60">
        <f t="shared" ref="V35:V40" si="16">G35-G$11</f>
        <v>-5.2524085723738678E-2</v>
      </c>
      <c r="W35" s="60">
        <f t="shared" si="15"/>
        <v>0</v>
      </c>
      <c r="X35" s="60">
        <f t="shared" si="13"/>
        <v>0</v>
      </c>
      <c r="Y35" s="60">
        <f t="shared" si="10"/>
        <v>0.32410323598270629</v>
      </c>
      <c r="Z35" s="60">
        <f t="shared" si="11"/>
        <v>-6.5781798867858843E-2</v>
      </c>
      <c r="AA35" s="60">
        <f t="shared" si="12"/>
        <v>-0.21308396875126268</v>
      </c>
      <c r="AB35" s="60">
        <v>0</v>
      </c>
      <c r="AC35" s="60">
        <v>0</v>
      </c>
      <c r="AD35" s="87">
        <v>0</v>
      </c>
    </row>
    <row r="36" spans="2:39" x14ac:dyDescent="0.3">
      <c r="B36" s="5" t="s">
        <v>46</v>
      </c>
      <c r="C36" s="6" t="s">
        <v>45</v>
      </c>
      <c r="D36" s="60">
        <v>20.25</v>
      </c>
      <c r="E36" s="60">
        <v>3.8869877024343609</v>
      </c>
      <c r="F36" s="60">
        <v>5.0329139642021614</v>
      </c>
      <c r="G36" s="60">
        <v>0.93242247519494226</v>
      </c>
      <c r="H36" s="60">
        <v>0</v>
      </c>
      <c r="I36" s="60">
        <v>0</v>
      </c>
      <c r="J36" s="60">
        <v>1.3054533071641365</v>
      </c>
      <c r="K36" s="60">
        <v>0.33997407462063362</v>
      </c>
      <c r="L36" s="60">
        <v>0.63923980212356202</v>
      </c>
      <c r="M36" s="60">
        <v>0</v>
      </c>
      <c r="N36" s="60">
        <v>0</v>
      </c>
      <c r="O36" s="87">
        <v>0</v>
      </c>
      <c r="Q36" s="5" t="s">
        <v>46</v>
      </c>
      <c r="R36" s="6" t="s">
        <v>45</v>
      </c>
      <c r="S36" s="60">
        <v>20.25</v>
      </c>
      <c r="T36" s="60">
        <f t="shared" si="14"/>
        <v>2.8867669554082651</v>
      </c>
      <c r="U36" s="60">
        <f t="shared" si="14"/>
        <v>2.9802031460122858</v>
      </c>
      <c r="V36" s="60">
        <f t="shared" si="16"/>
        <v>5.4961456368792017E-2</v>
      </c>
      <c r="W36" s="60">
        <f t="shared" si="15"/>
        <v>0</v>
      </c>
      <c r="X36" s="60">
        <f t="shared" si="13"/>
        <v>0</v>
      </c>
      <c r="Y36" s="60">
        <f t="shared" si="10"/>
        <v>0.25727920972939033</v>
      </c>
      <c r="Z36" s="60">
        <f t="shared" si="11"/>
        <v>-0.38700940621353813</v>
      </c>
      <c r="AA36" s="60">
        <f t="shared" si="12"/>
        <v>-0.23128978555837376</v>
      </c>
      <c r="AB36" s="60">
        <v>0</v>
      </c>
      <c r="AC36" s="60">
        <v>0</v>
      </c>
      <c r="AD36" s="87">
        <v>0</v>
      </c>
    </row>
    <row r="37" spans="2:39" x14ac:dyDescent="0.3">
      <c r="B37" s="5" t="s">
        <v>47</v>
      </c>
      <c r="C37" s="6" t="s">
        <v>48</v>
      </c>
      <c r="D37" s="60">
        <v>60</v>
      </c>
      <c r="E37" s="60">
        <v>4.2933084107909627</v>
      </c>
      <c r="F37" s="60">
        <v>6.147514611010954</v>
      </c>
      <c r="G37" s="60">
        <v>0.58897580922668047</v>
      </c>
      <c r="H37" s="60">
        <v>0</v>
      </c>
      <c r="I37" s="60">
        <v>0</v>
      </c>
      <c r="J37" s="60">
        <v>1.2825335609625759</v>
      </c>
      <c r="K37" s="60">
        <v>0.16042013944901509</v>
      </c>
      <c r="L37" s="60">
        <v>0.62128082759638292</v>
      </c>
      <c r="M37" s="60">
        <v>0</v>
      </c>
      <c r="N37" s="60">
        <v>0</v>
      </c>
      <c r="O37" s="87">
        <v>0</v>
      </c>
      <c r="Q37" s="5" t="s">
        <v>47</v>
      </c>
      <c r="R37" s="6" t="s">
        <v>48</v>
      </c>
      <c r="S37" s="60">
        <v>60</v>
      </c>
      <c r="T37" s="60">
        <f t="shared" si="14"/>
        <v>3.2930876637648669</v>
      </c>
      <c r="U37" s="60">
        <f t="shared" si="14"/>
        <v>4.0948037928210788</v>
      </c>
      <c r="V37" s="60">
        <f t="shared" si="16"/>
        <v>-0.28848520959946977</v>
      </c>
      <c r="W37" s="60">
        <f t="shared" si="15"/>
        <v>0</v>
      </c>
      <c r="X37" s="60">
        <f t="shared" si="13"/>
        <v>0</v>
      </c>
      <c r="Y37" s="60">
        <f t="shared" si="10"/>
        <v>0.23435946352782966</v>
      </c>
      <c r="Z37" s="60">
        <f t="shared" si="11"/>
        <v>-0.56656334138515663</v>
      </c>
      <c r="AA37" s="60">
        <f t="shared" si="12"/>
        <v>-0.24924876008555286</v>
      </c>
      <c r="AB37" s="60">
        <v>0</v>
      </c>
      <c r="AC37" s="60">
        <v>0</v>
      </c>
      <c r="AD37" s="87">
        <v>0</v>
      </c>
    </row>
    <row r="38" spans="2:39" x14ac:dyDescent="0.3">
      <c r="B38" s="5" t="s">
        <v>49</v>
      </c>
      <c r="C38" s="6" t="s">
        <v>48</v>
      </c>
      <c r="D38" s="60">
        <v>60.25</v>
      </c>
      <c r="E38" s="60">
        <v>4.3177731910632389</v>
      </c>
      <c r="F38" s="60">
        <v>6.147514611010954</v>
      </c>
      <c r="G38" s="60">
        <v>0.83224591975802598</v>
      </c>
      <c r="H38" s="60">
        <v>0</v>
      </c>
      <c r="I38" s="60">
        <v>0</v>
      </c>
      <c r="J38" s="60">
        <v>1.2432411579551841</v>
      </c>
      <c r="K38" s="60">
        <v>0.28457086382490676</v>
      </c>
      <c r="L38" s="60">
        <v>0.65018973392787272</v>
      </c>
      <c r="M38" s="60">
        <v>0</v>
      </c>
      <c r="N38" s="60">
        <v>0</v>
      </c>
      <c r="O38" s="87">
        <v>0</v>
      </c>
      <c r="Q38" s="5" t="s">
        <v>49</v>
      </c>
      <c r="R38" s="6" t="s">
        <v>48</v>
      </c>
      <c r="S38" s="60">
        <v>60.25</v>
      </c>
      <c r="T38" s="60">
        <f t="shared" si="14"/>
        <v>3.3175524440371431</v>
      </c>
      <c r="U38" s="60">
        <f t="shared" si="14"/>
        <v>4.0948037928210788</v>
      </c>
      <c r="V38" s="60">
        <f t="shared" si="16"/>
        <v>-4.5215099068124265E-2</v>
      </c>
      <c r="W38" s="60">
        <f t="shared" si="15"/>
        <v>0</v>
      </c>
      <c r="X38" s="60">
        <f t="shared" si="13"/>
        <v>0</v>
      </c>
      <c r="Y38" s="60">
        <f t="shared" si="10"/>
        <v>0.19506706052043787</v>
      </c>
      <c r="Z38" s="60">
        <f t="shared" si="11"/>
        <v>-0.44241261700926499</v>
      </c>
      <c r="AA38" s="60">
        <f t="shared" si="12"/>
        <v>-0.22033985375406306</v>
      </c>
      <c r="AB38" s="60">
        <v>0</v>
      </c>
      <c r="AC38" s="60">
        <v>0</v>
      </c>
      <c r="AD38" s="87">
        <v>0</v>
      </c>
    </row>
    <row r="39" spans="2:39" x14ac:dyDescent="0.3">
      <c r="B39" s="5" t="s">
        <v>50</v>
      </c>
      <c r="C39" s="6" t="s">
        <v>51</v>
      </c>
      <c r="D39" s="60">
        <v>138</v>
      </c>
      <c r="E39" s="60">
        <v>6.1639883813175897</v>
      </c>
      <c r="F39" s="60">
        <v>9.2974966718400882</v>
      </c>
      <c r="G39" s="60">
        <v>0.63657065380509437</v>
      </c>
      <c r="H39" s="60">
        <v>0</v>
      </c>
      <c r="I39" s="60">
        <v>0</v>
      </c>
      <c r="J39" s="60">
        <v>1.253810468917947</v>
      </c>
      <c r="K39" s="60">
        <v>0.25710179376983694</v>
      </c>
      <c r="L39" s="60">
        <v>0.42821791895467731</v>
      </c>
      <c r="M39" s="60">
        <v>0</v>
      </c>
      <c r="N39" s="60">
        <v>0</v>
      </c>
      <c r="O39" s="87">
        <v>0</v>
      </c>
      <c r="Q39" s="5" t="s">
        <v>50</v>
      </c>
      <c r="R39" s="6" t="s">
        <v>51</v>
      </c>
      <c r="S39" s="60">
        <v>138</v>
      </c>
      <c r="T39" s="60">
        <f t="shared" si="14"/>
        <v>5.163767634291494</v>
      </c>
      <c r="U39" s="60">
        <f t="shared" si="14"/>
        <v>7.2447858536502121</v>
      </c>
      <c r="V39" s="60">
        <f t="shared" si="16"/>
        <v>-0.24089036502105587</v>
      </c>
      <c r="W39" s="60">
        <f t="shared" si="15"/>
        <v>0</v>
      </c>
      <c r="X39" s="60"/>
      <c r="Y39" s="60">
        <f t="shared" si="10"/>
        <v>0.2056363714832008</v>
      </c>
      <c r="Z39" s="60">
        <f t="shared" si="11"/>
        <v>-0.46988168706433481</v>
      </c>
      <c r="AA39" s="60">
        <f t="shared" si="12"/>
        <v>-0.44231166872725847</v>
      </c>
      <c r="AB39" s="60">
        <v>0</v>
      </c>
      <c r="AC39" s="60">
        <v>0</v>
      </c>
      <c r="AD39" s="87">
        <v>0</v>
      </c>
    </row>
    <row r="40" spans="2:39" ht="15.6" x14ac:dyDescent="0.3">
      <c r="B40" s="11" t="s">
        <v>52</v>
      </c>
      <c r="C40" s="12" t="s">
        <v>51</v>
      </c>
      <c r="D40" s="88">
        <v>138.25</v>
      </c>
      <c r="E40" s="88">
        <v>6.5190201984904945</v>
      </c>
      <c r="F40" s="88">
        <v>9.4537448017701138</v>
      </c>
      <c r="G40" s="88">
        <v>0.28205557602817949</v>
      </c>
      <c r="H40" s="88">
        <v>0</v>
      </c>
      <c r="I40" s="88">
        <v>0</v>
      </c>
      <c r="J40" s="88">
        <v>1.1371349319456756</v>
      </c>
      <c r="K40" s="88">
        <v>0.35400742507938676</v>
      </c>
      <c r="L40" s="88">
        <v>0</v>
      </c>
      <c r="M40" s="88">
        <v>0</v>
      </c>
      <c r="N40" s="88">
        <v>0</v>
      </c>
      <c r="O40" s="89">
        <v>0</v>
      </c>
      <c r="Q40" s="11" t="s">
        <v>52</v>
      </c>
      <c r="R40" s="12" t="s">
        <v>51</v>
      </c>
      <c r="S40" s="88">
        <v>138.25</v>
      </c>
      <c r="T40" s="88">
        <f t="shared" si="14"/>
        <v>5.5187994514643988</v>
      </c>
      <c r="U40" s="88">
        <f t="shared" si="14"/>
        <v>7.4010339835802377</v>
      </c>
      <c r="V40" s="88">
        <f t="shared" si="16"/>
        <v>-0.5954054427979707</v>
      </c>
      <c r="W40" s="88">
        <f t="shared" si="15"/>
        <v>0</v>
      </c>
      <c r="X40" s="88">
        <f>I40-I$11</f>
        <v>0</v>
      </c>
      <c r="Y40" s="88">
        <f t="shared" si="10"/>
        <v>8.8960834510929399E-2</v>
      </c>
      <c r="Z40" s="88">
        <f t="shared" si="11"/>
        <v>-0.37297605575478499</v>
      </c>
      <c r="AA40" s="88">
        <f t="shared" si="12"/>
        <v>-0.87052958768193578</v>
      </c>
      <c r="AB40" s="88">
        <v>0</v>
      </c>
      <c r="AC40" s="88">
        <v>0</v>
      </c>
      <c r="AD40" s="89">
        <v>0</v>
      </c>
      <c r="AG40" s="52"/>
      <c r="AH40" s="52"/>
      <c r="AI40" s="52"/>
      <c r="AJ40" s="52"/>
      <c r="AK40" s="52"/>
      <c r="AL40" s="52"/>
      <c r="AM40" s="52"/>
    </row>
    <row r="41" spans="2:39" ht="15.6" x14ac:dyDescent="0.3">
      <c r="AG41" s="52"/>
      <c r="AH41" s="52"/>
      <c r="AI41" s="52"/>
      <c r="AJ41" s="52"/>
      <c r="AK41" s="52"/>
      <c r="AL41" s="52"/>
      <c r="AM41" s="52"/>
    </row>
    <row r="42" spans="2:39" ht="15.6" x14ac:dyDescent="0.3"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G42" s="52"/>
      <c r="AH42" s="52"/>
      <c r="AI42" s="52"/>
      <c r="AJ42" s="52"/>
      <c r="AK42" s="52"/>
      <c r="AL42" s="52"/>
      <c r="AM42" s="52"/>
    </row>
    <row r="43" spans="2:39" x14ac:dyDescent="0.3">
      <c r="Q43" s="28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2:39" ht="15.6" x14ac:dyDescent="0.3">
      <c r="B44" s="1"/>
      <c r="C44" s="2"/>
      <c r="D44" s="3"/>
      <c r="E44" s="16" t="s">
        <v>61</v>
      </c>
      <c r="F44" s="17"/>
      <c r="G44" s="17"/>
      <c r="H44" s="17"/>
      <c r="I44" s="17"/>
      <c r="J44" s="17"/>
      <c r="K44" s="17"/>
      <c r="L44" s="17"/>
      <c r="M44" s="38"/>
      <c r="N44" s="41"/>
      <c r="O44" s="42"/>
      <c r="Q44" s="1"/>
      <c r="R44" s="2"/>
      <c r="S44" s="3"/>
      <c r="T44" s="16" t="s">
        <v>76</v>
      </c>
      <c r="U44" s="17"/>
      <c r="V44" s="17"/>
      <c r="W44" s="17"/>
      <c r="X44" s="17"/>
      <c r="Y44" s="17"/>
      <c r="Z44" s="17"/>
      <c r="AA44" s="17"/>
      <c r="AB44" s="41"/>
      <c r="AC44" s="41"/>
      <c r="AD44" s="42"/>
      <c r="AE44" s="8"/>
      <c r="AG44" s="52"/>
      <c r="AH44" s="52"/>
      <c r="AI44" s="52"/>
      <c r="AJ44" s="52"/>
      <c r="AK44" s="52"/>
      <c r="AL44" s="52"/>
      <c r="AM44" s="52"/>
    </row>
    <row r="45" spans="2:39" ht="16.2" thickBot="1" x14ac:dyDescent="0.35">
      <c r="B45" s="46" t="s">
        <v>64</v>
      </c>
      <c r="C45" s="4"/>
      <c r="D45" s="55" t="s">
        <v>59</v>
      </c>
      <c r="E45" s="19" t="s">
        <v>0</v>
      </c>
      <c r="F45" s="18" t="s">
        <v>1</v>
      </c>
      <c r="G45" s="20" t="s">
        <v>2</v>
      </c>
      <c r="H45" s="21" t="s">
        <v>3</v>
      </c>
      <c r="I45" s="22" t="s">
        <v>4</v>
      </c>
      <c r="J45" s="23" t="s">
        <v>5</v>
      </c>
      <c r="K45" s="24" t="s">
        <v>6</v>
      </c>
      <c r="L45" s="40" t="s">
        <v>7</v>
      </c>
      <c r="M45" s="50" t="s">
        <v>56</v>
      </c>
      <c r="N45" s="48" t="s">
        <v>57</v>
      </c>
      <c r="O45" s="49" t="s">
        <v>58</v>
      </c>
      <c r="Q45" s="46" t="s">
        <v>64</v>
      </c>
      <c r="R45" s="4"/>
      <c r="S45" s="55" t="s">
        <v>75</v>
      </c>
      <c r="T45" s="117" t="s">
        <v>77</v>
      </c>
      <c r="U45" s="118" t="s">
        <v>1</v>
      </c>
      <c r="V45" s="119" t="s">
        <v>2</v>
      </c>
      <c r="W45" s="120" t="s">
        <v>78</v>
      </c>
      <c r="X45" s="121" t="s">
        <v>4</v>
      </c>
      <c r="Y45" s="122" t="s">
        <v>79</v>
      </c>
      <c r="Z45" s="123" t="s">
        <v>6</v>
      </c>
      <c r="AA45" s="124" t="s">
        <v>7</v>
      </c>
      <c r="AB45" s="125" t="s">
        <v>71</v>
      </c>
      <c r="AC45" s="126" t="s">
        <v>72</v>
      </c>
      <c r="AD45" s="127" t="s">
        <v>80</v>
      </c>
      <c r="AE45" s="8"/>
      <c r="AG45" s="52"/>
      <c r="AH45" s="52"/>
      <c r="AI45" s="52"/>
      <c r="AJ45" s="52"/>
      <c r="AK45" s="52"/>
      <c r="AL45" s="52"/>
      <c r="AM45" s="52"/>
    </row>
    <row r="46" spans="2:39" ht="16.5" customHeight="1" thickTop="1" x14ac:dyDescent="0.3">
      <c r="B46" s="5" t="s">
        <v>8</v>
      </c>
      <c r="C46" s="6" t="s">
        <v>9</v>
      </c>
      <c r="D46" s="7">
        <v>-1</v>
      </c>
      <c r="E46" s="7">
        <v>1.2259378548592333E-2</v>
      </c>
      <c r="F46" s="7">
        <v>8.3247222595969367E-2</v>
      </c>
      <c r="G46" s="7">
        <v>0.12097554142874214</v>
      </c>
      <c r="H46" s="57">
        <v>0</v>
      </c>
      <c r="I46" s="57">
        <v>0</v>
      </c>
      <c r="J46" s="7">
        <v>3.6285353595787689E-2</v>
      </c>
      <c r="K46" s="7">
        <v>0.10195392132804888</v>
      </c>
      <c r="L46" s="7">
        <v>4.7229902741867995E-2</v>
      </c>
      <c r="M46" s="7">
        <v>0.12030181005081053</v>
      </c>
      <c r="N46" s="57">
        <v>0</v>
      </c>
      <c r="O46" s="61">
        <v>0</v>
      </c>
      <c r="Q46" s="5" t="s">
        <v>8</v>
      </c>
      <c r="R46" s="6" t="s">
        <v>9</v>
      </c>
      <c r="S46" s="60">
        <v>-1</v>
      </c>
      <c r="T46" s="60">
        <f>E46-E$46</f>
        <v>0</v>
      </c>
      <c r="U46" s="60">
        <f>F46-F$46</f>
        <v>0</v>
      </c>
      <c r="V46" s="60">
        <f>G46-G$46</f>
        <v>0</v>
      </c>
      <c r="W46" s="60">
        <f>H46-H$46</f>
        <v>0</v>
      </c>
      <c r="X46" s="60">
        <f t="shared" ref="X46:X75" si="17">I46-I$46</f>
        <v>0</v>
      </c>
      <c r="Y46" s="60">
        <f t="shared" ref="Y46:Y75" si="18">J46-J$46</f>
        <v>0</v>
      </c>
      <c r="Z46" s="60">
        <f t="shared" ref="Z46:Z75" si="19">K46-K$46</f>
        <v>0</v>
      </c>
      <c r="AA46" s="60">
        <f t="shared" ref="AA46:AA75" si="20">L46-L$46</f>
        <v>0</v>
      </c>
      <c r="AB46" s="60">
        <f t="shared" ref="AB46:AB75" si="21">M46-M$46</f>
        <v>0</v>
      </c>
      <c r="AC46" s="60">
        <f t="shared" ref="AC46:AC75" si="22">N46-N$46</f>
        <v>0</v>
      </c>
      <c r="AD46" s="60">
        <f t="shared" ref="AD46:AD75" si="23">O46-O$46</f>
        <v>0</v>
      </c>
      <c r="AE46" s="8"/>
      <c r="AG46" s="52"/>
      <c r="AH46" s="52"/>
      <c r="AI46" s="52"/>
      <c r="AJ46" s="52"/>
      <c r="AK46" s="52"/>
      <c r="AL46" s="52"/>
      <c r="AM46" s="52"/>
    </row>
    <row r="47" spans="2:39" ht="18" customHeight="1" x14ac:dyDescent="0.3">
      <c r="B47" s="26" t="s">
        <v>10</v>
      </c>
      <c r="C47" s="27" t="s">
        <v>9</v>
      </c>
      <c r="D47" s="7">
        <v>-0.75</v>
      </c>
      <c r="E47" s="7">
        <v>6.8687974903818533E-2</v>
      </c>
      <c r="F47" s="7">
        <v>0.20656845949458325</v>
      </c>
      <c r="G47" s="7">
        <v>0.12156409106913743</v>
      </c>
      <c r="H47" s="57">
        <v>0</v>
      </c>
      <c r="I47" s="57">
        <v>0</v>
      </c>
      <c r="J47" s="7">
        <v>4.0311919881781226E-2</v>
      </c>
      <c r="K47" s="7">
        <v>0.32346937081064359</v>
      </c>
      <c r="L47" s="7">
        <v>8.6699912382467825E-2</v>
      </c>
      <c r="M47" s="7">
        <v>0.129962403325936</v>
      </c>
      <c r="N47" s="57">
        <v>0</v>
      </c>
      <c r="O47" s="61">
        <v>0</v>
      </c>
      <c r="Q47" s="5" t="s">
        <v>10</v>
      </c>
      <c r="R47" s="6" t="s">
        <v>9</v>
      </c>
      <c r="S47" s="60">
        <v>-0.75</v>
      </c>
      <c r="T47" s="60">
        <f t="shared" ref="T47:T75" si="24">E47-E$46</f>
        <v>5.64285963552262E-2</v>
      </c>
      <c r="U47" s="60">
        <f t="shared" ref="U47:U75" si="25">F47-F$46</f>
        <v>0.12332123689861388</v>
      </c>
      <c r="V47" s="60">
        <f t="shared" ref="V47:V75" si="26">G47-G$46</f>
        <v>5.8854964039528612E-4</v>
      </c>
      <c r="W47" s="60">
        <f t="shared" ref="W47:W75" si="27">H47-H$46</f>
        <v>0</v>
      </c>
      <c r="X47" s="60">
        <f t="shared" si="17"/>
        <v>0</v>
      </c>
      <c r="Y47" s="60">
        <f t="shared" si="18"/>
        <v>4.0265662859935367E-3</v>
      </c>
      <c r="Z47" s="60">
        <f t="shared" si="19"/>
        <v>0.22151544948259472</v>
      </c>
      <c r="AA47" s="60">
        <f t="shared" si="20"/>
        <v>3.947000964059983E-2</v>
      </c>
      <c r="AB47" s="60">
        <f t="shared" si="21"/>
        <v>9.6605932751254731E-3</v>
      </c>
      <c r="AC47" s="60">
        <f t="shared" si="22"/>
        <v>0</v>
      </c>
      <c r="AD47" s="60">
        <f t="shared" si="23"/>
        <v>0</v>
      </c>
      <c r="AE47" s="8"/>
      <c r="AG47" s="52"/>
      <c r="AH47" s="52"/>
      <c r="AI47" s="52"/>
      <c r="AJ47" s="52"/>
      <c r="AK47" s="52"/>
      <c r="AL47" s="52"/>
      <c r="AM47" s="52"/>
    </row>
    <row r="48" spans="2:39" ht="15.6" x14ac:dyDescent="0.3">
      <c r="B48" s="5" t="s">
        <v>11</v>
      </c>
      <c r="C48" s="6" t="s">
        <v>12</v>
      </c>
      <c r="D48" s="7">
        <v>1</v>
      </c>
      <c r="E48" s="7">
        <v>0.12061364729771819</v>
      </c>
      <c r="F48" s="7">
        <v>0.4685753667706829</v>
      </c>
      <c r="G48" s="7">
        <v>0.18225484084955673</v>
      </c>
      <c r="H48" s="57">
        <v>0</v>
      </c>
      <c r="I48" s="57">
        <v>0</v>
      </c>
      <c r="J48" s="7">
        <v>3.1179222789566748E-2</v>
      </c>
      <c r="K48" s="7">
        <v>0.39490977372444941</v>
      </c>
      <c r="L48" s="7">
        <v>7.601818405981367E-2</v>
      </c>
      <c r="M48" s="57">
        <v>0</v>
      </c>
      <c r="N48" s="57">
        <v>0</v>
      </c>
      <c r="O48" s="61">
        <v>0</v>
      </c>
      <c r="Q48" s="5" t="s">
        <v>11</v>
      </c>
      <c r="R48" s="6" t="s">
        <v>12</v>
      </c>
      <c r="S48" s="60">
        <v>1</v>
      </c>
      <c r="T48" s="60">
        <f t="shared" si="24"/>
        <v>0.10835426874912585</v>
      </c>
      <c r="U48" s="60">
        <f t="shared" si="25"/>
        <v>0.3853281441747135</v>
      </c>
      <c r="V48" s="60">
        <f t="shared" si="26"/>
        <v>6.1279299420814587E-2</v>
      </c>
      <c r="W48" s="60">
        <f t="shared" si="27"/>
        <v>0</v>
      </c>
      <c r="X48" s="60">
        <f t="shared" si="17"/>
        <v>0</v>
      </c>
      <c r="Y48" s="60">
        <f t="shared" si="18"/>
        <v>-5.1061308062209411E-3</v>
      </c>
      <c r="Z48" s="60">
        <f t="shared" si="19"/>
        <v>0.29295585239640054</v>
      </c>
      <c r="AA48" s="60">
        <f t="shared" si="20"/>
        <v>2.8788281317945676E-2</v>
      </c>
      <c r="AB48" s="60">
        <f t="shared" si="21"/>
        <v>-0.12030181005081053</v>
      </c>
      <c r="AC48" s="60">
        <f t="shared" si="22"/>
        <v>0</v>
      </c>
      <c r="AD48" s="60">
        <f t="shared" si="23"/>
        <v>0</v>
      </c>
      <c r="AE48" s="8"/>
      <c r="AG48" s="52"/>
      <c r="AH48" s="52"/>
      <c r="AI48" s="52"/>
      <c r="AJ48" s="52"/>
      <c r="AK48" s="52"/>
      <c r="AL48" s="52"/>
      <c r="AM48" s="52"/>
    </row>
    <row r="49" spans="2:39" ht="15.6" x14ac:dyDescent="0.3">
      <c r="B49" s="5" t="s">
        <v>13</v>
      </c>
      <c r="C49" s="6" t="s">
        <v>12</v>
      </c>
      <c r="D49" s="7">
        <v>1.25</v>
      </c>
      <c r="E49" s="7">
        <v>7.5815458306309258E-2</v>
      </c>
      <c r="F49" s="7">
        <v>0.41759386325254833</v>
      </c>
      <c r="G49" s="7">
        <v>0.35120106645182358</v>
      </c>
      <c r="H49" s="57">
        <v>0</v>
      </c>
      <c r="I49" s="57">
        <v>0</v>
      </c>
      <c r="J49" s="7">
        <v>5.6138043608354185E-2</v>
      </c>
      <c r="K49" s="7">
        <v>0.18072162508171496</v>
      </c>
      <c r="L49" s="7">
        <v>6.365462328602943E-2</v>
      </c>
      <c r="M49" s="57">
        <v>0</v>
      </c>
      <c r="N49" s="57">
        <v>0</v>
      </c>
      <c r="O49" s="61">
        <v>0</v>
      </c>
      <c r="Q49" s="5" t="s">
        <v>13</v>
      </c>
      <c r="R49" s="6" t="s">
        <v>12</v>
      </c>
      <c r="S49" s="60">
        <v>1.25</v>
      </c>
      <c r="T49" s="60">
        <f t="shared" si="24"/>
        <v>6.3556079757716932E-2</v>
      </c>
      <c r="U49" s="60">
        <f t="shared" si="25"/>
        <v>0.33434664065657893</v>
      </c>
      <c r="V49" s="60">
        <f t="shared" si="26"/>
        <v>0.23022552502308144</v>
      </c>
      <c r="W49" s="60">
        <f t="shared" si="27"/>
        <v>0</v>
      </c>
      <c r="X49" s="60">
        <f t="shared" si="17"/>
        <v>0</v>
      </c>
      <c r="Y49" s="60">
        <f t="shared" si="18"/>
        <v>1.9852690012566496E-2</v>
      </c>
      <c r="Z49" s="60">
        <f t="shared" si="19"/>
        <v>7.8767703753666082E-2</v>
      </c>
      <c r="AA49" s="60">
        <f t="shared" si="20"/>
        <v>1.6424720544161435E-2</v>
      </c>
      <c r="AB49" s="60">
        <f t="shared" si="21"/>
        <v>-0.12030181005081053</v>
      </c>
      <c r="AC49" s="60">
        <f t="shared" si="22"/>
        <v>0</v>
      </c>
      <c r="AD49" s="60">
        <f t="shared" si="23"/>
        <v>0</v>
      </c>
      <c r="AE49" s="8"/>
      <c r="AG49" s="52"/>
      <c r="AH49" s="52"/>
      <c r="AI49" s="52"/>
      <c r="AJ49" s="52"/>
      <c r="AK49" s="52"/>
      <c r="AL49" s="52"/>
      <c r="AM49" s="52"/>
    </row>
    <row r="50" spans="2:39" ht="15.6" x14ac:dyDescent="0.3">
      <c r="B50" s="26" t="s">
        <v>14</v>
      </c>
      <c r="C50" s="27" t="s">
        <v>15</v>
      </c>
      <c r="D50" s="7">
        <v>2</v>
      </c>
      <c r="E50" s="7">
        <v>0.15306500421951355</v>
      </c>
      <c r="F50" s="7">
        <v>0.35845344753080616</v>
      </c>
      <c r="G50" s="7">
        <v>0.18005269875428015</v>
      </c>
      <c r="H50" s="57">
        <v>0</v>
      </c>
      <c r="I50" s="57">
        <v>0</v>
      </c>
      <c r="J50" s="7">
        <v>5.6138043608354185E-2</v>
      </c>
      <c r="K50" s="7">
        <v>0.18505120466447672</v>
      </c>
      <c r="L50" s="7">
        <v>3.2966411828185258E-2</v>
      </c>
      <c r="M50" s="57">
        <v>0</v>
      </c>
      <c r="N50" s="57">
        <v>0</v>
      </c>
      <c r="O50" s="61">
        <v>0</v>
      </c>
      <c r="Q50" s="5" t="s">
        <v>14</v>
      </c>
      <c r="R50" s="6" t="s">
        <v>15</v>
      </c>
      <c r="S50" s="60">
        <v>2</v>
      </c>
      <c r="T50" s="60">
        <f t="shared" si="24"/>
        <v>0.14080562567092123</v>
      </c>
      <c r="U50" s="60">
        <f t="shared" si="25"/>
        <v>0.27520622493483682</v>
      </c>
      <c r="V50" s="60">
        <f t="shared" si="26"/>
        <v>5.9077157325538004E-2</v>
      </c>
      <c r="W50" s="60">
        <f t="shared" si="27"/>
        <v>0</v>
      </c>
      <c r="X50" s="60">
        <f t="shared" si="17"/>
        <v>0</v>
      </c>
      <c r="Y50" s="60">
        <f t="shared" si="18"/>
        <v>1.9852690012566496E-2</v>
      </c>
      <c r="Z50" s="60">
        <f t="shared" si="19"/>
        <v>8.3097283336427838E-2</v>
      </c>
      <c r="AA50" s="60">
        <f t="shared" si="20"/>
        <v>-1.4263490913682737E-2</v>
      </c>
      <c r="AB50" s="60">
        <f t="shared" si="21"/>
        <v>-0.12030181005081053</v>
      </c>
      <c r="AC50" s="60">
        <f t="shared" si="22"/>
        <v>0</v>
      </c>
      <c r="AD50" s="60">
        <f t="shared" si="23"/>
        <v>0</v>
      </c>
      <c r="AE50" s="8"/>
      <c r="AG50" s="52"/>
      <c r="AH50" s="52"/>
      <c r="AI50" s="52"/>
      <c r="AJ50" s="52"/>
      <c r="AK50" s="52"/>
      <c r="AL50" s="52"/>
      <c r="AM50" s="52"/>
    </row>
    <row r="51" spans="2:39" ht="15.6" x14ac:dyDescent="0.3">
      <c r="B51" s="5" t="s">
        <v>16</v>
      </c>
      <c r="C51" s="6" t="s">
        <v>15</v>
      </c>
      <c r="D51" s="7">
        <v>2.25</v>
      </c>
      <c r="E51" s="7">
        <v>0.12003459243841642</v>
      </c>
      <c r="F51" s="7">
        <v>8.3040629551026063E-2</v>
      </c>
      <c r="G51" s="7">
        <v>0.29967490646908246</v>
      </c>
      <c r="H51" s="57">
        <v>0</v>
      </c>
      <c r="I51" s="57">
        <v>0</v>
      </c>
      <c r="J51" s="7">
        <v>6.1019668939268988E-2</v>
      </c>
      <c r="K51" s="7">
        <v>0.10249112630441749</v>
      </c>
      <c r="L51" s="7">
        <v>5.8162203027998301E-2</v>
      </c>
      <c r="M51" s="57">
        <v>0</v>
      </c>
      <c r="N51" s="57">
        <v>0</v>
      </c>
      <c r="O51" s="61">
        <v>0</v>
      </c>
      <c r="Q51" s="5" t="s">
        <v>16</v>
      </c>
      <c r="R51" s="6" t="s">
        <v>15</v>
      </c>
      <c r="S51" s="60">
        <v>2.25</v>
      </c>
      <c r="T51" s="60">
        <f t="shared" si="24"/>
        <v>0.10777521388982408</v>
      </c>
      <c r="U51" s="60">
        <f t="shared" si="25"/>
        <v>-2.0659304494330399E-4</v>
      </c>
      <c r="V51" s="60">
        <f t="shared" si="26"/>
        <v>0.17869936504034031</v>
      </c>
      <c r="W51" s="60">
        <f t="shared" si="27"/>
        <v>0</v>
      </c>
      <c r="X51" s="60">
        <f t="shared" si="17"/>
        <v>0</v>
      </c>
      <c r="Y51" s="60">
        <f t="shared" si="18"/>
        <v>2.4734315343481299E-2</v>
      </c>
      <c r="Z51" s="60">
        <f t="shared" si="19"/>
        <v>5.3720497636861042E-4</v>
      </c>
      <c r="AA51" s="60">
        <f t="shared" si="20"/>
        <v>1.0932300286130306E-2</v>
      </c>
      <c r="AB51" s="60">
        <f t="shared" si="21"/>
        <v>-0.12030181005081053</v>
      </c>
      <c r="AC51" s="60">
        <f t="shared" si="22"/>
        <v>0</v>
      </c>
      <c r="AD51" s="60">
        <f t="shared" si="23"/>
        <v>0</v>
      </c>
      <c r="AE51" s="8"/>
      <c r="AG51" s="52"/>
      <c r="AH51" s="52"/>
      <c r="AI51" s="52"/>
      <c r="AJ51" s="52"/>
      <c r="AK51" s="52"/>
      <c r="AL51" s="52"/>
      <c r="AM51" s="52"/>
    </row>
    <row r="52" spans="2:39" ht="15.6" x14ac:dyDescent="0.3">
      <c r="B52" s="5" t="s">
        <v>17</v>
      </c>
      <c r="C52" s="6" t="s">
        <v>18</v>
      </c>
      <c r="D52" s="7">
        <v>3</v>
      </c>
      <c r="E52" s="7">
        <v>0.1273824808883646</v>
      </c>
      <c r="F52" s="7">
        <v>0.26801359163131172</v>
      </c>
      <c r="G52" s="7">
        <v>0.27745355796622362</v>
      </c>
      <c r="H52" s="57">
        <v>0</v>
      </c>
      <c r="I52" s="57">
        <v>0</v>
      </c>
      <c r="J52" s="7">
        <v>1.7082584308795997E-2</v>
      </c>
      <c r="K52" s="7">
        <v>0.35557346587397659</v>
      </c>
      <c r="L52" s="7">
        <v>3.1579673913965774E-2</v>
      </c>
      <c r="M52" s="57">
        <v>0</v>
      </c>
      <c r="N52" s="57">
        <v>0</v>
      </c>
      <c r="O52" s="61">
        <v>0</v>
      </c>
      <c r="Q52" s="5" t="s">
        <v>17</v>
      </c>
      <c r="R52" s="6" t="s">
        <v>18</v>
      </c>
      <c r="S52" s="60">
        <v>3</v>
      </c>
      <c r="T52" s="60">
        <f t="shared" si="24"/>
        <v>0.11512310233977227</v>
      </c>
      <c r="U52" s="60">
        <f t="shared" si="25"/>
        <v>0.18476636903534235</v>
      </c>
      <c r="V52" s="60">
        <f t="shared" si="26"/>
        <v>0.15647801653748147</v>
      </c>
      <c r="W52" s="60">
        <f t="shared" si="27"/>
        <v>0</v>
      </c>
      <c r="X52" s="60">
        <f t="shared" si="17"/>
        <v>0</v>
      </c>
      <c r="Y52" s="60">
        <f t="shared" si="18"/>
        <v>-1.9202769286991692E-2</v>
      </c>
      <c r="Z52" s="60">
        <f t="shared" si="19"/>
        <v>0.25361954454592772</v>
      </c>
      <c r="AA52" s="60">
        <f t="shared" si="20"/>
        <v>-1.5650228827902221E-2</v>
      </c>
      <c r="AB52" s="60">
        <f t="shared" si="21"/>
        <v>-0.12030181005081053</v>
      </c>
      <c r="AC52" s="60">
        <f t="shared" si="22"/>
        <v>0</v>
      </c>
      <c r="AD52" s="60">
        <f t="shared" si="23"/>
        <v>0</v>
      </c>
      <c r="AE52" s="8"/>
      <c r="AG52" s="52"/>
      <c r="AH52" s="52"/>
      <c r="AI52" s="52"/>
      <c r="AJ52" s="52"/>
      <c r="AK52" s="52"/>
      <c r="AL52" s="52"/>
      <c r="AM52" s="52"/>
    </row>
    <row r="53" spans="2:39" ht="15.6" x14ac:dyDescent="0.3">
      <c r="B53" s="5" t="s">
        <v>19</v>
      </c>
      <c r="C53" s="6" t="s">
        <v>18</v>
      </c>
      <c r="D53" s="7">
        <v>3.25</v>
      </c>
      <c r="E53" s="7">
        <v>0.19604225341145107</v>
      </c>
      <c r="F53" s="7">
        <v>0.4246664281608139</v>
      </c>
      <c r="G53" s="7">
        <v>7.9996793190288421E-2</v>
      </c>
      <c r="H53" s="57">
        <v>0</v>
      </c>
      <c r="I53" s="57">
        <v>0</v>
      </c>
      <c r="J53" s="7">
        <v>6.0684487403700867E-2</v>
      </c>
      <c r="K53" s="7">
        <v>8.3182884370514729E-2</v>
      </c>
      <c r="L53" s="7">
        <v>5.1216683428664325E-2</v>
      </c>
      <c r="M53" s="57">
        <v>0</v>
      </c>
      <c r="N53" s="57">
        <v>0</v>
      </c>
      <c r="O53" s="61">
        <v>0</v>
      </c>
      <c r="Q53" s="5" t="s">
        <v>19</v>
      </c>
      <c r="R53" s="6" t="s">
        <v>18</v>
      </c>
      <c r="S53" s="60">
        <v>3.25</v>
      </c>
      <c r="T53" s="60">
        <f t="shared" si="24"/>
        <v>0.18378287486285874</v>
      </c>
      <c r="U53" s="60">
        <f t="shared" si="25"/>
        <v>0.34141920556484451</v>
      </c>
      <c r="V53" s="60">
        <f t="shared" si="26"/>
        <v>-4.0978748238453724E-2</v>
      </c>
      <c r="W53" s="60">
        <f t="shared" si="27"/>
        <v>0</v>
      </c>
      <c r="X53" s="60">
        <f t="shared" si="17"/>
        <v>0</v>
      </c>
      <c r="Y53" s="60">
        <f t="shared" si="18"/>
        <v>2.4399133807913177E-2</v>
      </c>
      <c r="Z53" s="60">
        <f t="shared" si="19"/>
        <v>-1.8771036957534154E-2</v>
      </c>
      <c r="AA53" s="60">
        <f t="shared" si="20"/>
        <v>3.9867806867963304E-3</v>
      </c>
      <c r="AB53" s="60">
        <f t="shared" si="21"/>
        <v>-0.12030181005081053</v>
      </c>
      <c r="AC53" s="60">
        <f t="shared" si="22"/>
        <v>0</v>
      </c>
      <c r="AD53" s="60">
        <f t="shared" si="23"/>
        <v>0</v>
      </c>
      <c r="AE53" s="8"/>
      <c r="AG53" s="52"/>
      <c r="AH53" s="52"/>
      <c r="AI53" s="52"/>
      <c r="AJ53" s="52"/>
      <c r="AK53" s="52"/>
      <c r="AL53" s="52"/>
      <c r="AM53" s="52"/>
    </row>
    <row r="54" spans="2:39" ht="15.6" x14ac:dyDescent="0.3">
      <c r="B54" s="5" t="s">
        <v>20</v>
      </c>
      <c r="C54" s="6" t="s">
        <v>21</v>
      </c>
      <c r="D54" s="7">
        <v>4</v>
      </c>
      <c r="E54" s="7">
        <v>7.2734146641113204E-2</v>
      </c>
      <c r="F54" s="7">
        <v>0.52839214835754811</v>
      </c>
      <c r="G54" s="7">
        <v>0.45993124273588454</v>
      </c>
      <c r="H54" s="57">
        <v>0</v>
      </c>
      <c r="I54" s="57">
        <v>0</v>
      </c>
      <c r="J54" s="7">
        <v>4.2341525563053706E-2</v>
      </c>
      <c r="K54" s="7">
        <v>7.6182729439638705E-2</v>
      </c>
      <c r="L54" s="7">
        <v>9.1760833148536641E-2</v>
      </c>
      <c r="M54" s="57">
        <v>0</v>
      </c>
      <c r="N54" s="57">
        <v>0</v>
      </c>
      <c r="O54" s="61">
        <v>0</v>
      </c>
      <c r="Q54" s="5" t="s">
        <v>20</v>
      </c>
      <c r="R54" s="6" t="s">
        <v>21</v>
      </c>
      <c r="S54" s="60">
        <v>4</v>
      </c>
      <c r="T54" s="60">
        <f t="shared" si="24"/>
        <v>6.0474768092520871E-2</v>
      </c>
      <c r="U54" s="60">
        <f t="shared" si="25"/>
        <v>0.44514492576157871</v>
      </c>
      <c r="V54" s="60">
        <f t="shared" si="26"/>
        <v>0.33895570130714237</v>
      </c>
      <c r="W54" s="60">
        <f t="shared" si="27"/>
        <v>0</v>
      </c>
      <c r="X54" s="60">
        <f t="shared" si="17"/>
        <v>0</v>
      </c>
      <c r="Y54" s="60">
        <f t="shared" si="18"/>
        <v>6.0561719672660164E-3</v>
      </c>
      <c r="Z54" s="60">
        <f t="shared" si="19"/>
        <v>-2.5771191888410178E-2</v>
      </c>
      <c r="AA54" s="60">
        <f t="shared" si="20"/>
        <v>4.4530930406668646E-2</v>
      </c>
      <c r="AB54" s="60">
        <f t="shared" si="21"/>
        <v>-0.12030181005081053</v>
      </c>
      <c r="AC54" s="60">
        <f t="shared" si="22"/>
        <v>0</v>
      </c>
      <c r="AD54" s="60">
        <f t="shared" si="23"/>
        <v>0</v>
      </c>
      <c r="AE54" s="8"/>
      <c r="AG54" s="52"/>
      <c r="AH54" s="52"/>
      <c r="AI54" s="52"/>
      <c r="AJ54" s="52"/>
      <c r="AK54" s="52"/>
      <c r="AL54" s="52"/>
      <c r="AM54" s="52"/>
    </row>
    <row r="55" spans="2:39" ht="15.6" x14ac:dyDescent="0.3">
      <c r="B55" s="5" t="s">
        <v>22</v>
      </c>
      <c r="C55" s="6" t="s">
        <v>21</v>
      </c>
      <c r="D55" s="7">
        <v>4.25</v>
      </c>
      <c r="E55" s="7">
        <v>1.1002968857677669E-2</v>
      </c>
      <c r="F55" s="7">
        <v>0.5422843603374109</v>
      </c>
      <c r="G55" s="7">
        <v>9.6046451010255274E-2</v>
      </c>
      <c r="H55" s="57">
        <v>0</v>
      </c>
      <c r="I55" s="57">
        <v>0</v>
      </c>
      <c r="J55" s="7">
        <v>7.0657986507190976E-2</v>
      </c>
      <c r="K55" s="7">
        <v>0.25092584111944732</v>
      </c>
      <c r="L55" s="7">
        <v>9.1947794106639169E-2</v>
      </c>
      <c r="M55" s="57">
        <v>0</v>
      </c>
      <c r="N55" s="57">
        <v>0</v>
      </c>
      <c r="O55" s="61">
        <v>0</v>
      </c>
      <c r="Q55" s="5" t="s">
        <v>22</v>
      </c>
      <c r="R55" s="6" t="s">
        <v>21</v>
      </c>
      <c r="S55" s="60">
        <v>4.25</v>
      </c>
      <c r="T55" s="60">
        <f t="shared" si="24"/>
        <v>-1.256409690914664E-3</v>
      </c>
      <c r="U55" s="60">
        <f t="shared" si="25"/>
        <v>0.4590371377414415</v>
      </c>
      <c r="V55" s="60">
        <f t="shared" si="26"/>
        <v>-2.4929090418486871E-2</v>
      </c>
      <c r="W55" s="60">
        <f t="shared" si="27"/>
        <v>0</v>
      </c>
      <c r="X55" s="60">
        <f t="shared" si="17"/>
        <v>0</v>
      </c>
      <c r="Y55" s="60">
        <f t="shared" si="18"/>
        <v>3.4372632911403286E-2</v>
      </c>
      <c r="Z55" s="60">
        <f t="shared" si="19"/>
        <v>0.14897191979139845</v>
      </c>
      <c r="AA55" s="60">
        <f t="shared" si="20"/>
        <v>4.4717891364771174E-2</v>
      </c>
      <c r="AB55" s="60">
        <f t="shared" si="21"/>
        <v>-0.12030181005081053</v>
      </c>
      <c r="AC55" s="60">
        <f t="shared" si="22"/>
        <v>0</v>
      </c>
      <c r="AD55" s="60">
        <f t="shared" si="23"/>
        <v>0</v>
      </c>
      <c r="AE55" s="8"/>
      <c r="AG55" s="52"/>
      <c r="AH55" s="52"/>
      <c r="AI55" s="52"/>
      <c r="AJ55" s="52"/>
      <c r="AK55" s="52"/>
      <c r="AL55" s="52"/>
      <c r="AM55" s="52"/>
    </row>
    <row r="56" spans="2:39" ht="15.6" x14ac:dyDescent="0.3">
      <c r="B56" s="5" t="s">
        <v>23</v>
      </c>
      <c r="C56" s="6" t="s">
        <v>24</v>
      </c>
      <c r="D56" s="7">
        <v>5</v>
      </c>
      <c r="E56" s="7">
        <v>0.17996906100245599</v>
      </c>
      <c r="F56" s="7">
        <v>0.31015543625463105</v>
      </c>
      <c r="G56" s="7">
        <v>0.44447493014559736</v>
      </c>
      <c r="H56" s="57">
        <v>0</v>
      </c>
      <c r="I56" s="57">
        <v>0</v>
      </c>
      <c r="J56" s="7">
        <v>0.13964296890926398</v>
      </c>
      <c r="K56" s="7">
        <v>0.51776411426555391</v>
      </c>
      <c r="L56" s="7">
        <v>5.3231330411249195E-2</v>
      </c>
      <c r="M56" s="57">
        <v>0</v>
      </c>
      <c r="N56" s="57">
        <v>0</v>
      </c>
      <c r="O56" s="61">
        <v>0</v>
      </c>
      <c r="Q56" s="5" t="s">
        <v>23</v>
      </c>
      <c r="R56" s="6" t="s">
        <v>24</v>
      </c>
      <c r="S56" s="60">
        <v>5</v>
      </c>
      <c r="T56" s="60">
        <f t="shared" si="24"/>
        <v>0.16770968245386367</v>
      </c>
      <c r="U56" s="60">
        <f t="shared" si="25"/>
        <v>0.22690821365866168</v>
      </c>
      <c r="V56" s="60">
        <f t="shared" si="26"/>
        <v>0.32349938871685524</v>
      </c>
      <c r="W56" s="60">
        <f t="shared" si="27"/>
        <v>0</v>
      </c>
      <c r="X56" s="60">
        <f t="shared" si="17"/>
        <v>0</v>
      </c>
      <c r="Y56" s="60">
        <f t="shared" si="18"/>
        <v>0.10335761531347629</v>
      </c>
      <c r="Z56" s="60">
        <f t="shared" si="19"/>
        <v>0.41581019293750504</v>
      </c>
      <c r="AA56" s="60">
        <f t="shared" si="20"/>
        <v>6.0014276693811999E-3</v>
      </c>
      <c r="AB56" s="60">
        <f t="shared" si="21"/>
        <v>-0.12030181005081053</v>
      </c>
      <c r="AC56" s="60">
        <f t="shared" si="22"/>
        <v>0</v>
      </c>
      <c r="AD56" s="60">
        <f t="shared" si="23"/>
        <v>0</v>
      </c>
      <c r="AE56" s="8"/>
      <c r="AG56" s="52"/>
      <c r="AH56" s="52"/>
      <c r="AI56" s="52"/>
      <c r="AJ56" s="52"/>
      <c r="AK56" s="52"/>
      <c r="AL56" s="52"/>
      <c r="AM56" s="52"/>
    </row>
    <row r="57" spans="2:39" ht="15.6" x14ac:dyDescent="0.3">
      <c r="B57" s="5" t="s">
        <v>25</v>
      </c>
      <c r="C57" s="6" t="s">
        <v>24</v>
      </c>
      <c r="D57" s="7">
        <v>5.25</v>
      </c>
      <c r="E57" s="7">
        <v>7.8428425859352335E-2</v>
      </c>
      <c r="F57" s="7">
        <v>0.12103252850522414</v>
      </c>
      <c r="G57" s="7">
        <v>0.38773479084516577</v>
      </c>
      <c r="H57" s="57">
        <v>0</v>
      </c>
      <c r="I57" s="57">
        <v>0</v>
      </c>
      <c r="J57" s="7">
        <v>3.9819624309132558E-2</v>
      </c>
      <c r="K57" s="7">
        <v>0.38256172412095735</v>
      </c>
      <c r="L57" s="7">
        <v>7.1368679289763176E-2</v>
      </c>
      <c r="M57" s="57">
        <v>0</v>
      </c>
      <c r="N57" s="57">
        <v>0</v>
      </c>
      <c r="O57" s="61">
        <v>0</v>
      </c>
      <c r="Q57" s="26" t="s">
        <v>25</v>
      </c>
      <c r="R57" s="27" t="s">
        <v>24</v>
      </c>
      <c r="S57" s="60">
        <v>5.25</v>
      </c>
      <c r="T57" s="60">
        <f t="shared" si="24"/>
        <v>6.616904731076001E-2</v>
      </c>
      <c r="U57" s="60">
        <f t="shared" si="25"/>
        <v>3.7785305909254774E-2</v>
      </c>
      <c r="V57" s="60">
        <f t="shared" si="26"/>
        <v>0.26675924941642359</v>
      </c>
      <c r="W57" s="60">
        <f t="shared" si="27"/>
        <v>0</v>
      </c>
      <c r="X57" s="60">
        <f t="shared" si="17"/>
        <v>0</v>
      </c>
      <c r="Y57" s="60">
        <f t="shared" si="18"/>
        <v>3.5342707133448684E-3</v>
      </c>
      <c r="Z57" s="60">
        <f t="shared" si="19"/>
        <v>0.28060780279290848</v>
      </c>
      <c r="AA57" s="60">
        <f t="shared" si="20"/>
        <v>2.4138776547895181E-2</v>
      </c>
      <c r="AB57" s="60">
        <f t="shared" si="21"/>
        <v>-0.12030181005081053</v>
      </c>
      <c r="AC57" s="60">
        <f t="shared" si="22"/>
        <v>0</v>
      </c>
      <c r="AD57" s="60">
        <f t="shared" si="23"/>
        <v>0</v>
      </c>
      <c r="AE57" s="8"/>
      <c r="AG57" s="52"/>
      <c r="AH57" s="52"/>
      <c r="AI57" s="52"/>
      <c r="AJ57" s="52"/>
      <c r="AK57" s="52"/>
      <c r="AL57" s="52"/>
      <c r="AM57" s="52"/>
    </row>
    <row r="58" spans="2:39" ht="15.6" x14ac:dyDescent="0.3">
      <c r="B58" s="5" t="s">
        <v>26</v>
      </c>
      <c r="C58" s="6" t="s">
        <v>27</v>
      </c>
      <c r="D58" s="7">
        <v>6</v>
      </c>
      <c r="E58" s="7">
        <v>3.1322846897837812E-2</v>
      </c>
      <c r="F58" s="7">
        <v>0.23398305754403664</v>
      </c>
      <c r="G58" s="7">
        <v>0.22716950467238825</v>
      </c>
      <c r="H58" s="57">
        <v>0</v>
      </c>
      <c r="I58" s="57">
        <v>0</v>
      </c>
      <c r="J58" s="7">
        <v>9.9952507234640484E-2</v>
      </c>
      <c r="K58" s="7">
        <v>0.12485620533998602</v>
      </c>
      <c r="L58" s="7">
        <v>6.9961276456084451E-2</v>
      </c>
      <c r="M58" s="57">
        <v>0</v>
      </c>
      <c r="N58" s="57">
        <v>0</v>
      </c>
      <c r="O58" s="61">
        <v>0</v>
      </c>
      <c r="Q58" s="26" t="s">
        <v>26</v>
      </c>
      <c r="R58" s="27" t="s">
        <v>27</v>
      </c>
      <c r="S58" s="60">
        <v>6</v>
      </c>
      <c r="T58" s="60">
        <f t="shared" si="24"/>
        <v>1.906346834924548E-2</v>
      </c>
      <c r="U58" s="60">
        <f t="shared" si="25"/>
        <v>0.15073583494806728</v>
      </c>
      <c r="V58" s="60">
        <f t="shared" si="26"/>
        <v>0.10619396324364611</v>
      </c>
      <c r="W58" s="60">
        <f t="shared" si="27"/>
        <v>0</v>
      </c>
      <c r="X58" s="60">
        <f t="shared" si="17"/>
        <v>0</v>
      </c>
      <c r="Y58" s="60">
        <f t="shared" si="18"/>
        <v>6.3667153638852794E-2</v>
      </c>
      <c r="Z58" s="60">
        <f t="shared" si="19"/>
        <v>2.2902284011937141E-2</v>
      </c>
      <c r="AA58" s="60">
        <f t="shared" si="20"/>
        <v>2.2731373714216456E-2</v>
      </c>
      <c r="AB58" s="60">
        <f t="shared" si="21"/>
        <v>-0.12030181005081053</v>
      </c>
      <c r="AC58" s="60">
        <f t="shared" si="22"/>
        <v>0</v>
      </c>
      <c r="AD58" s="60">
        <f t="shared" si="23"/>
        <v>0</v>
      </c>
      <c r="AE58" s="8"/>
      <c r="AG58" s="52"/>
      <c r="AH58" s="52"/>
      <c r="AI58" s="52"/>
      <c r="AJ58" s="52"/>
      <c r="AK58" s="52"/>
      <c r="AL58" s="52"/>
      <c r="AM58" s="52"/>
    </row>
    <row r="59" spans="2:39" ht="15.6" x14ac:dyDescent="0.3">
      <c r="B59" s="5" t="s">
        <v>28</v>
      </c>
      <c r="C59" s="6" t="s">
        <v>27</v>
      </c>
      <c r="D59" s="7">
        <v>6.25</v>
      </c>
      <c r="E59" s="7">
        <v>0.13419515021071146</v>
      </c>
      <c r="F59" s="7">
        <v>0.21545708579949066</v>
      </c>
      <c r="G59" s="7">
        <v>0.23970235741684226</v>
      </c>
      <c r="H59" s="57">
        <v>0</v>
      </c>
      <c r="I59" s="57">
        <v>0</v>
      </c>
      <c r="J59" s="7">
        <v>0.10534216203953023</v>
      </c>
      <c r="K59" s="7">
        <v>0.16238059966642224</v>
      </c>
      <c r="L59" s="7">
        <v>7.9240486349452063E-2</v>
      </c>
      <c r="M59" s="57">
        <v>0</v>
      </c>
      <c r="N59" s="57">
        <v>0</v>
      </c>
      <c r="O59" s="61">
        <v>0</v>
      </c>
      <c r="Q59" s="5" t="s">
        <v>28</v>
      </c>
      <c r="R59" s="6" t="s">
        <v>27</v>
      </c>
      <c r="S59" s="60">
        <v>6.25</v>
      </c>
      <c r="T59" s="60">
        <f t="shared" si="24"/>
        <v>0.12193577166211914</v>
      </c>
      <c r="U59" s="60">
        <f t="shared" si="25"/>
        <v>0.13220986320352129</v>
      </c>
      <c r="V59" s="60">
        <f t="shared" si="26"/>
        <v>0.11872681598810012</v>
      </c>
      <c r="W59" s="60">
        <f t="shared" si="27"/>
        <v>0</v>
      </c>
      <c r="X59" s="60">
        <f t="shared" si="17"/>
        <v>0</v>
      </c>
      <c r="Y59" s="60">
        <f t="shared" si="18"/>
        <v>6.905680844374254E-2</v>
      </c>
      <c r="Z59" s="60">
        <f t="shared" si="19"/>
        <v>6.0426678338373355E-2</v>
      </c>
      <c r="AA59" s="60">
        <f t="shared" si="20"/>
        <v>3.2010583607584069E-2</v>
      </c>
      <c r="AB59" s="60">
        <f t="shared" si="21"/>
        <v>-0.12030181005081053</v>
      </c>
      <c r="AC59" s="60">
        <f t="shared" si="22"/>
        <v>0</v>
      </c>
      <c r="AD59" s="60">
        <f t="shared" si="23"/>
        <v>0</v>
      </c>
      <c r="AE59" s="8"/>
      <c r="AG59" s="52"/>
      <c r="AH59" s="52"/>
      <c r="AI59" s="52"/>
      <c r="AJ59" s="52"/>
      <c r="AK59" s="52"/>
      <c r="AL59" s="52"/>
      <c r="AM59" s="52"/>
    </row>
    <row r="60" spans="2:39" ht="15.6" x14ac:dyDescent="0.3">
      <c r="B60" s="5" t="s">
        <v>29</v>
      </c>
      <c r="C60" s="6" t="s">
        <v>30</v>
      </c>
      <c r="D60" s="7">
        <v>7</v>
      </c>
      <c r="E60" s="7">
        <v>6.320089661642922E-2</v>
      </c>
      <c r="F60" s="7">
        <v>0.22824253705006303</v>
      </c>
      <c r="G60" s="7">
        <v>0.10033601559972589</v>
      </c>
      <c r="H60" s="57">
        <v>0</v>
      </c>
      <c r="I60" s="57">
        <v>0</v>
      </c>
      <c r="J60" s="7">
        <v>3.2049932114941518E-2</v>
      </c>
      <c r="K60" s="7">
        <v>0.14210260910005437</v>
      </c>
      <c r="L60" s="7">
        <v>0.14813252073046798</v>
      </c>
      <c r="M60" s="57">
        <v>0</v>
      </c>
      <c r="N60" s="57">
        <v>0</v>
      </c>
      <c r="O60" s="61">
        <v>0</v>
      </c>
      <c r="Q60" s="5" t="s">
        <v>29</v>
      </c>
      <c r="R60" s="6" t="s">
        <v>30</v>
      </c>
      <c r="S60" s="60">
        <v>7</v>
      </c>
      <c r="T60" s="60">
        <f t="shared" si="24"/>
        <v>5.0941518067836887E-2</v>
      </c>
      <c r="U60" s="60">
        <f t="shared" si="25"/>
        <v>0.14499531445409367</v>
      </c>
      <c r="V60" s="60">
        <f t="shared" si="26"/>
        <v>-2.063952582901625E-2</v>
      </c>
      <c r="W60" s="60">
        <f t="shared" si="27"/>
        <v>0</v>
      </c>
      <c r="X60" s="60">
        <f t="shared" si="17"/>
        <v>0</v>
      </c>
      <c r="Y60" s="60">
        <f t="shared" si="18"/>
        <v>-4.2354214808461715E-3</v>
      </c>
      <c r="Z60" s="60">
        <f t="shared" si="19"/>
        <v>4.014868777200549E-2</v>
      </c>
      <c r="AA60" s="60">
        <f t="shared" si="20"/>
        <v>0.10090261798859998</v>
      </c>
      <c r="AB60" s="60">
        <f t="shared" si="21"/>
        <v>-0.12030181005081053</v>
      </c>
      <c r="AC60" s="60">
        <f t="shared" si="22"/>
        <v>0</v>
      </c>
      <c r="AD60" s="60">
        <f t="shared" si="23"/>
        <v>0</v>
      </c>
      <c r="AE60" s="8"/>
      <c r="AG60" s="52"/>
      <c r="AH60" s="52"/>
      <c r="AI60" s="52"/>
      <c r="AJ60" s="52"/>
      <c r="AK60" s="52"/>
      <c r="AL60" s="52"/>
      <c r="AM60" s="52"/>
    </row>
    <row r="61" spans="2:39" ht="15.6" x14ac:dyDescent="0.3">
      <c r="B61" s="5" t="s">
        <v>31</v>
      </c>
      <c r="C61" s="6" t="s">
        <v>30</v>
      </c>
      <c r="D61" s="7">
        <v>7.25</v>
      </c>
      <c r="E61" s="7">
        <v>5.8102810406139592E-2</v>
      </c>
      <c r="F61" s="7">
        <v>0.25140625206761252</v>
      </c>
      <c r="G61" s="7">
        <v>0.2675515928140148</v>
      </c>
      <c r="H61" s="57">
        <v>0</v>
      </c>
      <c r="I61" s="57">
        <v>0</v>
      </c>
      <c r="J61" s="7">
        <v>9.064024732769678E-2</v>
      </c>
      <c r="K61" s="7">
        <v>0.43017626763240674</v>
      </c>
      <c r="L61" s="7">
        <v>0.12992393258956544</v>
      </c>
      <c r="M61" s="57">
        <v>0</v>
      </c>
      <c r="N61" s="57">
        <v>0</v>
      </c>
      <c r="O61" s="61">
        <v>0</v>
      </c>
      <c r="Q61" s="5" t="s">
        <v>31</v>
      </c>
      <c r="R61" s="6" t="s">
        <v>30</v>
      </c>
      <c r="S61" s="60">
        <v>7.25</v>
      </c>
      <c r="T61" s="60">
        <f t="shared" si="24"/>
        <v>4.5843431857547259E-2</v>
      </c>
      <c r="U61" s="60">
        <f t="shared" si="25"/>
        <v>0.16815902947164316</v>
      </c>
      <c r="V61" s="60">
        <f t="shared" si="26"/>
        <v>0.14657605138527266</v>
      </c>
      <c r="W61" s="60">
        <f t="shared" si="27"/>
        <v>0</v>
      </c>
      <c r="X61" s="60">
        <f t="shared" si="17"/>
        <v>0</v>
      </c>
      <c r="Y61" s="60">
        <f t="shared" si="18"/>
        <v>5.435489373190909E-2</v>
      </c>
      <c r="Z61" s="60">
        <f t="shared" si="19"/>
        <v>0.32822234630435787</v>
      </c>
      <c r="AA61" s="60">
        <f t="shared" si="20"/>
        <v>8.2694029847697442E-2</v>
      </c>
      <c r="AB61" s="60">
        <f t="shared" si="21"/>
        <v>-0.12030181005081053</v>
      </c>
      <c r="AC61" s="60">
        <f t="shared" si="22"/>
        <v>0</v>
      </c>
      <c r="AD61" s="60">
        <f t="shared" si="23"/>
        <v>0</v>
      </c>
      <c r="AE61" s="27"/>
      <c r="AG61" s="52"/>
      <c r="AH61" s="52"/>
      <c r="AI61" s="52"/>
      <c r="AJ61" s="52"/>
      <c r="AK61" s="52"/>
      <c r="AL61" s="52"/>
      <c r="AM61" s="52"/>
    </row>
    <row r="62" spans="2:39" s="37" customFormat="1" ht="13.5" customHeight="1" x14ac:dyDescent="0.3">
      <c r="B62" s="5" t="s">
        <v>32</v>
      </c>
      <c r="C62" s="6" t="s">
        <v>33</v>
      </c>
      <c r="D62" s="53">
        <v>8</v>
      </c>
      <c r="E62" s="53">
        <v>0.20294975359687659</v>
      </c>
      <c r="F62" s="53">
        <v>0.18976991070947916</v>
      </c>
      <c r="G62" s="53">
        <v>8.644212880905576E-2</v>
      </c>
      <c r="H62" s="59">
        <v>0</v>
      </c>
      <c r="I62" s="59">
        <v>0</v>
      </c>
      <c r="J62" s="53">
        <v>1.9798723725663898E-2</v>
      </c>
      <c r="K62" s="53">
        <v>0.55801704385667306</v>
      </c>
      <c r="L62" s="53">
        <v>0.19106329735746352</v>
      </c>
      <c r="M62" s="57">
        <v>0</v>
      </c>
      <c r="N62" s="57">
        <v>0</v>
      </c>
      <c r="O62" s="61">
        <v>0</v>
      </c>
      <c r="Q62" s="5" t="s">
        <v>32</v>
      </c>
      <c r="R62" s="6" t="s">
        <v>33</v>
      </c>
      <c r="S62" s="60">
        <v>8</v>
      </c>
      <c r="T62" s="60">
        <f t="shared" si="24"/>
        <v>0.19069037504828426</v>
      </c>
      <c r="U62" s="60">
        <f t="shared" si="25"/>
        <v>0.10652268811350979</v>
      </c>
      <c r="V62" s="60">
        <f t="shared" si="26"/>
        <v>-3.4533412619686385E-2</v>
      </c>
      <c r="W62" s="60">
        <f t="shared" si="27"/>
        <v>0</v>
      </c>
      <c r="X62" s="60">
        <f t="shared" si="17"/>
        <v>0</v>
      </c>
      <c r="Y62" s="60">
        <f t="shared" si="18"/>
        <v>-1.6486629870123792E-2</v>
      </c>
      <c r="Z62" s="60">
        <f t="shared" si="19"/>
        <v>0.45606312252862419</v>
      </c>
      <c r="AA62" s="60">
        <f t="shared" si="20"/>
        <v>0.14383339461559552</v>
      </c>
      <c r="AB62" s="60">
        <f t="shared" si="21"/>
        <v>-0.12030181005081053</v>
      </c>
      <c r="AC62" s="60">
        <f t="shared" si="22"/>
        <v>0</v>
      </c>
      <c r="AD62" s="60">
        <f t="shared" si="23"/>
        <v>0</v>
      </c>
      <c r="AE62" s="8"/>
      <c r="AG62" s="54"/>
      <c r="AH62" s="54"/>
      <c r="AI62" s="54"/>
      <c r="AJ62" s="54"/>
      <c r="AK62" s="54"/>
      <c r="AL62" s="54"/>
      <c r="AM62" s="54"/>
    </row>
    <row r="63" spans="2:39" ht="15.6" x14ac:dyDescent="0.3">
      <c r="B63" s="5" t="s">
        <v>34</v>
      </c>
      <c r="C63" s="6" t="s">
        <v>33</v>
      </c>
      <c r="D63" s="7">
        <v>8.25</v>
      </c>
      <c r="E63" s="7">
        <v>8.5024197946558008E-2</v>
      </c>
      <c r="F63" s="7">
        <v>0.3098019251738609</v>
      </c>
      <c r="G63" s="7">
        <v>0.325910020583078</v>
      </c>
      <c r="H63" s="57">
        <v>0</v>
      </c>
      <c r="I63" s="57">
        <v>0</v>
      </c>
      <c r="J63" s="7">
        <v>0.12496424626436907</v>
      </c>
      <c r="K63" s="7">
        <v>0.27514192431075168</v>
      </c>
      <c r="L63" s="7">
        <v>5.3639929151047275E-2</v>
      </c>
      <c r="M63" s="57">
        <v>0</v>
      </c>
      <c r="N63" s="57">
        <v>0</v>
      </c>
      <c r="O63" s="61">
        <v>0</v>
      </c>
      <c r="Q63" s="5" t="s">
        <v>34</v>
      </c>
      <c r="R63" s="6" t="s">
        <v>33</v>
      </c>
      <c r="S63" s="60">
        <v>8.25</v>
      </c>
      <c r="T63" s="60">
        <f t="shared" si="24"/>
        <v>7.2764819397965669E-2</v>
      </c>
      <c r="U63" s="60">
        <f t="shared" si="25"/>
        <v>0.22655470257789154</v>
      </c>
      <c r="V63" s="60">
        <f t="shared" si="26"/>
        <v>0.20493447915433585</v>
      </c>
      <c r="W63" s="60">
        <f t="shared" si="27"/>
        <v>0</v>
      </c>
      <c r="X63" s="60">
        <f t="shared" si="17"/>
        <v>0</v>
      </c>
      <c r="Y63" s="60">
        <f t="shared" si="18"/>
        <v>8.867889266858138E-2</v>
      </c>
      <c r="Z63" s="60">
        <f t="shared" si="19"/>
        <v>0.17318800298270282</v>
      </c>
      <c r="AA63" s="60">
        <f t="shared" si="20"/>
        <v>6.41002640917928E-3</v>
      </c>
      <c r="AB63" s="60">
        <f t="shared" si="21"/>
        <v>-0.12030181005081053</v>
      </c>
      <c r="AC63" s="60">
        <f t="shared" si="22"/>
        <v>0</v>
      </c>
      <c r="AD63" s="60">
        <f t="shared" si="23"/>
        <v>0</v>
      </c>
      <c r="AE63" s="8"/>
      <c r="AG63" s="52"/>
      <c r="AH63" s="52"/>
      <c r="AI63" s="52"/>
      <c r="AJ63" s="52"/>
      <c r="AK63" s="52"/>
      <c r="AL63" s="52"/>
      <c r="AM63" s="52"/>
    </row>
    <row r="64" spans="2:39" ht="15.6" x14ac:dyDescent="0.3">
      <c r="B64" s="5" t="s">
        <v>35</v>
      </c>
      <c r="C64" s="6" t="s">
        <v>36</v>
      </c>
      <c r="D64" s="7">
        <v>9</v>
      </c>
      <c r="E64" s="7">
        <v>6.7066265961451141E-2</v>
      </c>
      <c r="F64" s="7">
        <v>0.39132485259567212</v>
      </c>
      <c r="G64" s="7">
        <v>0.44926581331966137</v>
      </c>
      <c r="H64" s="57">
        <v>0</v>
      </c>
      <c r="I64" s="57">
        <v>0</v>
      </c>
      <c r="J64" s="7">
        <v>7.9822988578944237E-2</v>
      </c>
      <c r="K64" s="7">
        <v>0.33343052523696431</v>
      </c>
      <c r="L64" s="7">
        <v>5.7873121265597918E-2</v>
      </c>
      <c r="M64" s="57">
        <v>0</v>
      </c>
      <c r="N64" s="57">
        <v>0</v>
      </c>
      <c r="O64" s="61">
        <v>0</v>
      </c>
      <c r="Q64" s="5" t="s">
        <v>35</v>
      </c>
      <c r="R64" s="6" t="s">
        <v>36</v>
      </c>
      <c r="S64" s="60">
        <v>9</v>
      </c>
      <c r="T64" s="60">
        <f t="shared" si="24"/>
        <v>5.4806887412858808E-2</v>
      </c>
      <c r="U64" s="60">
        <f t="shared" si="25"/>
        <v>0.30807762999970278</v>
      </c>
      <c r="V64" s="60">
        <f t="shared" si="26"/>
        <v>0.32829027189091919</v>
      </c>
      <c r="W64" s="60">
        <f t="shared" si="27"/>
        <v>0</v>
      </c>
      <c r="X64" s="60">
        <f t="shared" si="17"/>
        <v>0</v>
      </c>
      <c r="Y64" s="60">
        <f t="shared" si="18"/>
        <v>4.3537634983156548E-2</v>
      </c>
      <c r="Z64" s="60">
        <f t="shared" si="19"/>
        <v>0.23147660390891545</v>
      </c>
      <c r="AA64" s="60">
        <f t="shared" si="20"/>
        <v>1.0643218523729923E-2</v>
      </c>
      <c r="AB64" s="60">
        <f t="shared" si="21"/>
        <v>-0.12030181005081053</v>
      </c>
      <c r="AC64" s="60">
        <f t="shared" si="22"/>
        <v>0</v>
      </c>
      <c r="AD64" s="60">
        <f t="shared" si="23"/>
        <v>0</v>
      </c>
      <c r="AE64" s="8"/>
      <c r="AG64" s="52"/>
      <c r="AH64" s="52"/>
      <c r="AI64" s="52"/>
      <c r="AJ64" s="52"/>
      <c r="AK64" s="52"/>
      <c r="AL64" s="52"/>
      <c r="AM64" s="52"/>
    </row>
    <row r="65" spans="2:39" ht="15.6" x14ac:dyDescent="0.3">
      <c r="B65" s="5" t="s">
        <v>37</v>
      </c>
      <c r="C65" s="6" t="s">
        <v>36</v>
      </c>
      <c r="D65" s="7">
        <v>9.25</v>
      </c>
      <c r="E65" s="7">
        <v>0.23020571588348374</v>
      </c>
      <c r="F65" s="7">
        <v>0.19217983861262913</v>
      </c>
      <c r="G65" s="7">
        <v>0.26007344448899622</v>
      </c>
      <c r="H65" s="57">
        <v>0</v>
      </c>
      <c r="I65" s="57">
        <v>0</v>
      </c>
      <c r="J65" s="7">
        <v>7.237518061070787E-2</v>
      </c>
      <c r="K65" s="7">
        <v>0.30896509450143472</v>
      </c>
      <c r="L65" s="7">
        <v>6.6054564341204117E-2</v>
      </c>
      <c r="M65" s="57">
        <v>0</v>
      </c>
      <c r="N65" s="57">
        <v>0</v>
      </c>
      <c r="O65" s="61">
        <v>0</v>
      </c>
      <c r="Q65" s="5" t="s">
        <v>37</v>
      </c>
      <c r="R65" s="6" t="s">
        <v>36</v>
      </c>
      <c r="S65" s="60">
        <v>9.25</v>
      </c>
      <c r="T65" s="60">
        <f t="shared" si="24"/>
        <v>0.21794633733489141</v>
      </c>
      <c r="U65" s="60">
        <f t="shared" si="25"/>
        <v>0.10893261601665977</v>
      </c>
      <c r="V65" s="60">
        <f t="shared" si="26"/>
        <v>0.13909790306025407</v>
      </c>
      <c r="W65" s="60">
        <f t="shared" si="27"/>
        <v>0</v>
      </c>
      <c r="X65" s="60">
        <f t="shared" si="17"/>
        <v>0</v>
      </c>
      <c r="Y65" s="60">
        <f t="shared" si="18"/>
        <v>3.6089827014920181E-2</v>
      </c>
      <c r="Z65" s="60">
        <f t="shared" si="19"/>
        <v>0.20701117317338585</v>
      </c>
      <c r="AA65" s="60">
        <f t="shared" si="20"/>
        <v>1.8824661599336122E-2</v>
      </c>
      <c r="AB65" s="60">
        <f t="shared" si="21"/>
        <v>-0.12030181005081053</v>
      </c>
      <c r="AC65" s="60">
        <f t="shared" si="22"/>
        <v>0</v>
      </c>
      <c r="AD65" s="60">
        <f t="shared" si="23"/>
        <v>0</v>
      </c>
      <c r="AE65" s="8"/>
      <c r="AG65" s="52"/>
      <c r="AH65" s="52"/>
      <c r="AI65" s="52"/>
      <c r="AJ65" s="52"/>
      <c r="AK65" s="52"/>
      <c r="AL65" s="52"/>
      <c r="AM65" s="52"/>
    </row>
    <row r="66" spans="2:39" ht="15.6" x14ac:dyDescent="0.3">
      <c r="B66" s="5" t="s">
        <v>38</v>
      </c>
      <c r="C66" s="6" t="s">
        <v>39</v>
      </c>
      <c r="D66" s="7">
        <v>10</v>
      </c>
      <c r="E66" s="7">
        <v>8.7884988866928554E-2</v>
      </c>
      <c r="F66" s="7">
        <v>0.54711503826900976</v>
      </c>
      <c r="G66" s="7">
        <v>0.15941394143802656</v>
      </c>
      <c r="H66" s="57">
        <v>0</v>
      </c>
      <c r="I66" s="57">
        <v>0</v>
      </c>
      <c r="J66" s="7">
        <v>0.11195834378592737</v>
      </c>
      <c r="K66" s="7">
        <v>0.23724359617001706</v>
      </c>
      <c r="L66" s="7">
        <v>0.144660807829251</v>
      </c>
      <c r="M66" s="57">
        <v>0</v>
      </c>
      <c r="N66" s="57">
        <v>0</v>
      </c>
      <c r="O66" s="61">
        <v>0</v>
      </c>
      <c r="Q66" s="5" t="s">
        <v>38</v>
      </c>
      <c r="R66" s="6" t="s">
        <v>39</v>
      </c>
      <c r="S66" s="60">
        <v>10</v>
      </c>
      <c r="T66" s="60">
        <f t="shared" si="24"/>
        <v>7.5625610318336228E-2</v>
      </c>
      <c r="U66" s="60">
        <f t="shared" si="25"/>
        <v>0.46386781567304036</v>
      </c>
      <c r="V66" s="60">
        <f t="shared" si="26"/>
        <v>3.8438400009284418E-2</v>
      </c>
      <c r="W66" s="60">
        <f t="shared" si="27"/>
        <v>0</v>
      </c>
      <c r="X66" s="60">
        <f t="shared" si="17"/>
        <v>0</v>
      </c>
      <c r="Y66" s="60">
        <f t="shared" si="18"/>
        <v>7.5672990190139677E-2</v>
      </c>
      <c r="Z66" s="60">
        <f t="shared" si="19"/>
        <v>0.13528967484196819</v>
      </c>
      <c r="AA66" s="60">
        <f t="shared" si="20"/>
        <v>9.7430905087383002E-2</v>
      </c>
      <c r="AB66" s="60">
        <f t="shared" si="21"/>
        <v>-0.12030181005081053</v>
      </c>
      <c r="AC66" s="60">
        <f t="shared" si="22"/>
        <v>0</v>
      </c>
      <c r="AD66" s="60">
        <f t="shared" si="23"/>
        <v>0</v>
      </c>
      <c r="AE66" s="8"/>
      <c r="AG66" s="52"/>
      <c r="AH66" s="52"/>
      <c r="AI66" s="52"/>
      <c r="AJ66" s="52"/>
      <c r="AK66" s="52"/>
      <c r="AL66" s="52"/>
      <c r="AM66" s="52"/>
    </row>
    <row r="67" spans="2:39" ht="15.6" x14ac:dyDescent="0.3">
      <c r="B67" s="5" t="s">
        <v>40</v>
      </c>
      <c r="C67" s="6" t="s">
        <v>39</v>
      </c>
      <c r="D67" s="7">
        <v>10.25</v>
      </c>
      <c r="E67" s="7">
        <v>0.20429409912564914</v>
      </c>
      <c r="F67" s="7">
        <v>0.29910599305433061</v>
      </c>
      <c r="G67" s="7">
        <v>0.45874067875795382</v>
      </c>
      <c r="H67" s="57">
        <v>0</v>
      </c>
      <c r="I67" s="57">
        <v>0</v>
      </c>
      <c r="J67" s="7">
        <v>0.15871380248570388</v>
      </c>
      <c r="K67" s="7">
        <v>0.16727569135687589</v>
      </c>
      <c r="L67" s="7">
        <v>6.426247877614405E-2</v>
      </c>
      <c r="M67" s="57">
        <v>0</v>
      </c>
      <c r="N67" s="57">
        <v>0</v>
      </c>
      <c r="O67" s="61">
        <v>0</v>
      </c>
      <c r="Q67" s="5" t="s">
        <v>40</v>
      </c>
      <c r="R67" s="6" t="s">
        <v>39</v>
      </c>
      <c r="S67" s="60">
        <v>10.25</v>
      </c>
      <c r="T67" s="60">
        <f t="shared" si="24"/>
        <v>0.19203472057705681</v>
      </c>
      <c r="U67" s="60">
        <f t="shared" si="25"/>
        <v>0.21585877045836124</v>
      </c>
      <c r="V67" s="60">
        <f t="shared" si="26"/>
        <v>0.33776513732921165</v>
      </c>
      <c r="W67" s="60">
        <f t="shared" si="27"/>
        <v>0</v>
      </c>
      <c r="X67" s="60">
        <f t="shared" si="17"/>
        <v>0</v>
      </c>
      <c r="Y67" s="60">
        <f t="shared" si="18"/>
        <v>0.12242844888991619</v>
      </c>
      <c r="Z67" s="60">
        <f t="shared" si="19"/>
        <v>6.5321770028827011E-2</v>
      </c>
      <c r="AA67" s="60">
        <f t="shared" si="20"/>
        <v>1.7032576034276055E-2</v>
      </c>
      <c r="AB67" s="60">
        <f t="shared" si="21"/>
        <v>-0.12030181005081053</v>
      </c>
      <c r="AC67" s="60">
        <f t="shared" si="22"/>
        <v>0</v>
      </c>
      <c r="AD67" s="60">
        <f t="shared" si="23"/>
        <v>0</v>
      </c>
      <c r="AE67" s="8"/>
      <c r="AG67" s="52"/>
      <c r="AH67" s="52"/>
      <c r="AI67" s="52"/>
      <c r="AJ67" s="52"/>
      <c r="AK67" s="52"/>
      <c r="AL67" s="52"/>
      <c r="AM67" s="52"/>
    </row>
    <row r="68" spans="2:39" ht="15.6" x14ac:dyDescent="0.3">
      <c r="B68" s="5" t="s">
        <v>41</v>
      </c>
      <c r="C68" s="6" t="s">
        <v>42</v>
      </c>
      <c r="D68" s="7">
        <v>11</v>
      </c>
      <c r="E68" s="7">
        <v>4.7161118593289475E-2</v>
      </c>
      <c r="F68" s="7">
        <v>0.16173203498157768</v>
      </c>
      <c r="G68" s="7">
        <v>6.8906784429588405E-2</v>
      </c>
      <c r="H68" s="57">
        <v>0</v>
      </c>
      <c r="I68" s="57">
        <v>0</v>
      </c>
      <c r="J68" s="7">
        <v>0.10792558157266881</v>
      </c>
      <c r="K68" s="7">
        <v>0.11962263940224936</v>
      </c>
      <c r="L68" s="7">
        <v>0.25409448246637556</v>
      </c>
      <c r="M68" s="57">
        <v>0</v>
      </c>
      <c r="N68" s="57">
        <v>0</v>
      </c>
      <c r="O68" s="61">
        <v>0</v>
      </c>
      <c r="Q68" s="5" t="s">
        <v>41</v>
      </c>
      <c r="R68" s="6" t="s">
        <v>42</v>
      </c>
      <c r="S68" s="60">
        <v>11</v>
      </c>
      <c r="T68" s="60">
        <f t="shared" si="24"/>
        <v>3.4901740044697142E-2</v>
      </c>
      <c r="U68" s="60">
        <f t="shared" si="25"/>
        <v>7.848481238560831E-2</v>
      </c>
      <c r="V68" s="60">
        <f t="shared" si="26"/>
        <v>-5.206875699915374E-2</v>
      </c>
      <c r="W68" s="60">
        <f t="shared" si="27"/>
        <v>0</v>
      </c>
      <c r="X68" s="60">
        <f t="shared" si="17"/>
        <v>0</v>
      </c>
      <c r="Y68" s="60">
        <f t="shared" si="18"/>
        <v>7.1640227976881118E-2</v>
      </c>
      <c r="Z68" s="60">
        <f t="shared" si="19"/>
        <v>1.7668718074200479E-2</v>
      </c>
      <c r="AA68" s="60">
        <f t="shared" si="20"/>
        <v>0.20686457972450756</v>
      </c>
      <c r="AB68" s="60">
        <f t="shared" si="21"/>
        <v>-0.12030181005081053</v>
      </c>
      <c r="AC68" s="60">
        <f t="shared" si="22"/>
        <v>0</v>
      </c>
      <c r="AD68" s="60">
        <f t="shared" si="23"/>
        <v>0</v>
      </c>
      <c r="AE68" s="8"/>
      <c r="AG68" s="52"/>
      <c r="AH68" s="52"/>
      <c r="AI68" s="52"/>
      <c r="AJ68" s="52"/>
      <c r="AK68" s="52"/>
      <c r="AL68" s="52"/>
      <c r="AM68" s="52"/>
    </row>
    <row r="69" spans="2:39" x14ac:dyDescent="0.3">
      <c r="B69" s="5" t="s">
        <v>43</v>
      </c>
      <c r="C69" s="6" t="s">
        <v>42</v>
      </c>
      <c r="D69" s="7">
        <v>11.25</v>
      </c>
      <c r="E69" s="7">
        <v>8.6433652488390772E-2</v>
      </c>
      <c r="F69" s="7">
        <v>0.41427817949279994</v>
      </c>
      <c r="G69" s="7">
        <v>0.30639682942186119</v>
      </c>
      <c r="H69" s="57">
        <v>0</v>
      </c>
      <c r="I69" s="57">
        <v>0</v>
      </c>
      <c r="J69" s="7">
        <v>9.8590913249023537E-3</v>
      </c>
      <c r="K69" s="7">
        <v>0.34386189641992138</v>
      </c>
      <c r="L69" s="7">
        <v>4.1267558506751643E-2</v>
      </c>
      <c r="M69" s="57">
        <v>0</v>
      </c>
      <c r="N69" s="57">
        <v>0</v>
      </c>
      <c r="O69" s="61">
        <v>0</v>
      </c>
      <c r="Q69" s="5" t="s">
        <v>43</v>
      </c>
      <c r="R69" s="6" t="s">
        <v>42</v>
      </c>
      <c r="S69" s="60">
        <v>11.25</v>
      </c>
      <c r="T69" s="60">
        <f t="shared" si="24"/>
        <v>7.4174273939798446E-2</v>
      </c>
      <c r="U69" s="60">
        <f t="shared" si="25"/>
        <v>0.3310309568968306</v>
      </c>
      <c r="V69" s="60">
        <f t="shared" si="26"/>
        <v>0.18542128799311905</v>
      </c>
      <c r="W69" s="60">
        <f t="shared" si="27"/>
        <v>0</v>
      </c>
      <c r="X69" s="60">
        <f t="shared" si="17"/>
        <v>0</v>
      </c>
      <c r="Y69" s="60">
        <f t="shared" si="18"/>
        <v>-2.6426262270885334E-2</v>
      </c>
      <c r="Z69" s="60">
        <f t="shared" si="19"/>
        <v>0.24190797509187251</v>
      </c>
      <c r="AA69" s="60">
        <f t="shared" si="20"/>
        <v>-5.9623442351163514E-3</v>
      </c>
      <c r="AB69" s="60">
        <f t="shared" si="21"/>
        <v>-0.12030181005081053</v>
      </c>
      <c r="AC69" s="60">
        <f t="shared" si="22"/>
        <v>0</v>
      </c>
      <c r="AD69" s="60">
        <f t="shared" si="23"/>
        <v>0</v>
      </c>
      <c r="AE69" s="8"/>
    </row>
    <row r="70" spans="2:39" x14ac:dyDescent="0.3">
      <c r="B70" s="5" t="s">
        <v>44</v>
      </c>
      <c r="C70" s="6" t="s">
        <v>45</v>
      </c>
      <c r="D70" s="7">
        <v>20</v>
      </c>
      <c r="E70" s="7">
        <v>6.6948473017980195E-2</v>
      </c>
      <c r="F70" s="7">
        <v>0.11297021592642822</v>
      </c>
      <c r="G70" s="7">
        <v>0.35597044826932595</v>
      </c>
      <c r="H70" s="57">
        <v>0</v>
      </c>
      <c r="I70" s="57">
        <v>0</v>
      </c>
      <c r="J70" s="7">
        <v>7.0133421255988107E-2</v>
      </c>
      <c r="K70" s="7">
        <v>0.51933743068888261</v>
      </c>
      <c r="L70" s="7">
        <v>6.1406309592192024E-2</v>
      </c>
      <c r="M70" s="57">
        <v>0</v>
      </c>
      <c r="N70" s="57">
        <v>0</v>
      </c>
      <c r="O70" s="61">
        <v>0</v>
      </c>
      <c r="Q70" s="5" t="s">
        <v>44</v>
      </c>
      <c r="R70" s="6" t="s">
        <v>45</v>
      </c>
      <c r="S70" s="60">
        <v>20</v>
      </c>
      <c r="T70" s="60">
        <f t="shared" si="24"/>
        <v>5.4689094469387863E-2</v>
      </c>
      <c r="U70" s="60">
        <f t="shared" si="25"/>
        <v>2.9722993330458858E-2</v>
      </c>
      <c r="V70" s="60">
        <f t="shared" si="26"/>
        <v>0.2349949068405838</v>
      </c>
      <c r="W70" s="60">
        <f t="shared" si="27"/>
        <v>0</v>
      </c>
      <c r="X70" s="60">
        <f t="shared" si="17"/>
        <v>0</v>
      </c>
      <c r="Y70" s="60">
        <f t="shared" si="18"/>
        <v>3.3848067660200418E-2</v>
      </c>
      <c r="Z70" s="60">
        <f t="shared" si="19"/>
        <v>0.41738350936083374</v>
      </c>
      <c r="AA70" s="60">
        <f t="shared" si="20"/>
        <v>1.4176406850324029E-2</v>
      </c>
      <c r="AB70" s="60">
        <f t="shared" si="21"/>
        <v>-0.12030181005081053</v>
      </c>
      <c r="AC70" s="60">
        <f t="shared" si="22"/>
        <v>0</v>
      </c>
      <c r="AD70" s="60">
        <f t="shared" si="23"/>
        <v>0</v>
      </c>
      <c r="AE70" s="8"/>
    </row>
    <row r="71" spans="2:39" x14ac:dyDescent="0.3">
      <c r="B71" s="5" t="s">
        <v>46</v>
      </c>
      <c r="C71" s="6" t="s">
        <v>45</v>
      </c>
      <c r="D71" s="7">
        <v>20.25</v>
      </c>
      <c r="E71" s="7">
        <v>7.1414511148573459E-2</v>
      </c>
      <c r="F71" s="7">
        <v>0.48214538294989195</v>
      </c>
      <c r="G71" s="7">
        <v>0.25794852470903329</v>
      </c>
      <c r="H71" s="57">
        <v>0</v>
      </c>
      <c r="I71" s="57">
        <v>0</v>
      </c>
      <c r="J71" s="7">
        <v>0.11771825402624717</v>
      </c>
      <c r="K71" s="7">
        <v>0.36227432618492461</v>
      </c>
      <c r="L71" s="7">
        <v>0.14466212831147479</v>
      </c>
      <c r="M71" s="57">
        <v>0</v>
      </c>
      <c r="N71" s="57">
        <v>0</v>
      </c>
      <c r="O71" s="61">
        <v>0</v>
      </c>
      <c r="Q71" s="5" t="s">
        <v>46</v>
      </c>
      <c r="R71" s="6" t="s">
        <v>45</v>
      </c>
      <c r="S71" s="60">
        <v>20.25</v>
      </c>
      <c r="T71" s="60">
        <f t="shared" si="24"/>
        <v>5.9155132599981126E-2</v>
      </c>
      <c r="U71" s="60">
        <f t="shared" si="25"/>
        <v>0.39889816035392256</v>
      </c>
      <c r="V71" s="60">
        <f t="shared" si="26"/>
        <v>0.13697298328029114</v>
      </c>
      <c r="W71" s="60">
        <f t="shared" si="27"/>
        <v>0</v>
      </c>
      <c r="X71" s="60">
        <f t="shared" si="17"/>
        <v>0</v>
      </c>
      <c r="Y71" s="60">
        <f t="shared" si="18"/>
        <v>8.1432900430459476E-2</v>
      </c>
      <c r="Z71" s="60">
        <f t="shared" si="19"/>
        <v>0.26032040485687574</v>
      </c>
      <c r="AA71" s="60">
        <f t="shared" si="20"/>
        <v>9.743222556960679E-2</v>
      </c>
      <c r="AB71" s="60">
        <f t="shared" si="21"/>
        <v>-0.12030181005081053</v>
      </c>
      <c r="AC71" s="60">
        <f t="shared" si="22"/>
        <v>0</v>
      </c>
      <c r="AD71" s="60">
        <f t="shared" si="23"/>
        <v>0</v>
      </c>
      <c r="AE71" s="8"/>
    </row>
    <row r="72" spans="2:39" x14ac:dyDescent="0.3">
      <c r="B72" s="5" t="s">
        <v>47</v>
      </c>
      <c r="C72" s="6" t="s">
        <v>48</v>
      </c>
      <c r="D72" s="7">
        <v>60</v>
      </c>
      <c r="E72" s="7">
        <v>0.20383302559676855</v>
      </c>
      <c r="F72" s="7">
        <v>0.35784517696409807</v>
      </c>
      <c r="G72" s="7">
        <v>0.2303985816499996</v>
      </c>
      <c r="H72" s="57">
        <v>0</v>
      </c>
      <c r="I72" s="57">
        <v>0</v>
      </c>
      <c r="J72" s="7">
        <v>6.0076539320988276E-2</v>
      </c>
      <c r="K72" s="7">
        <v>0.27785583208297848</v>
      </c>
      <c r="L72" s="7">
        <v>0.17334796891333348</v>
      </c>
      <c r="M72" s="57">
        <v>0</v>
      </c>
      <c r="N72" s="57">
        <v>0</v>
      </c>
      <c r="O72" s="61">
        <v>0</v>
      </c>
      <c r="Q72" s="5" t="s">
        <v>47</v>
      </c>
      <c r="R72" s="6" t="s">
        <v>48</v>
      </c>
      <c r="S72" s="60">
        <v>60</v>
      </c>
      <c r="T72" s="60">
        <f t="shared" si="24"/>
        <v>0.19157364704817623</v>
      </c>
      <c r="U72" s="60">
        <f t="shared" si="25"/>
        <v>0.27459795436812873</v>
      </c>
      <c r="V72" s="60">
        <f t="shared" si="26"/>
        <v>0.10942304022125746</v>
      </c>
      <c r="W72" s="60">
        <f t="shared" si="27"/>
        <v>0</v>
      </c>
      <c r="X72" s="60">
        <f t="shared" si="17"/>
        <v>0</v>
      </c>
      <c r="Y72" s="60">
        <f t="shared" si="18"/>
        <v>2.3791185725200586E-2</v>
      </c>
      <c r="Z72" s="60">
        <f t="shared" si="19"/>
        <v>0.17590191075492961</v>
      </c>
      <c r="AA72" s="60">
        <f t="shared" si="20"/>
        <v>0.12611806617146548</v>
      </c>
      <c r="AB72" s="60">
        <f t="shared" si="21"/>
        <v>-0.12030181005081053</v>
      </c>
      <c r="AC72" s="60">
        <f t="shared" si="22"/>
        <v>0</v>
      </c>
      <c r="AD72" s="60">
        <f t="shared" si="23"/>
        <v>0</v>
      </c>
      <c r="AE72" s="8"/>
    </row>
    <row r="73" spans="2:39" x14ac:dyDescent="0.3">
      <c r="B73" s="5" t="s">
        <v>49</v>
      </c>
      <c r="C73" s="6" t="s">
        <v>48</v>
      </c>
      <c r="D73" s="7">
        <v>60.25</v>
      </c>
      <c r="E73" s="7">
        <v>9.5027991322875788E-2</v>
      </c>
      <c r="F73" s="7">
        <v>0.27399021892587549</v>
      </c>
      <c r="G73" s="7">
        <v>0.27970928457609351</v>
      </c>
      <c r="H73" s="57">
        <v>0</v>
      </c>
      <c r="I73" s="57">
        <v>0</v>
      </c>
      <c r="J73" s="7">
        <v>0.11442014710881587</v>
      </c>
      <c r="K73" s="7">
        <v>0.29638877259802426</v>
      </c>
      <c r="L73" s="7">
        <v>0.16918640769560975</v>
      </c>
      <c r="M73" s="57">
        <v>0</v>
      </c>
      <c r="N73" s="57">
        <v>0</v>
      </c>
      <c r="O73" s="61">
        <v>0</v>
      </c>
      <c r="Q73" s="5" t="s">
        <v>49</v>
      </c>
      <c r="R73" s="6" t="s">
        <v>48</v>
      </c>
      <c r="S73" s="60">
        <v>60.25</v>
      </c>
      <c r="T73" s="60">
        <f t="shared" si="24"/>
        <v>8.2768612774283462E-2</v>
      </c>
      <c r="U73" s="60">
        <f t="shared" si="25"/>
        <v>0.19074299632990613</v>
      </c>
      <c r="V73" s="60">
        <f t="shared" si="26"/>
        <v>0.15873374314735136</v>
      </c>
      <c r="W73" s="60">
        <f t="shared" si="27"/>
        <v>0</v>
      </c>
      <c r="X73" s="60">
        <f t="shared" si="17"/>
        <v>0</v>
      </c>
      <c r="Y73" s="60">
        <f t="shared" si="18"/>
        <v>7.8134793513028183E-2</v>
      </c>
      <c r="Z73" s="60">
        <f t="shared" si="19"/>
        <v>0.1944348512699754</v>
      </c>
      <c r="AA73" s="60">
        <f t="shared" si="20"/>
        <v>0.12195650495374175</v>
      </c>
      <c r="AB73" s="60">
        <f t="shared" si="21"/>
        <v>-0.12030181005081053</v>
      </c>
      <c r="AC73" s="60">
        <f t="shared" si="22"/>
        <v>0</v>
      </c>
      <c r="AD73" s="60">
        <f t="shared" si="23"/>
        <v>0</v>
      </c>
      <c r="AE73" s="8"/>
    </row>
    <row r="74" spans="2:39" x14ac:dyDescent="0.3">
      <c r="B74" s="5" t="s">
        <v>50</v>
      </c>
      <c r="C74" s="6" t="s">
        <v>51</v>
      </c>
      <c r="D74" s="7">
        <v>138</v>
      </c>
      <c r="E74" s="7">
        <v>0.1394235720062226</v>
      </c>
      <c r="F74" s="7">
        <v>0.81975068105042848</v>
      </c>
      <c r="G74" s="7">
        <v>0.66508423280925044</v>
      </c>
      <c r="H74" s="57">
        <v>0</v>
      </c>
      <c r="I74" s="57">
        <v>0</v>
      </c>
      <c r="J74" s="7">
        <v>8.0791302151296082E-2</v>
      </c>
      <c r="K74" s="7">
        <v>0.10459776991412049</v>
      </c>
      <c r="L74" s="7">
        <v>0.1683182712918691</v>
      </c>
      <c r="M74" s="57">
        <v>0</v>
      </c>
      <c r="N74" s="57">
        <v>0</v>
      </c>
      <c r="O74" s="61">
        <v>0</v>
      </c>
      <c r="Q74" s="5" t="s">
        <v>50</v>
      </c>
      <c r="R74" s="6" t="s">
        <v>51</v>
      </c>
      <c r="S74" s="60">
        <v>138</v>
      </c>
      <c r="T74" s="60">
        <f t="shared" si="24"/>
        <v>0.12716419345763028</v>
      </c>
      <c r="U74" s="60">
        <f t="shared" si="25"/>
        <v>0.73650345845445908</v>
      </c>
      <c r="V74" s="60">
        <f t="shared" si="26"/>
        <v>0.54410869138050832</v>
      </c>
      <c r="W74" s="60">
        <f t="shared" si="27"/>
        <v>0</v>
      </c>
      <c r="X74" s="60">
        <f t="shared" si="17"/>
        <v>0</v>
      </c>
      <c r="Y74" s="60">
        <f t="shared" si="18"/>
        <v>4.4505948555508393E-2</v>
      </c>
      <c r="Z74" s="60">
        <f t="shared" si="19"/>
        <v>2.6438485860716121E-3</v>
      </c>
      <c r="AA74" s="60">
        <f t="shared" si="20"/>
        <v>0.1210883685500011</v>
      </c>
      <c r="AB74" s="60">
        <f t="shared" si="21"/>
        <v>-0.12030181005081053</v>
      </c>
      <c r="AC74" s="60">
        <f t="shared" si="22"/>
        <v>0</v>
      </c>
      <c r="AD74" s="60">
        <f t="shared" si="23"/>
        <v>0</v>
      </c>
      <c r="AE74" s="8"/>
    </row>
    <row r="75" spans="2:39" x14ac:dyDescent="0.3">
      <c r="B75" s="11" t="s">
        <v>52</v>
      </c>
      <c r="C75" s="12" t="s">
        <v>51</v>
      </c>
      <c r="D75" s="13">
        <v>138.25</v>
      </c>
      <c r="E75" s="13">
        <v>0.27364999035252707</v>
      </c>
      <c r="F75" s="13">
        <v>1.1786351506694563</v>
      </c>
      <c r="G75" s="13">
        <v>0.2547503862965646</v>
      </c>
      <c r="H75" s="58">
        <v>0</v>
      </c>
      <c r="I75" s="57">
        <v>0</v>
      </c>
      <c r="J75" s="13">
        <v>3.1287896735467322E-2</v>
      </c>
      <c r="K75" s="13">
        <v>0.16308960071147541</v>
      </c>
      <c r="L75" s="13">
        <v>0</v>
      </c>
      <c r="M75" s="58">
        <v>0</v>
      </c>
      <c r="N75" s="58">
        <v>0</v>
      </c>
      <c r="O75" s="62">
        <v>0</v>
      </c>
      <c r="Q75" s="11" t="s">
        <v>52</v>
      </c>
      <c r="R75" s="12" t="s">
        <v>51</v>
      </c>
      <c r="S75" s="88">
        <v>138.25</v>
      </c>
      <c r="T75" s="60">
        <f t="shared" si="24"/>
        <v>0.26139061180393475</v>
      </c>
      <c r="U75" s="60">
        <f t="shared" si="25"/>
        <v>1.0953879280734871</v>
      </c>
      <c r="V75" s="60">
        <f t="shared" si="26"/>
        <v>0.13377484486782246</v>
      </c>
      <c r="W75" s="60">
        <f t="shared" si="27"/>
        <v>0</v>
      </c>
      <c r="X75" s="60">
        <f t="shared" si="17"/>
        <v>0</v>
      </c>
      <c r="Y75" s="60">
        <f t="shared" si="18"/>
        <v>-4.9974568603203678E-3</v>
      </c>
      <c r="Z75" s="60">
        <f t="shared" si="19"/>
        <v>6.1135679383426525E-2</v>
      </c>
      <c r="AA75" s="60">
        <f t="shared" si="20"/>
        <v>-4.7229902741867995E-2</v>
      </c>
      <c r="AB75" s="60">
        <f t="shared" si="21"/>
        <v>-0.12030181005081053</v>
      </c>
      <c r="AC75" s="60">
        <f t="shared" si="22"/>
        <v>0</v>
      </c>
      <c r="AD75" s="60">
        <f t="shared" si="23"/>
        <v>0</v>
      </c>
      <c r="AE75" s="8"/>
    </row>
  </sheetData>
  <conditionalFormatting sqref="B1:B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{B5BEFDDB-9F36-4BBE-9D43-BAC4AB6D315B}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EFDDB-9F36-4BBE-9D43-BAC4AB6D31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two peaks</vt:lpstr>
      <vt:lpstr>Data more 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Jitske van Ede</dc:creator>
  <cp:lastModifiedBy>Olavarria Gamez, Karel</cp:lastModifiedBy>
  <dcterms:created xsi:type="dcterms:W3CDTF">2022-03-02T18:39:26Z</dcterms:created>
  <dcterms:modified xsi:type="dcterms:W3CDTF">2024-12-06T15:58:58Z</dcterms:modified>
</cp:coreProperties>
</file>