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OneDrive - Wageningen University &amp; Research\manuscripts\manuscript Marco last version\thermodynamic analyses\"/>
    </mc:Choice>
  </mc:AlternateContent>
  <bookViews>
    <workbookView xWindow="0" yWindow="0" windowWidth="23040" windowHeight="8328"/>
  </bookViews>
  <sheets>
    <sheet name="Planilha2" sheetId="2" r:id="rId1"/>
  </sheets>
  <definedNames>
    <definedName name="_xlnm._FilterDatabase" localSheetId="0" hidden="1">Planilha2!$B$1:$F$32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C51" i="2"/>
  <c r="E50" i="2"/>
  <c r="F50" i="2" s="1"/>
  <c r="E49" i="2"/>
  <c r="F49" i="2" s="1"/>
  <c r="E48" i="2"/>
  <c r="F48" i="2" s="1"/>
  <c r="E47" i="2"/>
  <c r="D45" i="2"/>
  <c r="C45" i="2"/>
  <c r="E44" i="2"/>
  <c r="F44" i="2" s="1"/>
  <c r="E43" i="2"/>
  <c r="F43" i="2" s="1"/>
  <c r="E42" i="2"/>
  <c r="F42" i="2" s="1"/>
  <c r="E41" i="2"/>
  <c r="D38" i="2"/>
  <c r="C38" i="2"/>
  <c r="E37" i="2"/>
  <c r="F37" i="2" s="1"/>
  <c r="E36" i="2"/>
  <c r="F36" i="2" s="1"/>
  <c r="E35" i="2"/>
  <c r="F35" i="2" s="1"/>
  <c r="E34" i="2"/>
  <c r="D32" i="2"/>
  <c r="C32" i="2"/>
  <c r="E31" i="2"/>
  <c r="F31" i="2" s="1"/>
  <c r="E30" i="2"/>
  <c r="F30" i="2" s="1"/>
  <c r="E29" i="2"/>
  <c r="F29" i="2" s="1"/>
  <c r="E28" i="2"/>
  <c r="D25" i="2"/>
  <c r="C25" i="2"/>
  <c r="E24" i="2"/>
  <c r="F24" i="2" s="1"/>
  <c r="E23" i="2"/>
  <c r="F23" i="2" s="1"/>
  <c r="E22" i="2"/>
  <c r="F22" i="2" s="1"/>
  <c r="E21" i="2"/>
  <c r="F21" i="2" s="1"/>
  <c r="D19" i="2"/>
  <c r="C19" i="2"/>
  <c r="E18" i="2"/>
  <c r="F18" i="2" s="1"/>
  <c r="E17" i="2"/>
  <c r="F17" i="2" s="1"/>
  <c r="E16" i="2"/>
  <c r="F16" i="2" s="1"/>
  <c r="E15" i="2"/>
  <c r="D12" i="2"/>
  <c r="C12" i="2"/>
  <c r="D6" i="2"/>
  <c r="C6" i="2"/>
  <c r="E9" i="2"/>
  <c r="F9" i="2" s="1"/>
  <c r="E3" i="2"/>
  <c r="F3" i="2" s="1"/>
  <c r="E11" i="2"/>
  <c r="F11" i="2" s="1"/>
  <c r="E8" i="2"/>
  <c r="F8" i="2" s="1"/>
  <c r="E5" i="2"/>
  <c r="F5" i="2" s="1"/>
  <c r="E2" i="2"/>
  <c r="F2" i="2" s="1"/>
  <c r="E10" i="2"/>
  <c r="F10" i="2" s="1"/>
  <c r="E4" i="2"/>
  <c r="F4" i="2" s="1"/>
  <c r="E38" i="2" l="1"/>
  <c r="F38" i="2" s="1"/>
  <c r="E51" i="2"/>
  <c r="F51" i="2" s="1"/>
  <c r="E45" i="2"/>
  <c r="F45" i="2" s="1"/>
  <c r="E32" i="2"/>
  <c r="F32" i="2" s="1"/>
  <c r="E19" i="2"/>
  <c r="F19" i="2" s="1"/>
  <c r="F41" i="2"/>
  <c r="F47" i="2"/>
  <c r="F28" i="2"/>
  <c r="F34" i="2"/>
  <c r="E25" i="2"/>
  <c r="F25" i="2" s="1"/>
  <c r="F15" i="2"/>
  <c r="E6" i="2"/>
  <c r="F6" i="2" s="1"/>
  <c r="E12" i="2"/>
  <c r="F12" i="2" s="1"/>
</calcChain>
</file>

<file path=xl/sharedStrings.xml><?xml version="1.0" encoding="utf-8"?>
<sst xmlns="http://schemas.openxmlformats.org/spreadsheetml/2006/main" count="64" uniqueCount="18">
  <si>
    <t>EMP</t>
  </si>
  <si>
    <t>ED</t>
  </si>
  <si>
    <t>NOGEMP</t>
  </si>
  <si>
    <t>parameter</t>
  </si>
  <si>
    <t>KM</t>
  </si>
  <si>
    <t>error KM</t>
  </si>
  <si>
    <t>Keq</t>
  </si>
  <si>
    <t>kcat_rev</t>
  </si>
  <si>
    <t>error Keq</t>
  </si>
  <si>
    <t>error kcat_rev</t>
  </si>
  <si>
    <t>kcat_fw</t>
  </si>
  <si>
    <t>error kcat_fw</t>
  </si>
  <si>
    <t>TOTAL</t>
  </si>
  <si>
    <t>NOGEMPsuc</t>
  </si>
  <si>
    <t>estimations</t>
  </si>
  <si>
    <t>unknown estimations</t>
  </si>
  <si>
    <t>known estimations</t>
  </si>
  <si>
    <t>% known estimations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</si>
</sst>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J16" sqref="J16"/>
    </sheetView>
  </sheetViews>
  <sheetFormatPr defaultRowHeight="14.4" x14ac:dyDescent="0.3"/>
  <cols>
    <col min="1" max="1" width="11.5546875" bestFit="1" customWidth="1"/>
    <col min="2" max="2" width="12.5546875" bestFit="1" customWidth="1"/>
    <col min="3" max="3" width="10.44140625" bestFit="1" customWidth="1"/>
    <col min="4" max="4" width="18.5546875" bestFit="1" customWidth="1"/>
    <col min="5" max="5" width="16.88671875" bestFit="1" customWidth="1"/>
    <col min="6" max="6" width="18.44140625" bestFit="1" customWidth="1"/>
  </cols>
  <sheetData>
    <row r="1" spans="1:6" x14ac:dyDescent="0.3">
      <c r="A1" s="4" t="s">
        <v>0</v>
      </c>
      <c r="B1" s="1" t="s">
        <v>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B2" s="2" t="s">
        <v>6</v>
      </c>
      <c r="C2" s="2">
        <v>15</v>
      </c>
      <c r="D2" s="2">
        <v>0</v>
      </c>
      <c r="E2" s="2">
        <f>C2-D2</f>
        <v>15</v>
      </c>
      <c r="F2" s="3">
        <f>(E2/C2)*100</f>
        <v>100</v>
      </c>
    </row>
    <row r="3" spans="1:6" x14ac:dyDescent="0.3">
      <c r="B3" s="2" t="s">
        <v>10</v>
      </c>
      <c r="C3" s="2">
        <v>15</v>
      </c>
      <c r="D3" s="2">
        <v>1</v>
      </c>
      <c r="E3" s="2">
        <f>C3-D3</f>
        <v>14</v>
      </c>
      <c r="F3" s="3">
        <f>(E3/C3)*100</f>
        <v>93.333333333333329</v>
      </c>
    </row>
    <row r="4" spans="1:6" x14ac:dyDescent="0.3">
      <c r="B4" s="2" t="s">
        <v>4</v>
      </c>
      <c r="C4" s="2">
        <v>52</v>
      </c>
      <c r="D4" s="2">
        <v>13</v>
      </c>
      <c r="E4" s="2">
        <f>C4-D4</f>
        <v>39</v>
      </c>
      <c r="F4" s="3">
        <f>(E4/C4)*100</f>
        <v>75</v>
      </c>
    </row>
    <row r="5" spans="1:6" x14ac:dyDescent="0.3">
      <c r="B5" s="2" t="s">
        <v>7</v>
      </c>
      <c r="C5" s="2">
        <v>15</v>
      </c>
      <c r="D5" s="2">
        <v>9</v>
      </c>
      <c r="E5" s="2">
        <f>C5-D5</f>
        <v>6</v>
      </c>
      <c r="F5" s="3">
        <f>(E5/C5)*100</f>
        <v>40</v>
      </c>
    </row>
    <row r="6" spans="1:6" x14ac:dyDescent="0.3">
      <c r="B6" s="2" t="s">
        <v>12</v>
      </c>
      <c r="C6" s="2">
        <f>SUM(C2:C5)</f>
        <v>97</v>
      </c>
      <c r="D6" s="2">
        <f>SUM(D2:D5)</f>
        <v>23</v>
      </c>
      <c r="E6" s="2">
        <f>SUM(E2:E5)</f>
        <v>74</v>
      </c>
      <c r="F6" s="5">
        <f>(E6/C6)*100</f>
        <v>76.288659793814432</v>
      </c>
    </row>
    <row r="8" spans="1:6" x14ac:dyDescent="0.3">
      <c r="B8" s="2" t="s">
        <v>8</v>
      </c>
      <c r="C8" s="2">
        <v>15</v>
      </c>
      <c r="D8" s="2">
        <v>0</v>
      </c>
      <c r="E8" s="2">
        <f>C8-D8</f>
        <v>15</v>
      </c>
      <c r="F8" s="3">
        <f>(E8/C8)*100</f>
        <v>100</v>
      </c>
    </row>
    <row r="9" spans="1:6" x14ac:dyDescent="0.3">
      <c r="B9" s="2" t="s">
        <v>11</v>
      </c>
      <c r="C9" s="2">
        <v>15</v>
      </c>
      <c r="D9" s="2">
        <v>10</v>
      </c>
      <c r="E9" s="2">
        <f>C9-D9</f>
        <v>5</v>
      </c>
      <c r="F9" s="3">
        <f>(E9/C9)*100</f>
        <v>33.333333333333329</v>
      </c>
    </row>
    <row r="10" spans="1:6" x14ac:dyDescent="0.3">
      <c r="B10" s="2" t="s">
        <v>5</v>
      </c>
      <c r="C10" s="2">
        <v>52</v>
      </c>
      <c r="D10" s="2">
        <v>39</v>
      </c>
      <c r="E10" s="2">
        <f>C10-D10</f>
        <v>13</v>
      </c>
      <c r="F10" s="3">
        <f>(E10/C10)*100</f>
        <v>25</v>
      </c>
    </row>
    <row r="11" spans="1:6" x14ac:dyDescent="0.3">
      <c r="B11" s="2" t="s">
        <v>9</v>
      </c>
      <c r="C11" s="2">
        <v>15</v>
      </c>
      <c r="D11" s="2">
        <v>12</v>
      </c>
      <c r="E11" s="2">
        <f>C11-D11</f>
        <v>3</v>
      </c>
      <c r="F11" s="3">
        <f>(E11/C11)*100</f>
        <v>20</v>
      </c>
    </row>
    <row r="12" spans="1:6" x14ac:dyDescent="0.3">
      <c r="B12" s="2" t="s">
        <v>12</v>
      </c>
      <c r="C12" s="2">
        <f>SUM(C8:C11)</f>
        <v>97</v>
      </c>
      <c r="D12" s="2">
        <f>SUM(D8:D11)</f>
        <v>61</v>
      </c>
      <c r="E12" s="2">
        <f>SUM(E8:E11)</f>
        <v>36</v>
      </c>
      <c r="F12" s="3">
        <f>(E12/C12)*100</f>
        <v>37.113402061855673</v>
      </c>
    </row>
    <row r="14" spans="1:6" x14ac:dyDescent="0.3">
      <c r="A14" s="4" t="s">
        <v>1</v>
      </c>
      <c r="B14" s="1" t="s">
        <v>3</v>
      </c>
      <c r="C14" s="2" t="s">
        <v>14</v>
      </c>
      <c r="D14" s="2" t="s">
        <v>15</v>
      </c>
      <c r="E14" s="2" t="s">
        <v>16</v>
      </c>
      <c r="F14" s="2" t="s">
        <v>17</v>
      </c>
    </row>
    <row r="15" spans="1:6" x14ac:dyDescent="0.3">
      <c r="B15" s="2" t="s">
        <v>6</v>
      </c>
      <c r="C15" s="2">
        <v>15</v>
      </c>
      <c r="D15" s="2">
        <v>0</v>
      </c>
      <c r="E15" s="2">
        <f>C15-D15</f>
        <v>15</v>
      </c>
      <c r="F15" s="3">
        <f>(E15/C15)*100</f>
        <v>100</v>
      </c>
    </row>
    <row r="16" spans="1:6" x14ac:dyDescent="0.3">
      <c r="B16" s="2" t="s">
        <v>10</v>
      </c>
      <c r="C16" s="2">
        <v>15</v>
      </c>
      <c r="D16" s="2">
        <v>1</v>
      </c>
      <c r="E16" s="2">
        <f>C16-D16</f>
        <v>14</v>
      </c>
      <c r="F16" s="3">
        <f>(E16/C16)*100</f>
        <v>93.333333333333329</v>
      </c>
    </row>
    <row r="17" spans="1:6" x14ac:dyDescent="0.3">
      <c r="B17" s="2" t="s">
        <v>4</v>
      </c>
      <c r="C17" s="2">
        <v>52</v>
      </c>
      <c r="D17" s="2">
        <v>14</v>
      </c>
      <c r="E17" s="2">
        <f>C17-D17</f>
        <v>38</v>
      </c>
      <c r="F17" s="3">
        <f>(E17/C17)*100</f>
        <v>73.076923076923066</v>
      </c>
    </row>
    <row r="18" spans="1:6" x14ac:dyDescent="0.3">
      <c r="B18" s="2" t="s">
        <v>7</v>
      </c>
      <c r="C18" s="2">
        <v>15</v>
      </c>
      <c r="D18" s="2">
        <v>11</v>
      </c>
      <c r="E18" s="2">
        <f>C18-D18</f>
        <v>4</v>
      </c>
      <c r="F18" s="3">
        <f>(E18/C18)*100</f>
        <v>26.666666666666668</v>
      </c>
    </row>
    <row r="19" spans="1:6" x14ac:dyDescent="0.3">
      <c r="B19" s="2" t="s">
        <v>12</v>
      </c>
      <c r="C19" s="2">
        <f>SUM(C15:C18)</f>
        <v>97</v>
      </c>
      <c r="D19" s="2">
        <f>SUM(D15:D18)</f>
        <v>26</v>
      </c>
      <c r="E19" s="2">
        <f>SUM(E15:E18)</f>
        <v>71</v>
      </c>
      <c r="F19" s="5">
        <f>(E19/C19)*100</f>
        <v>73.19587628865979</v>
      </c>
    </row>
    <row r="21" spans="1:6" x14ac:dyDescent="0.3">
      <c r="B21" s="2" t="s">
        <v>8</v>
      </c>
      <c r="C21" s="2">
        <v>15</v>
      </c>
      <c r="D21" s="2">
        <v>0</v>
      </c>
      <c r="E21" s="2">
        <f>C21-D21</f>
        <v>15</v>
      </c>
      <c r="F21" s="3">
        <f>(E21/C21)*100</f>
        <v>100</v>
      </c>
    </row>
    <row r="22" spans="1:6" x14ac:dyDescent="0.3">
      <c r="B22" s="2" t="s">
        <v>11</v>
      </c>
      <c r="C22" s="2">
        <v>15</v>
      </c>
      <c r="D22" s="2">
        <v>11</v>
      </c>
      <c r="E22" s="2">
        <f>C22-D22</f>
        <v>4</v>
      </c>
      <c r="F22" s="3">
        <f>(E22/C22)*100</f>
        <v>26.666666666666668</v>
      </c>
    </row>
    <row r="23" spans="1:6" x14ac:dyDescent="0.3">
      <c r="B23" s="2" t="s">
        <v>5</v>
      </c>
      <c r="C23" s="2">
        <v>52</v>
      </c>
      <c r="D23" s="2">
        <v>39</v>
      </c>
      <c r="E23" s="2">
        <f>C23-D23</f>
        <v>13</v>
      </c>
      <c r="F23" s="3">
        <f>(E23/C23)*100</f>
        <v>25</v>
      </c>
    </row>
    <row r="24" spans="1:6" x14ac:dyDescent="0.3">
      <c r="B24" s="2" t="s">
        <v>9</v>
      </c>
      <c r="C24" s="2">
        <v>15</v>
      </c>
      <c r="D24" s="2">
        <v>14</v>
      </c>
      <c r="E24" s="2">
        <f>C24-D24</f>
        <v>1</v>
      </c>
      <c r="F24" s="3">
        <f>(E24/C24)*100</f>
        <v>6.666666666666667</v>
      </c>
    </row>
    <row r="25" spans="1:6" x14ac:dyDescent="0.3">
      <c r="B25" s="2" t="s">
        <v>12</v>
      </c>
      <c r="C25" s="2">
        <f>SUM(C21:C24)</f>
        <v>97</v>
      </c>
      <c r="D25" s="2">
        <f>SUM(D21:D24)</f>
        <v>64</v>
      </c>
      <c r="E25" s="2">
        <f>SUM(E21:E24)</f>
        <v>33</v>
      </c>
      <c r="F25" s="3">
        <f>(E25/C25)*100</f>
        <v>34.020618556701031</v>
      </c>
    </row>
    <row r="27" spans="1:6" x14ac:dyDescent="0.3">
      <c r="A27" s="4" t="s">
        <v>2</v>
      </c>
      <c r="B27" s="1" t="s">
        <v>3</v>
      </c>
      <c r="C27" s="2" t="s">
        <v>14</v>
      </c>
      <c r="D27" s="2" t="s">
        <v>15</v>
      </c>
      <c r="E27" s="2" t="s">
        <v>16</v>
      </c>
      <c r="F27" s="2" t="s">
        <v>17</v>
      </c>
    </row>
    <row r="28" spans="1:6" x14ac:dyDescent="0.3">
      <c r="B28" s="2" t="s">
        <v>6</v>
      </c>
      <c r="C28" s="2">
        <v>20</v>
      </c>
      <c r="D28" s="2">
        <v>0</v>
      </c>
      <c r="E28" s="2">
        <f>C28-D28</f>
        <v>20</v>
      </c>
      <c r="F28" s="3">
        <f>(E28/C28)*100</f>
        <v>100</v>
      </c>
    </row>
    <row r="29" spans="1:6" x14ac:dyDescent="0.3">
      <c r="B29" s="2" t="s">
        <v>10</v>
      </c>
      <c r="C29" s="2">
        <v>20</v>
      </c>
      <c r="D29" s="2">
        <v>2</v>
      </c>
      <c r="E29" s="2">
        <f>C29-D29</f>
        <v>18</v>
      </c>
      <c r="F29" s="3">
        <f>(E29/C29)*100</f>
        <v>90</v>
      </c>
    </row>
    <row r="30" spans="1:6" x14ac:dyDescent="0.3">
      <c r="B30" s="2" t="s">
        <v>4</v>
      </c>
      <c r="C30" s="2">
        <v>68</v>
      </c>
      <c r="D30" s="2">
        <v>18</v>
      </c>
      <c r="E30" s="2">
        <f>C30-D30</f>
        <v>50</v>
      </c>
      <c r="F30" s="3">
        <f>(E30/C30)*100</f>
        <v>73.529411764705884</v>
      </c>
    </row>
    <row r="31" spans="1:6" x14ac:dyDescent="0.3">
      <c r="B31" s="2" t="s">
        <v>7</v>
      </c>
      <c r="C31" s="2">
        <v>20</v>
      </c>
      <c r="D31" s="2">
        <v>11</v>
      </c>
      <c r="E31" s="2">
        <f>C31-D31</f>
        <v>9</v>
      </c>
      <c r="F31" s="3">
        <f>(E31/C31)*100</f>
        <v>45</v>
      </c>
    </row>
    <row r="32" spans="1:6" x14ac:dyDescent="0.3">
      <c r="B32" s="2" t="s">
        <v>12</v>
      </c>
      <c r="C32" s="2">
        <f>SUM(C28:C31)</f>
        <v>128</v>
      </c>
      <c r="D32" s="2">
        <f>SUM(D28:D31)</f>
        <v>31</v>
      </c>
      <c r="E32" s="2">
        <f>SUM(E28:E31)</f>
        <v>97</v>
      </c>
      <c r="F32" s="5">
        <f>(E32/C32)*100</f>
        <v>75.78125</v>
      </c>
    </row>
    <row r="34" spans="1:6" x14ac:dyDescent="0.3">
      <c r="B34" s="2" t="s">
        <v>8</v>
      </c>
      <c r="C34" s="2">
        <v>20</v>
      </c>
      <c r="D34" s="2">
        <v>0</v>
      </c>
      <c r="E34" s="2">
        <f>C34-D34</f>
        <v>20</v>
      </c>
      <c r="F34" s="3">
        <f>(E34/C34)*100</f>
        <v>100</v>
      </c>
    </row>
    <row r="35" spans="1:6" x14ac:dyDescent="0.3">
      <c r="B35" s="2" t="s">
        <v>11</v>
      </c>
      <c r="C35" s="2">
        <v>20</v>
      </c>
      <c r="D35" s="2">
        <v>12</v>
      </c>
      <c r="E35" s="2">
        <f>C35-D35</f>
        <v>8</v>
      </c>
      <c r="F35" s="3">
        <f>(E35/C35)*100</f>
        <v>40</v>
      </c>
    </row>
    <row r="36" spans="1:6" x14ac:dyDescent="0.3">
      <c r="B36" s="2" t="s">
        <v>5</v>
      </c>
      <c r="C36" s="2">
        <v>68</v>
      </c>
      <c r="D36" s="2">
        <v>51</v>
      </c>
      <c r="E36" s="2">
        <f>C36-D36</f>
        <v>17</v>
      </c>
      <c r="F36" s="3">
        <f>(E36/C36)*100</f>
        <v>25</v>
      </c>
    </row>
    <row r="37" spans="1:6" x14ac:dyDescent="0.3">
      <c r="B37" s="2" t="s">
        <v>9</v>
      </c>
      <c r="C37" s="2">
        <v>20</v>
      </c>
      <c r="D37" s="2">
        <v>16</v>
      </c>
      <c r="E37" s="2">
        <f>C37-D37</f>
        <v>4</v>
      </c>
      <c r="F37" s="3">
        <f>(E37/C37)*100</f>
        <v>20</v>
      </c>
    </row>
    <row r="38" spans="1:6" x14ac:dyDescent="0.3">
      <c r="B38" s="2" t="s">
        <v>12</v>
      </c>
      <c r="C38" s="2">
        <f>SUM(C34:C37)</f>
        <v>128</v>
      </c>
      <c r="D38" s="2">
        <f>SUM(D34:D37)</f>
        <v>79</v>
      </c>
      <c r="E38" s="2">
        <f>SUM(E34:E37)</f>
        <v>49</v>
      </c>
      <c r="F38" s="3">
        <f>(E38/C38)*100</f>
        <v>38.28125</v>
      </c>
    </row>
    <row r="40" spans="1:6" x14ac:dyDescent="0.3">
      <c r="A40" s="4" t="s">
        <v>13</v>
      </c>
      <c r="B40" s="1" t="s">
        <v>3</v>
      </c>
      <c r="C40" s="2" t="s">
        <v>14</v>
      </c>
      <c r="D40" s="2" t="s">
        <v>15</v>
      </c>
      <c r="E40" s="2" t="s">
        <v>16</v>
      </c>
      <c r="F40" s="2" t="s">
        <v>17</v>
      </c>
    </row>
    <row r="41" spans="1:6" x14ac:dyDescent="0.3">
      <c r="B41" s="2" t="s">
        <v>6</v>
      </c>
      <c r="C41" s="2">
        <v>22</v>
      </c>
      <c r="D41" s="2">
        <v>0</v>
      </c>
      <c r="E41" s="2">
        <f>C41-D41</f>
        <v>22</v>
      </c>
      <c r="F41" s="3">
        <f>(E41/C41)*100</f>
        <v>100</v>
      </c>
    </row>
    <row r="42" spans="1:6" x14ac:dyDescent="0.3">
      <c r="B42" s="2" t="s">
        <v>10</v>
      </c>
      <c r="C42" s="2">
        <v>22</v>
      </c>
      <c r="D42" s="2">
        <v>2</v>
      </c>
      <c r="E42" s="2">
        <f>C42-D42</f>
        <v>20</v>
      </c>
      <c r="F42" s="3">
        <f>(E42/C42)*100</f>
        <v>90.909090909090907</v>
      </c>
    </row>
    <row r="43" spans="1:6" x14ac:dyDescent="0.3">
      <c r="B43" s="2" t="s">
        <v>4</v>
      </c>
      <c r="C43" s="2">
        <v>74</v>
      </c>
      <c r="D43" s="2">
        <v>17</v>
      </c>
      <c r="E43" s="2">
        <f>C43-D43</f>
        <v>57</v>
      </c>
      <c r="F43" s="3">
        <f>(E43/C43)*100</f>
        <v>77.027027027027032</v>
      </c>
    </row>
    <row r="44" spans="1:6" x14ac:dyDescent="0.3">
      <c r="B44" s="2" t="s">
        <v>7</v>
      </c>
      <c r="C44" s="2">
        <v>22</v>
      </c>
      <c r="D44" s="2">
        <v>13</v>
      </c>
      <c r="E44" s="2">
        <f>C44-D44</f>
        <v>9</v>
      </c>
      <c r="F44" s="3">
        <f>(E44/C44)*100</f>
        <v>40.909090909090914</v>
      </c>
    </row>
    <row r="45" spans="1:6" x14ac:dyDescent="0.3">
      <c r="B45" s="2" t="s">
        <v>12</v>
      </c>
      <c r="C45" s="2">
        <f>SUM(C41:C44)</f>
        <v>140</v>
      </c>
      <c r="D45" s="2">
        <f>SUM(D41:D44)</f>
        <v>32</v>
      </c>
      <c r="E45" s="2">
        <f>SUM(E41:E44)</f>
        <v>108</v>
      </c>
      <c r="F45" s="5">
        <f>(E45/C45)*100</f>
        <v>77.142857142857153</v>
      </c>
    </row>
    <row r="47" spans="1:6" x14ac:dyDescent="0.3">
      <c r="B47" s="2" t="s">
        <v>8</v>
      </c>
      <c r="C47" s="2">
        <v>22</v>
      </c>
      <c r="D47" s="2">
        <v>0</v>
      </c>
      <c r="E47" s="2">
        <f>C47-D47</f>
        <v>22</v>
      </c>
      <c r="F47" s="3">
        <f>(E47/C47)*100</f>
        <v>100</v>
      </c>
    </row>
    <row r="48" spans="1:6" x14ac:dyDescent="0.3">
      <c r="B48" s="2" t="s">
        <v>11</v>
      </c>
      <c r="C48" s="2">
        <v>22</v>
      </c>
      <c r="D48" s="2">
        <v>13</v>
      </c>
      <c r="E48" s="2">
        <f>C48-D48</f>
        <v>9</v>
      </c>
      <c r="F48" s="3">
        <f>(E48/C48)*100</f>
        <v>40.909090909090914</v>
      </c>
    </row>
    <row r="49" spans="2:6" x14ac:dyDescent="0.3">
      <c r="B49" s="2" t="s">
        <v>5</v>
      </c>
      <c r="C49" s="2">
        <v>74</v>
      </c>
      <c r="D49" s="2">
        <v>53</v>
      </c>
      <c r="E49" s="2">
        <f>C49-D49</f>
        <v>21</v>
      </c>
      <c r="F49" s="3">
        <f>(E49/C49)*100</f>
        <v>28.378378378378379</v>
      </c>
    </row>
    <row r="50" spans="2:6" x14ac:dyDescent="0.3">
      <c r="B50" s="2" t="s">
        <v>9</v>
      </c>
      <c r="C50" s="2">
        <v>22</v>
      </c>
      <c r="D50" s="2">
        <v>18</v>
      </c>
      <c r="E50" s="2">
        <f>C50-D50</f>
        <v>4</v>
      </c>
      <c r="F50" s="3">
        <f>(E50/C50)*100</f>
        <v>18.181818181818183</v>
      </c>
    </row>
    <row r="51" spans="2:6" x14ac:dyDescent="0.3">
      <c r="B51" s="2" t="s">
        <v>12</v>
      </c>
      <c r="C51" s="2">
        <f>SUM(C47:C50)</f>
        <v>140</v>
      </c>
      <c r="D51" s="2">
        <f>SUM(D47:D50)</f>
        <v>84</v>
      </c>
      <c r="E51" s="2">
        <f>SUM(E47:E50)</f>
        <v>56</v>
      </c>
      <c r="F51" s="3">
        <f>(E51/C51)*100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2023-08-24T18:59:36Z</dcterms:created>
  <dcterms:modified xsi:type="dcterms:W3CDTF">2023-08-25T08:33:52Z</dcterms:modified>
</cp:coreProperties>
</file>