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CN\SCO_Automation\QA\Attachments\"/>
    </mc:Choice>
  </mc:AlternateContent>
  <xr:revisionPtr revIDLastSave="0" documentId="8_{665F02AA-288E-4F5F-862B-D1419417C19F}" xr6:coauthVersionLast="45" xr6:coauthVersionMax="45" xr10:uidLastSave="{00000000-0000-0000-0000-000000000000}"/>
  <bookViews>
    <workbookView xWindow="-120" yWindow="-120" windowWidth="24240" windowHeight="13140" tabRatio="715" firstSheet="2" activeTab="2" xr2:uid="{00000000-000D-0000-FFFF-FFFF00000000}"/>
  </bookViews>
  <sheets>
    <sheet name="Summary" sheetId="12" state="hidden" r:id="rId1"/>
    <sheet name="PLM" sheetId="9" state="hidden" r:id="rId2"/>
    <sheet name="Forecast" sheetId="1" r:id="rId3"/>
    <sheet name="Where used Agile" sheetId="16" r:id="rId4"/>
    <sheet name="Where used Oracle" sheetId="19" r:id="rId5"/>
    <sheet name="Ship History" sheetId="18" r:id="rId6"/>
    <sheet name="CE-CM input" sheetId="6" state="hidden" r:id="rId7"/>
    <sheet name="SE-Re-Spin-Analysis" sheetId="8" state="hidden" r:id="rId8"/>
    <sheet name="SupplyDemand" sheetId="7" r:id="rId9"/>
    <sheet name="CM Demand" sheetId="17" r:id="rId10"/>
    <sheet name="LTB-Executed" sheetId="10" state="hidden" r:id="rId11"/>
    <sheet name="ProductionCost" sheetId="11" state="hidden" r:id="rId12"/>
  </sheets>
  <externalReferences>
    <externalReference r:id="rId13"/>
  </externalReferences>
  <definedNames>
    <definedName name="_xlnm._FilterDatabase" localSheetId="3" hidden="1">'Where used Agile'!$A$7:$N$64</definedName>
    <definedName name="FumioSuzuki">Forecast!$C$22</definedName>
    <definedName name="Kai_Ng">Forecast!$C$22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4" i="1" l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43" i="1"/>
  <c r="S61" i="1" l="1"/>
  <c r="R61" i="1"/>
  <c r="K61" i="1"/>
  <c r="L61" i="1"/>
  <c r="M61" i="1"/>
  <c r="N61" i="1"/>
  <c r="O61" i="1"/>
  <c r="P61" i="1"/>
  <c r="Q61" i="1"/>
  <c r="J61" i="1"/>
  <c r="H33" i="1" l="1"/>
  <c r="H32" i="1"/>
  <c r="J62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M33" i="1" l="1"/>
  <c r="M34" i="1" l="1"/>
  <c r="G31" i="1"/>
  <c r="B12" i="8" l="1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B2" i="9"/>
  <c r="B1" i="9"/>
  <c r="B16" i="8"/>
  <c r="B25" i="8" s="1"/>
  <c r="B35" i="8" s="1"/>
  <c r="M35" i="1"/>
  <c r="H30" i="1"/>
  <c r="H34" i="1" s="1"/>
  <c r="G35" i="1" s="1"/>
</calcChain>
</file>

<file path=xl/sharedStrings.xml><?xml version="1.0" encoding="utf-8"?>
<sst xmlns="http://schemas.openxmlformats.org/spreadsheetml/2006/main" count="225" uniqueCount="172">
  <si>
    <t>Juniper PN:</t>
  </si>
  <si>
    <t>Description:</t>
  </si>
  <si>
    <t>Manufacturer:</t>
  </si>
  <si>
    <t>Manufacturer Part Number:</t>
  </si>
  <si>
    <t>Published Last Time Buy Date:</t>
  </si>
  <si>
    <t>Published Last Ship Date:</t>
  </si>
  <si>
    <t>Juniper Commodity Manager:</t>
  </si>
  <si>
    <t>Juniper Component Engineer:</t>
  </si>
  <si>
    <t>Date of Forecast:</t>
  </si>
  <si>
    <t>associated costs driven by this agreement to Purchase, Transport, Inventory, Reserve and charge any other carrying costs associated with this inventory purchase.</t>
  </si>
  <si>
    <t>Manufacturing Operations has been requested by your organization to make a Strategic / Last-Time Buy. This agreement is an acknowledgment of that request and the</t>
  </si>
  <si>
    <t xml:space="preserve">The following approvers are giving Manufacturing Operations the authority to purchase the following items as a Strategic or Last-Time Buy and to charge their P&amp;L Account </t>
  </si>
  <si>
    <t>Estimated Reserve Requirement is based on the Excess Reserve Policy. In general, any inventory levels greater than 365 days demand will be reserved 100%.</t>
  </si>
  <si>
    <t>Juniper Service/Forecaster:</t>
  </si>
  <si>
    <t>VP Manufacturing Operations:</t>
  </si>
  <si>
    <t>Manufacturing Ops. Controller :</t>
  </si>
  <si>
    <t>Business Unit Controller:</t>
  </si>
  <si>
    <t>Business Unit GM:</t>
  </si>
  <si>
    <t>Manufacturer Reason for EOL:</t>
  </si>
  <si>
    <t>Product/SKU</t>
  </si>
  <si>
    <t>Total Qty</t>
  </si>
  <si>
    <t>Total Purchase Qty</t>
  </si>
  <si>
    <t>Juniper Controlled Yes/No:</t>
  </si>
  <si>
    <t>MOQ:</t>
  </si>
  <si>
    <t>Lead Time (weeks):</t>
  </si>
  <si>
    <t>PLM FCST Current Year Q2</t>
  </si>
  <si>
    <t>PLM FCST Current Year Q3</t>
  </si>
  <si>
    <t>PLM FCST Current Year Q4</t>
  </si>
  <si>
    <t>Qualifying Replacement Part:</t>
  </si>
  <si>
    <t>Qualification Completion Date</t>
  </si>
  <si>
    <t>Key:</t>
  </si>
  <si>
    <t>Component Eng</t>
  </si>
  <si>
    <t>PLM</t>
  </si>
  <si>
    <t>Approvals</t>
  </si>
  <si>
    <t>Costs</t>
  </si>
  <si>
    <t>Confirmation</t>
  </si>
  <si>
    <t>Forecast</t>
  </si>
  <si>
    <t>Ops Planning</t>
  </si>
  <si>
    <t>Ops Materials</t>
  </si>
  <si>
    <t>Customer Service</t>
  </si>
  <si>
    <t>Unit Price:</t>
  </si>
  <si>
    <t>Extended Purchase Qty:</t>
  </si>
  <si>
    <t>Buffer (if applicable):</t>
  </si>
  <si>
    <t>CEM On Hand Qty:</t>
  </si>
  <si>
    <t>CEM On Order Qty:</t>
  </si>
  <si>
    <t>Total PO Cost:</t>
  </si>
  <si>
    <t>Date PO Placed:</t>
  </si>
  <si>
    <t>PO Number:</t>
  </si>
  <si>
    <t>PO Qty:</t>
  </si>
  <si>
    <t>Ext Cost $$:</t>
  </si>
  <si>
    <t>Ship Schedule:</t>
  </si>
  <si>
    <t>Channel/Source:</t>
  </si>
  <si>
    <t>LTB Process Owner/Requestor:</t>
  </si>
  <si>
    <t>Repair</t>
  </si>
  <si>
    <t>Repair Forecaster</t>
  </si>
  <si>
    <t xml:space="preserve">Item of Scrutiny </t>
  </si>
  <si>
    <t>Status</t>
  </si>
  <si>
    <t>Comments</t>
  </si>
  <si>
    <t>Drop in replacement exist?</t>
  </si>
  <si>
    <t>NO</t>
  </si>
  <si>
    <t>Interim LTB before replacement qualified?</t>
  </si>
  <si>
    <t>Request supplier to extend life cycle of EOL part?</t>
  </si>
  <si>
    <t>YES</t>
  </si>
  <si>
    <t>Redesign:</t>
  </si>
  <si>
    <t>ASSP:</t>
  </si>
  <si>
    <t>ASIC:</t>
  </si>
  <si>
    <t>FPGA:</t>
  </si>
  <si>
    <t>Request Juniper PLM to reduce product life cycle?</t>
  </si>
  <si>
    <t>Service Forecast</t>
  </si>
  <si>
    <t>Repair Forecast</t>
  </si>
  <si>
    <t xml:space="preserve"> </t>
  </si>
  <si>
    <t>Reporting Business Unit (RBU)</t>
  </si>
  <si>
    <t>Product Line Manager (PLM)</t>
  </si>
  <si>
    <t>Juniper - EOL Investigation Form</t>
  </si>
  <si>
    <t>PN Information</t>
  </si>
  <si>
    <t>Agile: J3.03.P09.F01</t>
  </si>
  <si>
    <t>EOL</t>
  </si>
  <si>
    <t>Product EOL Investigation</t>
  </si>
  <si>
    <t>Yrs in Production</t>
  </si>
  <si>
    <t>Current Proj. EOL Date</t>
  </si>
  <si>
    <t>Earliest EOL Date</t>
  </si>
  <si>
    <t>Able to EOL Sooner (Y/N)</t>
  </si>
  <si>
    <t>Customer Impact of earlier EOL (Low/Med/High)</t>
  </si>
  <si>
    <t>Product Family</t>
  </si>
  <si>
    <t>Five Yr Revenue Forecast</t>
  </si>
  <si>
    <t>Total 5 Yr Revenue Forecast</t>
  </si>
  <si>
    <t>* From Forecast Tab</t>
  </si>
  <si>
    <t>Comments/Justification</t>
  </si>
  <si>
    <t>Gross Margin %</t>
  </si>
  <si>
    <t>To justify a significant LTB purchase or respin of affected components, please show evidence that the affected SKUs have healthy future profitability and revenue and/or cannot be EOL'ed earlier</t>
  </si>
  <si>
    <t>Respin</t>
  </si>
  <si>
    <t xml:space="preserve">Cost </t>
  </si>
  <si>
    <t>Qualified Replacement</t>
  </si>
  <si>
    <t>Timeline</t>
  </si>
  <si>
    <t>Complexity (L/M/H)</t>
  </si>
  <si>
    <t>LTB</t>
  </si>
  <si>
    <t>Final Decision</t>
  </si>
  <si>
    <t>Approver(s)</t>
  </si>
  <si>
    <t>Additional Comments/Explanation</t>
  </si>
  <si>
    <t>Re-Spin Description</t>
  </si>
  <si>
    <t>(Please describe the number of components that will be replaced, and the programming required</t>
  </si>
  <si>
    <t xml:space="preserve">estimated amount of re-layout required.  Please also list any FPGA or PLD </t>
  </si>
  <si>
    <t>Item</t>
  </si>
  <si>
    <t>Cost</t>
  </si>
  <si>
    <t>Layot NRE</t>
  </si>
  <si>
    <t>Small $0, large $50,000</t>
  </si>
  <si>
    <t xml:space="preserve">Artwork NRE </t>
  </si>
  <si>
    <t>(Stencils for solderr mask, etc)</t>
  </si>
  <si>
    <t>Prototype Qty</t>
  </si>
  <si>
    <t>1-EMI, 5-System Test, 2-SW, 3-HW</t>
  </si>
  <si>
    <t>Cost per unit</t>
  </si>
  <si>
    <t>Equal to 1.25% of production cost</t>
  </si>
  <si>
    <t>Total Prototype Costs</t>
  </si>
  <si>
    <t>Proto NRE</t>
  </si>
  <si>
    <t>Proto Bare Boards</t>
  </si>
  <si>
    <t>Large FRU, use $3000, Small FRU $900</t>
  </si>
  <si>
    <t>HW Engineer Man-Months</t>
  </si>
  <si>
    <t>Typical 3, large 6-9</t>
  </si>
  <si>
    <t>Labor Costs</t>
  </si>
  <si>
    <t>System Test</t>
  </si>
  <si>
    <t>SI Effort</t>
  </si>
  <si>
    <t>Small change $0, large change $50,000</t>
  </si>
  <si>
    <t>EMI Effort</t>
  </si>
  <si>
    <t>If EMI test is required, enter $10,000</t>
  </si>
  <si>
    <t>ICT Fixture</t>
  </si>
  <si>
    <t>Small Change $0, large change $100,000</t>
  </si>
  <si>
    <t>Other</t>
  </si>
  <si>
    <t>Total Cost Estimate</t>
  </si>
  <si>
    <t>Comments:</t>
  </si>
  <si>
    <t>FPGA/PLD programming</t>
  </si>
  <si>
    <t>Percentage of Layout change</t>
  </si>
  <si>
    <t>EMI impact/risk</t>
  </si>
  <si>
    <t>special interoperabilty testing</t>
  </si>
  <si>
    <t xml:space="preserve">This component is used in three production FRUs that use three different bare fabs.  The total cost above is per FRU, so the total cost is </t>
  </si>
  <si>
    <t>Model Number</t>
  </si>
  <si>
    <t>Component</t>
  </si>
  <si>
    <t>RBU</t>
  </si>
  <si>
    <t>LTB Status</t>
  </si>
  <si>
    <t>Arrow On Hand</t>
  </si>
  <si>
    <t>SKU</t>
  </si>
  <si>
    <t>Production Cost</t>
  </si>
  <si>
    <t>RoHS 5/6</t>
  </si>
  <si>
    <t>PLM Forecast Year 2</t>
  </si>
  <si>
    <t>PLM Forecast Year 3</t>
  </si>
  <si>
    <t>PLM Forecast Year 4</t>
  </si>
  <si>
    <t>PLM Forecast Year 5</t>
  </si>
  <si>
    <t>TBD</t>
  </si>
  <si>
    <t>Earliest Possible EOL date</t>
  </si>
  <si>
    <t>Last Order Date (LOD)</t>
  </si>
  <si>
    <t>DVT</t>
  </si>
  <si>
    <t>$5k per pass</t>
  </si>
  <si>
    <t>ECO and CLEI Code Costs</t>
  </si>
  <si>
    <t>Estimate $10K for Regression only</t>
  </si>
  <si>
    <t>Usually $2,700</t>
  </si>
  <si>
    <t>Steve Darendinger</t>
  </si>
  <si>
    <t>Paul Colao</t>
  </si>
  <si>
    <t>Ron Sowers</t>
  </si>
  <si>
    <t>PLM FCST Current Year Q1</t>
  </si>
  <si>
    <t>MOQ's</t>
  </si>
  <si>
    <t>PCN Number:</t>
  </si>
  <si>
    <t>Service Controller:</t>
  </si>
  <si>
    <t>Component Qty Per Model</t>
  </si>
  <si>
    <t>Ship History Year 5</t>
  </si>
  <si>
    <t>Ship History Year 4</t>
  </si>
  <si>
    <t>Ship History Year 3</t>
  </si>
  <si>
    <t>Ship History Year 2</t>
  </si>
  <si>
    <t>Ship History Year 1</t>
  </si>
  <si>
    <t>Joseph Salamon</t>
  </si>
  <si>
    <t>Demand</t>
  </si>
  <si>
    <t>Supply</t>
  </si>
  <si>
    <t>Delta</t>
  </si>
  <si>
    <t>Revision Date: 07/19/18 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</si>
</sst>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&quot;$&quot;* #,##0.0000_);_(&quot;$&quot;* \(#,##0.0000\);_(&quot;$&quot;* &quot;-&quot;??_);_(@_)"/>
    <numFmt numFmtId="166" formatCode="_(* #,##0_);_(* \(#,##0\);_(* &quot;-&quot;??_);_(@_)"/>
    <numFmt numFmtId="167" formatCode="[$-409]mmmm\-yy;@"/>
    <numFmt numFmtId="168" formatCode="#,##0.0"/>
    <numFmt numFmtId="169" formatCode="&quot;$&quot;#,##0.0"/>
    <numFmt numFmtId="170" formatCode="&quot;$&quot;#,##0"/>
    <numFmt numFmtId="171" formatCode="&quot;$&quot;#,##0.00"/>
    <numFmt numFmtId="172" formatCode="0_);[Red]\(0\)"/>
  </numFmts>
  <fonts count="57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9C0006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9C6500"/>
      <name val="Arial"/>
      <family val="2"/>
    </font>
    <font>
      <sz val="11"/>
      <name val="Calibri"/>
      <family val="2"/>
      <scheme val="minor"/>
    </font>
    <font>
      <b/>
      <sz val="9"/>
      <color theme="0"/>
      <name val="Arial"/>
      <family val="2"/>
    </font>
    <font>
      <sz val="18"/>
      <color theme="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9"/>
      <color rgb="FFFF0000"/>
      <name val="Arial"/>
      <family val="2"/>
    </font>
    <font>
      <b/>
      <sz val="10"/>
      <color rgb="FFFF000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/>
      <diagonal/>
    </border>
    <border>
      <left style="thin">
        <color theme="1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theme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 style="medium">
        <color indexed="64"/>
      </bottom>
      <diagonal/>
    </border>
    <border>
      <left/>
      <right style="double">
        <color rgb="FF3F3F3F"/>
      </right>
      <top/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/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rgb="FF3F3F3F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thin">
        <color indexed="64"/>
      </top>
      <bottom/>
      <diagonal/>
    </border>
  </borders>
  <cellStyleXfs count="68">
    <xf numFmtId="0" fontId="0" fillId="0" borderId="0"/>
    <xf numFmtId="0" fontId="4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32" applyNumberFormat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34" fillId="0" borderId="0"/>
    <xf numFmtId="0" fontId="35" fillId="0" borderId="0" applyNumberFormat="0" applyFill="0" applyBorder="0" applyAlignment="0" applyProtection="0">
      <alignment vertical="center"/>
    </xf>
    <xf numFmtId="0" fontId="36" fillId="0" borderId="56" applyNumberFormat="0" applyFill="0" applyAlignment="0" applyProtection="0">
      <alignment vertical="center"/>
    </xf>
    <xf numFmtId="0" fontId="37" fillId="0" borderId="57" applyNumberFormat="0" applyFill="0" applyAlignment="0" applyProtection="0">
      <alignment vertical="center"/>
    </xf>
    <xf numFmtId="0" fontId="38" fillId="0" borderId="58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2" borderId="59" applyNumberFormat="0" applyAlignment="0" applyProtection="0">
      <alignment vertical="center"/>
    </xf>
    <xf numFmtId="0" fontId="40" fillId="23" borderId="60" applyNumberFormat="0" applyAlignment="0" applyProtection="0">
      <alignment vertical="center"/>
    </xf>
    <xf numFmtId="0" fontId="41" fillId="23" borderId="59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63" applyNumberFormat="0" applyFill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6" fillId="0" borderId="0">
      <alignment vertical="center"/>
    </xf>
    <xf numFmtId="0" fontId="48" fillId="8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1" fillId="7" borderId="32" applyNumberFormat="0" applyAlignment="0" applyProtection="0">
      <alignment vertical="center"/>
    </xf>
    <xf numFmtId="0" fontId="46" fillId="24" borderId="62" applyNumberFormat="0" applyFont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32" applyNumberFormat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33" fillId="0" borderId="0"/>
    <xf numFmtId="0" fontId="4" fillId="0" borderId="0"/>
  </cellStyleXfs>
  <cellXfs count="259">
    <xf numFmtId="0" fontId="0" fillId="0" borderId="0" xfId="0"/>
    <xf numFmtId="0" fontId="1" fillId="0" borderId="0" xfId="1" applyFont="1"/>
    <xf numFmtId="0" fontId="2" fillId="0" borderId="0" xfId="1" applyFont="1"/>
    <xf numFmtId="0" fontId="5" fillId="0" borderId="0" xfId="1" applyFont="1" applyAlignment="1">
      <alignment horizontal="center"/>
    </xf>
    <xf numFmtId="0" fontId="5" fillId="0" borderId="0" xfId="0" applyFont="1"/>
    <xf numFmtId="0" fontId="5" fillId="0" borderId="0" xfId="1" applyFont="1" applyFill="1"/>
    <xf numFmtId="0" fontId="5" fillId="0" borderId="0" xfId="0" applyFont="1" applyAlignment="1">
      <alignment horizontal="center"/>
    </xf>
    <xf numFmtId="0" fontId="8" fillId="0" borderId="0" xfId="0" applyFont="1"/>
    <xf numFmtId="9" fontId="19" fillId="6" borderId="32" xfId="6" applyNumberFormat="1" applyFont="1" applyBorder="1" applyAlignment="1" applyProtection="1">
      <alignment horizontal="center"/>
      <protection locked="0"/>
    </xf>
    <xf numFmtId="0" fontId="0" fillId="0" borderId="1" xfId="0" applyBorder="1"/>
    <xf numFmtId="0" fontId="5" fillId="0" borderId="2" xfId="1" applyFont="1" applyBorder="1"/>
    <xf numFmtId="0" fontId="5" fillId="0" borderId="0" xfId="0" applyFont="1" applyBorder="1"/>
    <xf numFmtId="0" fontId="5" fillId="11" borderId="0" xfId="1" applyFont="1" applyFill="1" applyBorder="1"/>
    <xf numFmtId="0" fontId="5" fillId="11" borderId="0" xfId="0" applyFont="1" applyFill="1" applyBorder="1"/>
    <xf numFmtId="0" fontId="5" fillId="11" borderId="0" xfId="1" applyFont="1" applyFill="1" applyBorder="1" applyAlignment="1">
      <alignment horizontal="center"/>
    </xf>
    <xf numFmtId="0" fontId="5" fillId="11" borderId="3" xfId="0" applyFont="1" applyFill="1" applyBorder="1"/>
    <xf numFmtId="0" fontId="5" fillId="11" borderId="4" xfId="1" applyFont="1" applyFill="1" applyBorder="1"/>
    <xf numFmtId="0" fontId="5" fillId="11" borderId="4" xfId="0" applyFont="1" applyFill="1" applyBorder="1"/>
    <xf numFmtId="0" fontId="5" fillId="11" borderId="4" xfId="1" applyFont="1" applyFill="1" applyBorder="1" applyAlignment="1">
      <alignment horizontal="center"/>
    </xf>
    <xf numFmtId="0" fontId="5" fillId="11" borderId="5" xfId="0" applyFont="1" applyFill="1" applyBorder="1"/>
    <xf numFmtId="0" fontId="5" fillId="11" borderId="2" xfId="1" applyFont="1" applyFill="1" applyBorder="1"/>
    <xf numFmtId="0" fontId="5" fillId="11" borderId="2" xfId="0" applyFont="1" applyFill="1" applyBorder="1"/>
    <xf numFmtId="0" fontId="5" fillId="11" borderId="2" xfId="1" applyFont="1" applyFill="1" applyBorder="1" applyAlignment="1">
      <alignment horizontal="center"/>
    </xf>
    <xf numFmtId="0" fontId="5" fillId="11" borderId="6" xfId="0" applyFont="1" applyFill="1" applyBorder="1"/>
    <xf numFmtId="0" fontId="8" fillId="11" borderId="2" xfId="0" applyFont="1" applyFill="1" applyBorder="1"/>
    <xf numFmtId="0" fontId="8" fillId="11" borderId="2" xfId="1" applyFont="1" applyFill="1" applyBorder="1"/>
    <xf numFmtId="0" fontId="10" fillId="11" borderId="7" xfId="1" applyFont="1" applyFill="1" applyBorder="1"/>
    <xf numFmtId="0" fontId="10" fillId="11" borderId="2" xfId="1" applyFont="1" applyFill="1" applyBorder="1"/>
    <xf numFmtId="0" fontId="8" fillId="11" borderId="2" xfId="1" applyFont="1" applyFill="1" applyBorder="1" applyAlignment="1">
      <alignment horizontal="center"/>
    </xf>
    <xf numFmtId="0" fontId="8" fillId="11" borderId="6" xfId="0" applyFont="1" applyFill="1" applyBorder="1"/>
    <xf numFmtId="0" fontId="3" fillId="11" borderId="8" xfId="1" applyFont="1" applyFill="1" applyBorder="1"/>
    <xf numFmtId="0" fontId="0" fillId="0" borderId="0" xfId="0" applyAlignment="1">
      <alignment vertical="center"/>
    </xf>
    <xf numFmtId="0" fontId="21" fillId="13" borderId="1" xfId="0" applyFont="1" applyFill="1" applyBorder="1" applyAlignment="1">
      <alignment vertical="center" wrapText="1"/>
    </xf>
    <xf numFmtId="0" fontId="20" fillId="13" borderId="1" xfId="0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0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14" borderId="9" xfId="0" applyFont="1" applyFill="1" applyBorder="1" applyProtection="1"/>
    <xf numFmtId="169" fontId="0" fillId="15" borderId="10" xfId="0" applyNumberFormat="1" applyFill="1" applyBorder="1" applyAlignment="1" applyProtection="1">
      <alignment horizontal="center"/>
    </xf>
    <xf numFmtId="0" fontId="0" fillId="0" borderId="0" xfId="0" applyProtection="1"/>
    <xf numFmtId="167" fontId="0" fillId="15" borderId="10" xfId="0" applyNumberFormat="1" applyFill="1" applyBorder="1" applyAlignment="1" applyProtection="1">
      <alignment horizontal="center"/>
    </xf>
    <xf numFmtId="0" fontId="20" fillId="12" borderId="11" xfId="7" applyFont="1" applyFill="1" applyBorder="1" applyAlignment="1" applyProtection="1">
      <alignment wrapText="1"/>
    </xf>
    <xf numFmtId="0" fontId="20" fillId="12" borderId="11" xfId="7" applyFont="1" applyFill="1" applyBorder="1" applyAlignment="1" applyProtection="1">
      <alignment horizontal="center" wrapText="1"/>
    </xf>
    <xf numFmtId="0" fontId="20" fillId="12" borderId="12" xfId="7" applyFont="1" applyFill="1" applyBorder="1" applyAlignment="1" applyProtection="1">
      <alignment horizontal="center" vertical="center" wrapText="1"/>
    </xf>
    <xf numFmtId="0" fontId="4" fillId="0" borderId="0" xfId="0" applyFont="1" applyProtection="1"/>
    <xf numFmtId="0" fontId="0" fillId="11" borderId="7" xfId="0" applyFill="1" applyBorder="1" applyAlignment="1">
      <alignment vertical="center"/>
    </xf>
    <xf numFmtId="0" fontId="0" fillId="11" borderId="2" xfId="0" applyFill="1" applyBorder="1" applyAlignment="1">
      <alignment horizontal="center" vertical="center"/>
    </xf>
    <xf numFmtId="0" fontId="0" fillId="11" borderId="6" xfId="0" applyFill="1" applyBorder="1" applyAlignment="1">
      <alignment vertical="center"/>
    </xf>
    <xf numFmtId="0" fontId="0" fillId="11" borderId="13" xfId="0" applyFill="1" applyBorder="1" applyAlignment="1">
      <alignment vertical="center"/>
    </xf>
    <xf numFmtId="0" fontId="0" fillId="11" borderId="0" xfId="0" applyFill="1" applyBorder="1" applyAlignment="1">
      <alignment horizontal="center" vertical="center"/>
    </xf>
    <xf numFmtId="0" fontId="0" fillId="11" borderId="3" xfId="0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vertical="center"/>
    </xf>
    <xf numFmtId="0" fontId="20" fillId="14" borderId="0" xfId="0" applyFont="1" applyFill="1"/>
    <xf numFmtId="0" fontId="20" fillId="14" borderId="0" xfId="0" applyFont="1" applyFill="1" applyAlignment="1">
      <alignment horizontal="left"/>
    </xf>
    <xf numFmtId="0" fontId="20" fillId="14" borderId="0" xfId="0" applyFont="1" applyFill="1" applyAlignment="1">
      <alignment horizontal="center"/>
    </xf>
    <xf numFmtId="0" fontId="16" fillId="14" borderId="0" xfId="0" applyFont="1" applyFill="1" applyAlignment="1">
      <alignment horizontal="center"/>
    </xf>
    <xf numFmtId="0" fontId="23" fillId="14" borderId="1" xfId="0" applyFont="1" applyFill="1" applyBorder="1"/>
    <xf numFmtId="171" fontId="23" fillId="14" borderId="1" xfId="0" applyNumberFormat="1" applyFont="1" applyFill="1" applyBorder="1"/>
    <xf numFmtId="0" fontId="5" fillId="11" borderId="13" xfId="0" applyFont="1" applyFill="1" applyBorder="1" applyAlignment="1">
      <alignment horizontal="left"/>
    </xf>
    <xf numFmtId="0" fontId="5" fillId="11" borderId="0" xfId="0" applyFont="1" applyFill="1" applyBorder="1" applyAlignment="1">
      <alignment horizontal="left"/>
    </xf>
    <xf numFmtId="0" fontId="5" fillId="11" borderId="13" xfId="0" applyFont="1" applyFill="1" applyBorder="1"/>
    <xf numFmtId="0" fontId="5" fillId="11" borderId="8" xfId="0" applyFont="1" applyFill="1" applyBorder="1"/>
    <xf numFmtId="0" fontId="10" fillId="11" borderId="7" xfId="0" applyFont="1" applyFill="1" applyBorder="1"/>
    <xf numFmtId="0" fontId="1" fillId="16" borderId="14" xfId="1" applyFont="1" applyFill="1" applyBorder="1" applyAlignment="1" applyProtection="1">
      <alignment horizontal="left" vertical="center"/>
    </xf>
    <xf numFmtId="0" fontId="1" fillId="16" borderId="1" xfId="1" applyFont="1" applyFill="1" applyBorder="1" applyAlignment="1" applyProtection="1">
      <alignment horizontal="left" vertical="center"/>
    </xf>
    <xf numFmtId="0" fontId="0" fillId="17" borderId="15" xfId="0" applyFill="1" applyBorder="1" applyProtection="1">
      <protection locked="0"/>
    </xf>
    <xf numFmtId="168" fontId="0" fillId="17" borderId="15" xfId="0" applyNumberFormat="1" applyFill="1" applyBorder="1" applyProtection="1">
      <protection locked="0"/>
    </xf>
    <xf numFmtId="167" fontId="0" fillId="17" borderId="16" xfId="0" applyNumberFormat="1" applyFill="1" applyBorder="1" applyProtection="1">
      <protection locked="0"/>
    </xf>
    <xf numFmtId="1" fontId="0" fillId="17" borderId="16" xfId="0" applyNumberFormat="1" applyFill="1" applyBorder="1" applyProtection="1">
      <protection locked="0"/>
    </xf>
    <xf numFmtId="10" fontId="0" fillId="17" borderId="16" xfId="0" applyNumberFormat="1" applyFill="1" applyBorder="1" applyProtection="1">
      <protection locked="0"/>
    </xf>
    <xf numFmtId="0" fontId="0" fillId="17" borderId="16" xfId="0" applyFill="1" applyBorder="1" applyProtection="1">
      <protection locked="0"/>
    </xf>
    <xf numFmtId="167" fontId="0" fillId="17" borderId="17" xfId="0" applyNumberFormat="1" applyFill="1" applyBorder="1" applyProtection="1">
      <protection locked="0"/>
    </xf>
    <xf numFmtId="0" fontId="0" fillId="17" borderId="18" xfId="0" applyFill="1" applyBorder="1" applyProtection="1">
      <protection locked="0"/>
    </xf>
    <xf numFmtId="0" fontId="0" fillId="17" borderId="19" xfId="0" applyFill="1" applyBorder="1" applyProtection="1">
      <protection locked="0"/>
    </xf>
    <xf numFmtId="168" fontId="0" fillId="17" borderId="19" xfId="0" applyNumberFormat="1" applyFill="1" applyBorder="1" applyProtection="1">
      <protection locked="0"/>
    </xf>
    <xf numFmtId="167" fontId="0" fillId="17" borderId="20" xfId="0" applyNumberFormat="1" applyFill="1" applyBorder="1" applyProtection="1">
      <protection locked="0"/>
    </xf>
    <xf numFmtId="1" fontId="0" fillId="17" borderId="20" xfId="0" applyNumberFormat="1" applyFill="1" applyBorder="1" applyProtection="1">
      <protection locked="0"/>
    </xf>
    <xf numFmtId="10" fontId="0" fillId="17" borderId="20" xfId="0" applyNumberFormat="1" applyFill="1" applyBorder="1" applyProtection="1">
      <protection locked="0"/>
    </xf>
    <xf numFmtId="0" fontId="0" fillId="17" borderId="20" xfId="0" applyFill="1" applyBorder="1" applyProtection="1">
      <protection locked="0"/>
    </xf>
    <xf numFmtId="167" fontId="0" fillId="17" borderId="21" xfId="0" applyNumberFormat="1" applyFill="1" applyBorder="1" applyProtection="1">
      <protection locked="0"/>
    </xf>
    <xf numFmtId="0" fontId="0" fillId="17" borderId="22" xfId="0" applyFill="1" applyBorder="1" applyProtection="1">
      <protection locked="0"/>
    </xf>
    <xf numFmtId="0" fontId="0" fillId="17" borderId="23" xfId="0" applyFill="1" applyBorder="1" applyProtection="1">
      <protection locked="0"/>
    </xf>
    <xf numFmtId="168" fontId="0" fillId="17" borderId="23" xfId="0" applyNumberFormat="1" applyFill="1" applyBorder="1" applyProtection="1">
      <protection locked="0"/>
    </xf>
    <xf numFmtId="167" fontId="0" fillId="17" borderId="24" xfId="0" applyNumberFormat="1" applyFill="1" applyBorder="1" applyProtection="1">
      <protection locked="0"/>
    </xf>
    <xf numFmtId="1" fontId="0" fillId="17" borderId="24" xfId="0" applyNumberFormat="1" applyFill="1" applyBorder="1" applyProtection="1">
      <protection locked="0"/>
    </xf>
    <xf numFmtId="10" fontId="0" fillId="17" borderId="24" xfId="0" applyNumberFormat="1" applyFill="1" applyBorder="1" applyProtection="1">
      <protection locked="0"/>
    </xf>
    <xf numFmtId="0" fontId="0" fillId="17" borderId="24" xfId="0" applyFill="1" applyBorder="1" applyProtection="1">
      <protection locked="0"/>
    </xf>
    <xf numFmtId="167" fontId="0" fillId="17" borderId="25" xfId="0" applyNumberFormat="1" applyFill="1" applyBorder="1" applyProtection="1">
      <protection locked="0"/>
    </xf>
    <xf numFmtId="0" fontId="0" fillId="17" borderId="26" xfId="0" applyFill="1" applyBorder="1" applyProtection="1">
      <protection locked="0"/>
    </xf>
    <xf numFmtId="0" fontId="4" fillId="11" borderId="0" xfId="1" applyFont="1" applyFill="1" applyBorder="1"/>
    <xf numFmtId="0" fontId="4" fillId="11" borderId="0" xfId="0" applyFont="1" applyFill="1" applyBorder="1"/>
    <xf numFmtId="0" fontId="4" fillId="11" borderId="0" xfId="1" applyFont="1" applyFill="1" applyBorder="1" applyAlignment="1">
      <alignment horizontal="center"/>
    </xf>
    <xf numFmtId="0" fontId="4" fillId="19" borderId="32" xfId="6" applyFont="1" applyFill="1" applyBorder="1" applyAlignment="1" applyProtection="1">
      <alignment horizontal="center"/>
    </xf>
    <xf numFmtId="0" fontId="27" fillId="0" borderId="36" xfId="0" applyFont="1" applyBorder="1"/>
    <xf numFmtId="3" fontId="27" fillId="0" borderId="37" xfId="0" applyNumberFormat="1" applyFont="1" applyBorder="1"/>
    <xf numFmtId="0" fontId="27" fillId="0" borderId="37" xfId="0" applyFont="1" applyBorder="1" applyAlignment="1">
      <alignment horizontal="center" vertical="center"/>
    </xf>
    <xf numFmtId="0" fontId="27" fillId="0" borderId="37" xfId="0" applyFont="1" applyBorder="1" applyAlignment="1">
      <alignment vertical="center"/>
    </xf>
    <xf numFmtId="0" fontId="27" fillId="0" borderId="37" xfId="0" applyFont="1" applyBorder="1" applyAlignment="1">
      <alignment horizontal="left" vertical="center"/>
    </xf>
    <xf numFmtId="0" fontId="27" fillId="0" borderId="38" xfId="0" applyFont="1" applyBorder="1"/>
    <xf numFmtId="3" fontId="27" fillId="0" borderId="39" xfId="0" applyNumberFormat="1" applyFont="1" applyBorder="1"/>
    <xf numFmtId="0" fontId="27" fillId="0" borderId="39" xfId="0" applyFont="1" applyBorder="1" applyAlignment="1">
      <alignment horizontal="center" vertical="center"/>
    </xf>
    <xf numFmtId="0" fontId="27" fillId="0" borderId="39" xfId="0" applyFont="1" applyBorder="1" applyAlignment="1">
      <alignment vertical="center"/>
    </xf>
    <xf numFmtId="0" fontId="27" fillId="0" borderId="39" xfId="0" applyFont="1" applyBorder="1" applyAlignment="1">
      <alignment horizontal="left" vertical="center"/>
    </xf>
    <xf numFmtId="0" fontId="27" fillId="0" borderId="40" xfId="0" applyFont="1" applyBorder="1"/>
    <xf numFmtId="3" fontId="27" fillId="0" borderId="41" xfId="0" applyNumberFormat="1" applyFont="1" applyBorder="1"/>
    <xf numFmtId="0" fontId="27" fillId="0" borderId="41" xfId="0" applyFont="1" applyBorder="1" applyAlignment="1">
      <alignment horizontal="center" vertical="center"/>
    </xf>
    <xf numFmtId="0" fontId="27" fillId="0" borderId="41" xfId="0" applyFont="1" applyBorder="1" applyAlignment="1">
      <alignment vertical="center"/>
    </xf>
    <xf numFmtId="0" fontId="27" fillId="0" borderId="41" xfId="0" applyFont="1" applyBorder="1" applyAlignment="1">
      <alignment horizontal="left" vertical="center"/>
    </xf>
    <xf numFmtId="0" fontId="27" fillId="0" borderId="42" xfId="0" applyFont="1" applyBorder="1"/>
    <xf numFmtId="3" fontId="27" fillId="0" borderId="43" xfId="0" applyNumberFormat="1" applyFont="1" applyBorder="1"/>
    <xf numFmtId="0" fontId="27" fillId="0" borderId="43" xfId="0" applyFont="1" applyBorder="1" applyAlignment="1">
      <alignment horizontal="center" vertical="center"/>
    </xf>
    <xf numFmtId="0" fontId="27" fillId="0" borderId="43" xfId="0" applyFont="1" applyBorder="1" applyAlignment="1">
      <alignment vertical="center"/>
    </xf>
    <xf numFmtId="0" fontId="27" fillId="0" borderId="43" xfId="0" applyFont="1" applyBorder="1" applyAlignment="1">
      <alignment horizontal="left" vertical="center"/>
    </xf>
    <xf numFmtId="0" fontId="27" fillId="0" borderId="0" xfId="0" applyFont="1" applyFill="1" applyBorder="1"/>
    <xf numFmtId="0" fontId="21" fillId="20" borderId="39" xfId="0" applyFont="1" applyFill="1" applyBorder="1" applyAlignment="1">
      <alignment horizontal="center"/>
    </xf>
    <xf numFmtId="3" fontId="26" fillId="10" borderId="1" xfId="8" applyNumberFormat="1" applyFont="1" applyFill="1" applyBorder="1" applyAlignment="1">
      <alignment horizontal="center"/>
    </xf>
    <xf numFmtId="0" fontId="29" fillId="19" borderId="44" xfId="6" applyFont="1" applyFill="1" applyBorder="1" applyAlignment="1" applyProtection="1">
      <protection locked="0"/>
    </xf>
    <xf numFmtId="0" fontId="29" fillId="19" borderId="45" xfId="6" applyFont="1" applyFill="1" applyBorder="1" applyAlignment="1" applyProtection="1">
      <protection locked="0"/>
    </xf>
    <xf numFmtId="3" fontId="26" fillId="7" borderId="27" xfId="8" applyNumberFormat="1" applyFont="1" applyFill="1" applyBorder="1" applyAlignment="1">
      <alignment horizontal="center"/>
    </xf>
    <xf numFmtId="0" fontId="0" fillId="0" borderId="0" xfId="0" applyAlignment="1"/>
    <xf numFmtId="170" fontId="0" fillId="0" borderId="1" xfId="0" applyNumberFormat="1" applyBorder="1" applyProtection="1">
      <protection locked="0"/>
    </xf>
    <xf numFmtId="0" fontId="0" fillId="0" borderId="0" xfId="0" applyAlignment="1">
      <alignment wrapText="1"/>
    </xf>
    <xf numFmtId="0" fontId="0" fillId="0" borderId="1" xfId="0" applyNumberFormat="1" applyBorder="1" applyProtection="1">
      <protection locked="0"/>
    </xf>
    <xf numFmtId="170" fontId="0" fillId="0" borderId="1" xfId="0" applyNumberFormat="1" applyBorder="1" applyProtection="1"/>
    <xf numFmtId="170" fontId="0" fillId="0" borderId="28" xfId="0" applyNumberFormat="1" applyBorder="1" applyProtection="1">
      <protection locked="0"/>
    </xf>
    <xf numFmtId="0" fontId="1" fillId="0" borderId="0" xfId="0" applyFont="1"/>
    <xf numFmtId="170" fontId="13" fillId="0" borderId="0" xfId="0" applyNumberFormat="1" applyFont="1"/>
    <xf numFmtId="0" fontId="1" fillId="11" borderId="7" xfId="0" applyFont="1" applyFill="1" applyBorder="1"/>
    <xf numFmtId="0" fontId="4" fillId="11" borderId="6" xfId="0" applyFont="1" applyFill="1" applyBorder="1"/>
    <xf numFmtId="0" fontId="20" fillId="12" borderId="12" xfId="7" applyFont="1" applyFill="1" applyBorder="1" applyAlignment="1" applyProtection="1">
      <alignment horizontal="center" wrapText="1"/>
    </xf>
    <xf numFmtId="0" fontId="33" fillId="0" borderId="0" xfId="0" applyFont="1"/>
    <xf numFmtId="0" fontId="0" fillId="0" borderId="0" xfId="0" applyAlignment="1">
      <alignment horizontal="left"/>
    </xf>
    <xf numFmtId="3" fontId="24" fillId="18" borderId="1" xfId="2" applyNumberFormat="1" applyFont="1" applyFill="1" applyBorder="1" applyAlignment="1" applyProtection="1">
      <alignment horizontal="center"/>
      <protection locked="0"/>
    </xf>
    <xf numFmtId="0" fontId="52" fillId="0" borderId="0" xfId="45" applyFont="1" applyAlignment="1">
      <alignment horizontal="center" vertical="center"/>
    </xf>
    <xf numFmtId="0" fontId="46" fillId="0" borderId="0" xfId="45" applyAlignment="1">
      <alignment horizontal="center" vertical="center"/>
    </xf>
    <xf numFmtId="0" fontId="0" fillId="0" borderId="0" xfId="0" applyAlignment="1">
      <alignment horizontal="center"/>
    </xf>
    <xf numFmtId="0" fontId="46" fillId="0" borderId="0" xfId="45">
      <alignment vertical="center"/>
    </xf>
    <xf numFmtId="0" fontId="52" fillId="0" borderId="0" xfId="45" applyFont="1" applyAlignment="1">
      <alignment horizontal="left" vertical="center"/>
    </xf>
    <xf numFmtId="0" fontId="46" fillId="45" borderId="1" xfId="45" applyFill="1" applyBorder="1" applyAlignment="1">
      <alignment horizontal="center" vertical="center"/>
    </xf>
    <xf numFmtId="0" fontId="20" fillId="12" borderId="13" xfId="7" applyFont="1" applyFill="1" applyBorder="1" applyAlignment="1">
      <alignment horizontal="center"/>
    </xf>
    <xf numFmtId="0" fontId="4" fillId="45" borderId="32" xfId="10" applyFont="1" applyFill="1" applyBorder="1" applyAlignment="1" applyProtection="1">
      <alignment horizontal="left"/>
      <protection locked="0"/>
    </xf>
    <xf numFmtId="164" fontId="4" fillId="45" borderId="32" xfId="10" applyNumberFormat="1" applyFont="1" applyFill="1" applyBorder="1" applyAlignment="1" applyProtection="1">
      <alignment horizontal="center"/>
      <protection locked="0"/>
    </xf>
    <xf numFmtId="37" fontId="4" fillId="45" borderId="32" xfId="10" applyNumberFormat="1" applyFont="1" applyFill="1" applyBorder="1" applyAlignment="1" applyProtection="1">
      <alignment horizontal="center"/>
      <protection locked="0"/>
    </xf>
    <xf numFmtId="165" fontId="4" fillId="45" borderId="32" xfId="10" applyNumberFormat="1" applyFont="1" applyFill="1" applyBorder="1" applyAlignment="1" applyProtection="1">
      <alignment horizontal="center"/>
      <protection locked="0"/>
    </xf>
    <xf numFmtId="0" fontId="4" fillId="11" borderId="0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/>
    <xf numFmtId="0" fontId="20" fillId="12" borderId="33" xfId="7" applyFont="1" applyFill="1" applyBorder="1" applyAlignment="1" applyProtection="1">
      <alignment horizontal="right"/>
    </xf>
    <xf numFmtId="0" fontId="20" fillId="12" borderId="32" xfId="7" applyFont="1" applyFill="1" applyBorder="1" applyAlignment="1" applyProtection="1">
      <alignment horizontal="right"/>
    </xf>
    <xf numFmtId="166" fontId="1" fillId="19" borderId="44" xfId="8" applyNumberFormat="1" applyFont="1" applyFill="1" applyBorder="1" applyAlignment="1" applyProtection="1"/>
    <xf numFmtId="166" fontId="1" fillId="19" borderId="45" xfId="8" applyNumberFormat="1" applyFont="1" applyFill="1" applyBorder="1" applyAlignment="1" applyProtection="1"/>
    <xf numFmtId="0" fontId="16" fillId="12" borderId="48" xfId="7" applyFont="1" applyFill="1" applyBorder="1" applyAlignment="1">
      <alignment horizontal="right"/>
    </xf>
    <xf numFmtId="0" fontId="16" fillId="12" borderId="49" xfId="7" applyFont="1" applyFill="1" applyBorder="1" applyAlignment="1">
      <alignment horizontal="right"/>
    </xf>
    <xf numFmtId="7" fontId="4" fillId="45" borderId="32" xfId="10" applyNumberFormat="1" applyFont="1" applyFill="1" applyBorder="1" applyAlignment="1" applyProtection="1">
      <alignment horizontal="left"/>
      <protection locked="0"/>
    </xf>
    <xf numFmtId="0" fontId="4" fillId="10" borderId="32" xfId="3" applyFont="1" applyFill="1" applyBorder="1" applyAlignment="1" applyProtection="1">
      <alignment horizontal="center"/>
      <protection locked="0"/>
    </xf>
    <xf numFmtId="0" fontId="4" fillId="18" borderId="32" xfId="3" applyFont="1" applyFill="1" applyBorder="1" applyAlignment="1" applyProtection="1">
      <alignment horizontal="center"/>
      <protection locked="0"/>
    </xf>
    <xf numFmtId="0" fontId="5" fillId="13" borderId="2" xfId="0" applyFont="1" applyFill="1" applyBorder="1"/>
    <xf numFmtId="0" fontId="5" fillId="13" borderId="6" xfId="0" applyFont="1" applyFill="1" applyBorder="1"/>
    <xf numFmtId="0" fontId="1" fillId="11" borderId="13" xfId="1" applyFont="1" applyFill="1" applyBorder="1"/>
    <xf numFmtId="0" fontId="9" fillId="11" borderId="0" xfId="0" applyFont="1" applyFill="1" applyBorder="1"/>
    <xf numFmtId="0" fontId="7" fillId="11" borderId="13" xfId="1" applyFont="1" applyFill="1" applyBorder="1"/>
    <xf numFmtId="0" fontId="8" fillId="11" borderId="0" xfId="1" applyFont="1" applyFill="1" applyBorder="1"/>
    <xf numFmtId="0" fontId="8" fillId="11" borderId="0" xfId="0" applyFont="1" applyFill="1" applyBorder="1"/>
    <xf numFmtId="0" fontId="8" fillId="11" borderId="0" xfId="1" applyFont="1" applyFill="1" applyBorder="1" applyAlignment="1">
      <alignment horizontal="center"/>
    </xf>
    <xf numFmtId="0" fontId="8" fillId="11" borderId="3" xfId="0" applyFont="1" applyFill="1" applyBorder="1"/>
    <xf numFmtId="0" fontId="3" fillId="11" borderId="13" xfId="1" applyFont="1" applyFill="1" applyBorder="1"/>
    <xf numFmtId="0" fontId="3" fillId="11" borderId="13" xfId="1" applyFont="1" applyFill="1" applyBorder="1" applyProtection="1"/>
    <xf numFmtId="0" fontId="52" fillId="45" borderId="64" xfId="45" applyFont="1" applyFill="1" applyBorder="1" applyAlignment="1">
      <alignment horizontal="left" vertical="center"/>
    </xf>
    <xf numFmtId="0" fontId="4" fillId="46" borderId="32" xfId="11" applyFont="1" applyFill="1" applyBorder="1" applyAlignment="1" applyProtection="1">
      <alignment horizontal="center"/>
      <protection locked="0"/>
    </xf>
    <xf numFmtId="0" fontId="4" fillId="46" borderId="34" xfId="11" applyFont="1" applyFill="1" applyBorder="1" applyAlignment="1" applyProtection="1">
      <alignment horizontal="center"/>
      <protection locked="0"/>
    </xf>
    <xf numFmtId="164" fontId="18" fillId="46" borderId="1" xfId="11" applyNumberFormat="1" applyFill="1" applyBorder="1" applyAlignment="1" applyProtection="1">
      <alignment horizontal="center"/>
      <protection locked="0"/>
    </xf>
    <xf numFmtId="164" fontId="28" fillId="46" borderId="1" xfId="11" applyNumberFormat="1" applyFont="1" applyFill="1" applyBorder="1" applyAlignment="1" applyProtection="1">
      <alignment horizontal="center"/>
      <protection locked="0"/>
    </xf>
    <xf numFmtId="0" fontId="26" fillId="46" borderId="1" xfId="0" applyFont="1" applyFill="1" applyBorder="1" applyAlignment="1" applyProtection="1">
      <alignment horizontal="center"/>
      <protection locked="0"/>
    </xf>
    <xf numFmtId="1" fontId="25" fillId="46" borderId="1" xfId="11" applyNumberFormat="1" applyFont="1" applyFill="1" applyBorder="1" applyAlignment="1" applyProtection="1">
      <alignment horizontal="center"/>
      <protection locked="0"/>
    </xf>
    <xf numFmtId="3" fontId="25" fillId="46" borderId="1" xfId="8" applyNumberFormat="1" applyFont="1" applyFill="1" applyBorder="1" applyAlignment="1" applyProtection="1">
      <alignment horizontal="center"/>
      <protection locked="0"/>
    </xf>
    <xf numFmtId="164" fontId="25" fillId="46" borderId="1" xfId="11" applyNumberFormat="1" applyFont="1" applyFill="1" applyBorder="1" applyAlignment="1" applyProtection="1">
      <alignment horizontal="center"/>
      <protection locked="0"/>
    </xf>
    <xf numFmtId="0" fontId="25" fillId="46" borderId="1" xfId="1" applyFont="1" applyFill="1" applyBorder="1" applyProtection="1">
      <protection locked="0"/>
    </xf>
    <xf numFmtId="0" fontId="1" fillId="10" borderId="65" xfId="5" applyFont="1" applyFill="1" applyBorder="1"/>
    <xf numFmtId="0" fontId="1" fillId="10" borderId="66" xfId="5" applyFont="1" applyFill="1" applyBorder="1"/>
    <xf numFmtId="0" fontId="1" fillId="46" borderId="65" xfId="11" applyFont="1" applyFill="1" applyBorder="1"/>
    <xf numFmtId="0" fontId="1" fillId="46" borderId="66" xfId="11" applyFont="1" applyFill="1" applyBorder="1"/>
    <xf numFmtId="0" fontId="1" fillId="19" borderId="65" xfId="6" applyFont="1" applyFill="1" applyBorder="1"/>
    <xf numFmtId="0" fontId="1" fillId="19" borderId="66" xfId="6" applyFont="1" applyFill="1" applyBorder="1"/>
    <xf numFmtId="0" fontId="10" fillId="11" borderId="2" xfId="0" applyFont="1" applyFill="1" applyBorder="1"/>
    <xf numFmtId="0" fontId="54" fillId="0" borderId="0" xfId="0" applyFont="1" applyAlignment="1">
      <alignment vertical="center"/>
    </xf>
    <xf numFmtId="0" fontId="53" fillId="0" borderId="0" xfId="0" applyFont="1" applyAlignment="1">
      <alignment vertical="center"/>
    </xf>
    <xf numFmtId="0" fontId="30" fillId="47" borderId="12" xfId="7" applyFont="1" applyFill="1" applyBorder="1" applyAlignment="1">
      <alignment horizontal="center" wrapText="1"/>
    </xf>
    <xf numFmtId="0" fontId="55" fillId="47" borderId="12" xfId="7" applyFont="1" applyFill="1" applyBorder="1" applyAlignment="1">
      <alignment horizontal="center" wrapText="1"/>
    </xf>
    <xf numFmtId="0" fontId="1" fillId="48" borderId="66" xfId="3" applyFont="1" applyFill="1" applyBorder="1"/>
    <xf numFmtId="0" fontId="56" fillId="48" borderId="65" xfId="3" applyFont="1" applyFill="1" applyBorder="1"/>
    <xf numFmtId="0" fontId="4" fillId="46" borderId="1" xfId="0" applyFont="1" applyFill="1" applyBorder="1"/>
    <xf numFmtId="0" fontId="5" fillId="46" borderId="1" xfId="0" applyFont="1" applyFill="1" applyBorder="1"/>
    <xf numFmtId="172" fontId="5" fillId="46" borderId="1" xfId="0" applyNumberFormat="1" applyFont="1" applyFill="1" applyBorder="1"/>
    <xf numFmtId="172" fontId="26" fillId="10" borderId="1" xfId="8" applyNumberFormat="1" applyFont="1" applyFill="1" applyBorder="1" applyAlignment="1">
      <alignment horizontal="center"/>
    </xf>
    <xf numFmtId="172" fontId="24" fillId="18" borderId="1" xfId="2" applyNumberFormat="1" applyFont="1" applyFill="1" applyBorder="1" applyAlignment="1" applyProtection="1">
      <alignment horizontal="center"/>
      <protection locked="0"/>
    </xf>
    <xf numFmtId="0" fontId="23" fillId="21" borderId="0" xfId="0" applyFont="1" applyFill="1" applyAlignment="1" applyProtection="1">
      <alignment horizontal="left" vertical="top" wrapText="1"/>
    </xf>
    <xf numFmtId="0" fontId="23" fillId="18" borderId="29" xfId="0" applyFont="1" applyFill="1" applyBorder="1" applyAlignment="1" applyProtection="1">
      <alignment horizontal="center"/>
    </xf>
    <xf numFmtId="0" fontId="23" fillId="18" borderId="0" xfId="0" applyFont="1" applyFill="1" applyBorder="1" applyAlignment="1" applyProtection="1">
      <alignment horizontal="center"/>
    </xf>
    <xf numFmtId="0" fontId="12" fillId="11" borderId="0" xfId="0" applyFont="1" applyFill="1" applyBorder="1" applyAlignment="1">
      <alignment horizontal="center" wrapText="1"/>
    </xf>
    <xf numFmtId="14" fontId="4" fillId="19" borderId="44" xfId="6" applyNumberFormat="1" applyFont="1" applyFill="1" applyBorder="1" applyAlignment="1" applyProtection="1">
      <alignment horizontal="right"/>
      <protection locked="0"/>
    </xf>
    <xf numFmtId="0" fontId="4" fillId="19" borderId="55" xfId="6" applyFont="1" applyFill="1" applyBorder="1" applyAlignment="1" applyProtection="1">
      <alignment horizontal="right"/>
      <protection locked="0"/>
    </xf>
    <xf numFmtId="0" fontId="4" fillId="19" borderId="44" xfId="6" applyFont="1" applyFill="1" applyBorder="1" applyAlignment="1" applyProtection="1">
      <alignment horizontal="right"/>
      <protection locked="0"/>
    </xf>
    <xf numFmtId="0" fontId="4" fillId="19" borderId="32" xfId="6" applyFont="1" applyFill="1" applyBorder="1" applyAlignment="1" applyProtection="1">
      <alignment horizontal="right"/>
      <protection locked="0"/>
    </xf>
    <xf numFmtId="0" fontId="4" fillId="19" borderId="50" xfId="6" applyFont="1" applyFill="1" applyBorder="1" applyAlignment="1" applyProtection="1">
      <alignment horizontal="right"/>
      <protection locked="0"/>
    </xf>
    <xf numFmtId="0" fontId="30" fillId="12" borderId="30" xfId="7" applyFont="1" applyFill="1" applyBorder="1" applyAlignment="1">
      <alignment horizontal="center" wrapText="1"/>
    </xf>
    <xf numFmtId="0" fontId="30" fillId="12" borderId="31" xfId="7" applyFont="1" applyFill="1" applyBorder="1" applyAlignment="1">
      <alignment horizontal="center" wrapText="1"/>
    </xf>
    <xf numFmtId="0" fontId="16" fillId="12" borderId="14" xfId="2" applyFont="1" applyFill="1" applyBorder="1" applyAlignment="1">
      <alignment horizontal="center" wrapText="1"/>
    </xf>
    <xf numFmtId="0" fontId="16" fillId="12" borderId="12" xfId="2" applyFont="1" applyFill="1" applyBorder="1" applyAlignment="1">
      <alignment horizontal="center" wrapText="1"/>
    </xf>
    <xf numFmtId="7" fontId="4" fillId="19" borderId="44" xfId="9" applyNumberFormat="1" applyFont="1" applyFill="1" applyBorder="1" applyAlignment="1" applyProtection="1">
      <alignment horizontal="right"/>
      <protection locked="0"/>
    </xf>
    <xf numFmtId="7" fontId="4" fillId="19" borderId="55" xfId="9" applyNumberFormat="1" applyFont="1" applyFill="1" applyBorder="1" applyAlignment="1" applyProtection="1">
      <alignment horizontal="right"/>
      <protection locked="0"/>
    </xf>
    <xf numFmtId="7" fontId="1" fillId="19" borderId="32" xfId="7" applyNumberFormat="1" applyFont="1" applyFill="1" applyBorder="1" applyAlignment="1" applyProtection="1">
      <alignment horizontal="right"/>
    </xf>
    <xf numFmtId="7" fontId="1" fillId="19" borderId="50" xfId="7" applyNumberFormat="1" applyFont="1" applyFill="1" applyBorder="1" applyAlignment="1" applyProtection="1">
      <alignment horizontal="right"/>
    </xf>
    <xf numFmtId="0" fontId="30" fillId="12" borderId="12" xfId="7" applyFont="1" applyFill="1" applyBorder="1" applyAlignment="1">
      <alignment horizontal="center" wrapText="1"/>
    </xf>
    <xf numFmtId="0" fontId="30" fillId="12" borderId="11" xfId="7" applyFont="1" applyFill="1" applyBorder="1" applyAlignment="1">
      <alignment horizontal="center" wrapText="1"/>
    </xf>
    <xf numFmtId="0" fontId="20" fillId="12" borderId="1" xfId="7" applyFont="1" applyFill="1" applyBorder="1" applyAlignment="1">
      <alignment horizontal="center" wrapText="1"/>
    </xf>
    <xf numFmtId="0" fontId="30" fillId="12" borderId="32" xfId="7" applyFont="1" applyFill="1" applyBorder="1" applyAlignment="1">
      <alignment horizontal="right"/>
    </xf>
    <xf numFmtId="0" fontId="20" fillId="12" borderId="33" xfId="7" applyFont="1" applyFill="1" applyBorder="1" applyAlignment="1">
      <alignment horizontal="right"/>
    </xf>
    <xf numFmtId="0" fontId="20" fillId="12" borderId="32" xfId="7" applyFont="1" applyFill="1" applyBorder="1" applyAlignment="1">
      <alignment horizontal="right"/>
    </xf>
    <xf numFmtId="0" fontId="20" fillId="12" borderId="54" xfId="7" applyFont="1" applyFill="1" applyBorder="1" applyAlignment="1">
      <alignment horizontal="right"/>
    </xf>
    <xf numFmtId="0" fontId="20" fillId="12" borderId="34" xfId="7" applyFont="1" applyFill="1" applyBorder="1" applyAlignment="1">
      <alignment horizontal="right"/>
    </xf>
    <xf numFmtId="0" fontId="20" fillId="12" borderId="11" xfId="7" applyFont="1" applyFill="1" applyBorder="1" applyAlignment="1">
      <alignment horizontal="center" wrapText="1"/>
    </xf>
    <xf numFmtId="0" fontId="20" fillId="12" borderId="14" xfId="7" applyFont="1" applyFill="1" applyBorder="1" applyAlignment="1">
      <alignment horizontal="center" wrapText="1"/>
    </xf>
    <xf numFmtId="0" fontId="20" fillId="12" borderId="64" xfId="7" applyFont="1" applyFill="1" applyBorder="1" applyAlignment="1">
      <alignment horizontal="center" wrapText="1"/>
    </xf>
    <xf numFmtId="0" fontId="30" fillId="12" borderId="14" xfId="7" applyFont="1" applyFill="1" applyBorder="1" applyAlignment="1">
      <alignment horizontal="center" wrapText="1"/>
    </xf>
    <xf numFmtId="0" fontId="31" fillId="13" borderId="7" xfId="4" applyFont="1" applyFill="1" applyBorder="1" applyAlignment="1">
      <alignment horizontal="center" vertical="center"/>
    </xf>
    <xf numFmtId="0" fontId="31" fillId="13" borderId="2" xfId="4" applyFont="1" applyFill="1" applyBorder="1" applyAlignment="1">
      <alignment horizontal="center" vertical="center"/>
    </xf>
    <xf numFmtId="0" fontId="4" fillId="45" borderId="44" xfId="10" applyFont="1" applyFill="1" applyBorder="1" applyAlignment="1" applyProtection="1">
      <alignment horizontal="left" wrapText="1"/>
      <protection locked="0"/>
    </xf>
    <xf numFmtId="0" fontId="4" fillId="45" borderId="52" xfId="10" applyFont="1" applyFill="1" applyBorder="1" applyAlignment="1" applyProtection="1">
      <alignment horizontal="left"/>
      <protection locked="0"/>
    </xf>
    <xf numFmtId="0" fontId="4" fillId="45" borderId="45" xfId="10" applyFont="1" applyFill="1" applyBorder="1" applyAlignment="1" applyProtection="1">
      <alignment horizontal="left"/>
      <protection locked="0"/>
    </xf>
    <xf numFmtId="0" fontId="20" fillId="12" borderId="33" xfId="7" applyFont="1" applyFill="1" applyBorder="1" applyAlignment="1" applyProtection="1">
      <alignment horizontal="right"/>
    </xf>
    <xf numFmtId="0" fontId="20" fillId="12" borderId="32" xfId="7" applyFont="1" applyFill="1" applyBorder="1" applyAlignment="1" applyProtection="1">
      <alignment horizontal="right"/>
    </xf>
    <xf numFmtId="0" fontId="20" fillId="12" borderId="67" xfId="7" applyFont="1" applyFill="1" applyBorder="1" applyAlignment="1" applyProtection="1">
      <alignment horizontal="right"/>
    </xf>
    <xf numFmtId="0" fontId="20" fillId="12" borderId="68" xfId="7" applyFont="1" applyFill="1" applyBorder="1" applyAlignment="1" applyProtection="1">
      <alignment horizontal="right"/>
    </xf>
    <xf numFmtId="0" fontId="20" fillId="12" borderId="53" xfId="7" applyFont="1" applyFill="1" applyBorder="1" applyAlignment="1" applyProtection="1">
      <alignment horizontal="right"/>
    </xf>
    <xf numFmtId="0" fontId="20" fillId="12" borderId="35" xfId="7" applyFont="1" applyFill="1" applyBorder="1" applyAlignment="1" applyProtection="1">
      <alignment horizontal="right"/>
    </xf>
    <xf numFmtId="0" fontId="4" fillId="45" borderId="44" xfId="10" applyFont="1" applyFill="1" applyBorder="1" applyAlignment="1" applyProtection="1">
      <alignment horizontal="left"/>
      <protection locked="0"/>
    </xf>
    <xf numFmtId="0" fontId="1" fillId="18" borderId="8" xfId="2" applyFont="1" applyFill="1" applyBorder="1" applyAlignment="1">
      <alignment horizontal="left" wrapText="1"/>
    </xf>
    <xf numFmtId="0" fontId="1" fillId="18" borderId="5" xfId="2" applyFont="1" applyFill="1" applyBorder="1" applyAlignment="1">
      <alignment horizontal="left" wrapText="1"/>
    </xf>
    <xf numFmtId="0" fontId="11" fillId="11" borderId="0" xfId="0" applyFont="1" applyFill="1" applyBorder="1" applyAlignment="1">
      <alignment horizontal="center" wrapText="1"/>
    </xf>
    <xf numFmtId="0" fontId="1" fillId="45" borderId="65" xfId="10" applyFont="1" applyFill="1" applyBorder="1" applyAlignment="1">
      <alignment horizontal="left"/>
    </xf>
    <xf numFmtId="0" fontId="1" fillId="45" borderId="66" xfId="10" applyFont="1" applyFill="1" applyBorder="1" applyAlignment="1">
      <alignment horizontal="left"/>
    </xf>
    <xf numFmtId="0" fontId="30" fillId="12" borderId="44" xfId="7" applyFont="1" applyFill="1" applyBorder="1" applyAlignment="1">
      <alignment horizontal="right"/>
    </xf>
    <xf numFmtId="0" fontId="0" fillId="0" borderId="45" xfId="0" applyBorder="1" applyAlignment="1">
      <alignment horizontal="right"/>
    </xf>
    <xf numFmtId="166" fontId="1" fillId="19" borderId="44" xfId="8" applyNumberFormat="1" applyFont="1" applyFill="1" applyBorder="1" applyAlignment="1" applyProtection="1"/>
    <xf numFmtId="166" fontId="1" fillId="19" borderId="45" xfId="8" applyNumberFormat="1" applyFont="1" applyFill="1" applyBorder="1" applyAlignment="1" applyProtection="1"/>
    <xf numFmtId="7" fontId="1" fillId="19" borderId="44" xfId="7" applyNumberFormat="1" applyFont="1" applyFill="1" applyBorder="1" applyAlignment="1" applyProtection="1"/>
    <xf numFmtId="7" fontId="1" fillId="19" borderId="45" xfId="7" applyNumberFormat="1" applyFont="1" applyFill="1" applyBorder="1" applyAlignment="1" applyProtection="1"/>
    <xf numFmtId="0" fontId="4" fillId="19" borderId="34" xfId="6" applyFont="1" applyFill="1" applyBorder="1" applyAlignment="1" applyProtection="1">
      <alignment horizontal="right"/>
      <protection locked="0"/>
    </xf>
    <xf numFmtId="0" fontId="4" fillId="19" borderId="51" xfId="6" applyFont="1" applyFill="1" applyBorder="1" applyAlignment="1" applyProtection="1">
      <alignment horizontal="right"/>
      <protection locked="0"/>
    </xf>
    <xf numFmtId="0" fontId="16" fillId="12" borderId="46" xfId="7" applyFont="1" applyFill="1" applyBorder="1" applyAlignment="1">
      <alignment horizontal="right"/>
    </xf>
    <xf numFmtId="0" fontId="0" fillId="0" borderId="47" xfId="0" applyBorder="1" applyAlignment="1">
      <alignment horizontal="right"/>
    </xf>
    <xf numFmtId="0" fontId="22" fillId="0" borderId="14" xfId="0" applyFont="1" applyBorder="1" applyAlignment="1">
      <alignment vertical="center" wrapText="1"/>
    </xf>
    <xf numFmtId="0" fontId="22" fillId="0" borderId="12" xfId="0" applyFont="1" applyBorder="1" applyAlignment="1">
      <alignment vertical="center" wrapText="1"/>
    </xf>
    <xf numFmtId="0" fontId="22" fillId="0" borderId="11" xfId="0" applyFont="1" applyBorder="1" applyAlignment="1">
      <alignment vertical="center" wrapText="1"/>
    </xf>
  </cellXfs>
  <cellStyles count="68">
    <cellStyle name="0,0_x000d__x000a_NA_x000d__x000a_" xfId="1" xr:uid="{00000000-0005-0000-0000-000000000000}"/>
    <cellStyle name="20% - Accent1" xfId="25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39" builtinId="46" customBuiltin="1"/>
    <cellStyle name="20% - Accent6" xfId="42" builtinId="50" customBuiltin="1"/>
    <cellStyle name="40% - Accent1" xfId="26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0" builtinId="47" customBuiltin="1"/>
    <cellStyle name="40% - Accent6" xfId="43" builtinId="51" customBuiltin="1"/>
    <cellStyle name="60% - Accent1" xfId="2" builtinId="32"/>
    <cellStyle name="60% - Accent1 2" xfId="56" xr:uid="{00000000-0005-0000-0000-00000E000000}"/>
    <cellStyle name="60% - Accent1 3" xfId="52" xr:uid="{00000000-0005-0000-0000-00000F000000}"/>
    <cellStyle name="60% - Accent2" xfId="30" builtinId="36" customBuiltin="1"/>
    <cellStyle name="60% - Accent3" xfId="34" builtinId="40" customBuiltin="1"/>
    <cellStyle name="60% - Accent4" xfId="3" builtinId="44"/>
    <cellStyle name="60% - Accent4 2" xfId="57" xr:uid="{00000000-0005-0000-0000-000013000000}"/>
    <cellStyle name="60% - Accent4 3" xfId="53" xr:uid="{00000000-0005-0000-0000-000014000000}"/>
    <cellStyle name="60% - Accent5" xfId="41" builtinId="48" customBuiltin="1"/>
    <cellStyle name="60% - Accent6" xfId="44" builtinId="52" customBuiltin="1"/>
    <cellStyle name="Accent1" xfId="4" builtinId="29"/>
    <cellStyle name="Accent1 2" xfId="58" xr:uid="{00000000-0005-0000-0000-000018000000}"/>
    <cellStyle name="Accent1 3" xfId="51" xr:uid="{00000000-0005-0000-0000-000019000000}"/>
    <cellStyle name="Accent2" xfId="27" builtinId="33" customBuiltin="1"/>
    <cellStyle name="Accent3" xfId="31" builtinId="37" customBuiltin="1"/>
    <cellStyle name="Accent4" xfId="35" builtinId="41" customBuiltin="1"/>
    <cellStyle name="Accent5" xfId="38" builtinId="45" customBuiltin="1"/>
    <cellStyle name="Accent6" xfId="5" builtinId="49"/>
    <cellStyle name="Accent6 2" xfId="59" xr:uid="{00000000-0005-0000-0000-00001F000000}"/>
    <cellStyle name="Accent6 3" xfId="54" xr:uid="{00000000-0005-0000-0000-000020000000}"/>
    <cellStyle name="Bad" xfId="6" builtinId="27"/>
    <cellStyle name="Bad 2" xfId="60" xr:uid="{00000000-0005-0000-0000-000022000000}"/>
    <cellStyle name="Bad 3" xfId="47" xr:uid="{00000000-0005-0000-0000-000023000000}"/>
    <cellStyle name="Calculation" xfId="20" builtinId="22" customBuiltin="1"/>
    <cellStyle name="Check Cell" xfId="7" builtinId="23"/>
    <cellStyle name="Check Cell 2" xfId="61" xr:uid="{00000000-0005-0000-0000-000026000000}"/>
    <cellStyle name="Check Cell 3" xfId="49" xr:uid="{00000000-0005-0000-0000-000027000000}"/>
    <cellStyle name="Comma" xfId="8" builtinId="3"/>
    <cellStyle name="Comma 2" xfId="62" xr:uid="{00000000-0005-0000-0000-000029000000}"/>
    <cellStyle name="Currency" xfId="9" builtinId="4"/>
    <cellStyle name="Currency 2" xfId="63" xr:uid="{00000000-0005-0000-0000-00002B000000}"/>
    <cellStyle name="Explanatory Text" xfId="23" builtinId="53" customBuiltin="1"/>
    <cellStyle name="Good" xfId="10" builtinId="26"/>
    <cellStyle name="Good 2" xfId="64" xr:uid="{00000000-0005-0000-0000-00002E000000}"/>
    <cellStyle name="Good 3" xfId="46" xr:uid="{00000000-0005-0000-0000-00002F000000}"/>
    <cellStyle name="Heading 1" xfId="14" builtinId="16" customBuiltin="1"/>
    <cellStyle name="Heading 2" xfId="15" builtinId="17" customBuiltin="1"/>
    <cellStyle name="Heading 3" xfId="16" builtinId="18" customBuiltin="1"/>
    <cellStyle name="Heading 4" xfId="17" builtinId="19" customBuiltin="1"/>
    <cellStyle name="Input" xfId="18" builtinId="20" customBuiltin="1"/>
    <cellStyle name="Linked Cell" xfId="21" builtinId="24" customBuiltin="1"/>
    <cellStyle name="Neutral" xfId="11" builtinId="28"/>
    <cellStyle name="Neutral 2" xfId="65" xr:uid="{00000000-0005-0000-0000-000037000000}"/>
    <cellStyle name="Neutral 3" xfId="48" xr:uid="{00000000-0005-0000-0000-000038000000}"/>
    <cellStyle name="Normal" xfId="0" builtinId="0"/>
    <cellStyle name="Normal 2" xfId="12" xr:uid="{00000000-0005-0000-0000-00003A000000}"/>
    <cellStyle name="Normal 3" xfId="55" xr:uid="{00000000-0005-0000-0000-00003B000000}"/>
    <cellStyle name="Normal 3 2" xfId="67" xr:uid="{00000000-0005-0000-0000-00003C000000}"/>
    <cellStyle name="Normal 3 3" xfId="66" xr:uid="{00000000-0005-0000-0000-00003D000000}"/>
    <cellStyle name="Normal 4" xfId="45" xr:uid="{00000000-0005-0000-0000-00003E000000}"/>
    <cellStyle name="Note 2" xfId="50" xr:uid="{00000000-0005-0000-0000-00003F000000}"/>
    <cellStyle name="Output" xfId="19" builtinId="21" customBuiltin="1"/>
    <cellStyle name="Title" xfId="13" builtinId="15" customBuiltin="1"/>
    <cellStyle name="Total" xfId="24" builtinId="25" customBuiltin="1"/>
    <cellStyle name="Warning Text" xfId="22" builtinId="11" customBuiltin="1"/>
  </cellStyles>
  <dxfs count="0"/>
  <tableStyles count="0" defaultTableStyle="TableStyleMedium9" defaultPivotStyle="PivotStyleLight16"/>
  <colors>
    <mruColors>
      <color rgb="FFDEA3A2"/>
      <color rgb="FFFF99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irfan\AppData\Local\Microsoft\Windows\Temporary%20Internet%20Files\Content.Outlook\4RJDRVEC\EOL-InvestigationFormNI10-01-1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LM"/>
      <sheetName val="Forecast"/>
      <sheetName val="Where Used Worksheet"/>
      <sheetName val="CE-CM input"/>
      <sheetName val="SE-Re-Spin-Analysis"/>
      <sheetName val="SupplyDemand"/>
      <sheetName val="LTB-Executed"/>
      <sheetName val="ProductionCost"/>
    </sheetNames>
    <sheetDataSet>
      <sheetData sheetId="0"/>
      <sheetData sheetId="1"/>
      <sheetData sheetId="2">
        <row r="42">
          <cell r="A42" t="str">
            <v>SKU 1</v>
          </cell>
        </row>
        <row r="43">
          <cell r="A43" t="str">
            <v>SKU 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66"/>
    <pageSetUpPr fitToPage="1"/>
  </sheetPr>
  <dimension ref="A1:E8"/>
  <sheetViews>
    <sheetView workbookViewId="0">
      <selection activeCell="C32" sqref="C32"/>
    </sheetView>
  </sheetViews>
  <sheetFormatPr defaultRowHeight="12.75"/>
  <cols>
    <col min="1" max="1" width="22.5703125" bestFit="1" customWidth="1"/>
    <col min="2" max="2" width="11" customWidth="1"/>
    <col min="3" max="3" width="19.140625" customWidth="1"/>
    <col min="4" max="4" width="11.28515625" customWidth="1"/>
    <col min="5" max="5" width="54.5703125" customWidth="1"/>
  </cols>
  <sheetData>
    <row r="1" spans="1:5" s="7" customFormat="1" ht="15">
      <c r="B1" s="119" t="s">
        <v>91</v>
      </c>
      <c r="C1" s="119" t="s">
        <v>94</v>
      </c>
      <c r="D1" s="119" t="s">
        <v>93</v>
      </c>
      <c r="E1" s="119" t="s">
        <v>57</v>
      </c>
    </row>
    <row r="2" spans="1:5" s="7" customFormat="1" ht="14.25">
      <c r="A2" s="98" t="s">
        <v>92</v>
      </c>
      <c r="B2" s="99"/>
      <c r="C2" s="100"/>
      <c r="D2" s="101"/>
      <c r="E2" s="102"/>
    </row>
    <row r="3" spans="1:5" s="7" customFormat="1" ht="14.25">
      <c r="A3" s="103" t="s">
        <v>90</v>
      </c>
      <c r="B3" s="104"/>
      <c r="C3" s="105"/>
      <c r="D3" s="106"/>
      <c r="E3" s="107"/>
    </row>
    <row r="4" spans="1:5" s="7" customFormat="1" ht="14.25">
      <c r="A4" s="108" t="s">
        <v>76</v>
      </c>
      <c r="B4" s="109"/>
      <c r="C4" s="110"/>
      <c r="D4" s="111"/>
      <c r="E4" s="112"/>
    </row>
    <row r="5" spans="1:5" s="7" customFormat="1" ht="14.25">
      <c r="A5" s="113" t="s">
        <v>95</v>
      </c>
      <c r="B5" s="114"/>
      <c r="C5" s="115"/>
      <c r="D5" s="116"/>
      <c r="E5" s="117"/>
    </row>
    <row r="6" spans="1:5" s="7" customFormat="1" ht="14.25"/>
    <row r="7" spans="1:5" s="7" customFormat="1" ht="14.25">
      <c r="A7" s="118" t="s">
        <v>96</v>
      </c>
    </row>
    <row r="8" spans="1:5" s="7" customFormat="1" ht="14.25">
      <c r="A8" s="118" t="s">
        <v>97</v>
      </c>
    </row>
  </sheetData>
  <phoneticPr fontId="32" type="noConversion"/>
  <printOptions gridLines="1"/>
  <pageMargins left="0.7" right="0.7" top="0.75" bottom="0.75" header="0.3" footer="0.3"/>
  <pageSetup orientation="landscape" verticalDpi="300" r:id="rId1"/>
  <headerFooter>
    <oddFooter>&amp;C&amp;1#&amp;"Calibri"&amp;7&amp;K000000Juniper Business Use Only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DEA3A2"/>
  </sheetPr>
  <dimension ref="A1"/>
  <sheetViews>
    <sheetView workbookViewId="0">
      <selection activeCell="G19" sqref="G19"/>
    </sheetView>
  </sheetViews>
  <sheetFormatPr defaultRowHeight="12.7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  <pageSetUpPr fitToPage="1"/>
  </sheetPr>
  <dimension ref="A1:G1"/>
  <sheetViews>
    <sheetView workbookViewId="0">
      <selection activeCell="F27" sqref="F27"/>
    </sheetView>
  </sheetViews>
  <sheetFormatPr defaultRowHeight="12.75"/>
  <cols>
    <col min="1" max="1" width="18.7109375" customWidth="1"/>
    <col min="2" max="2" width="14.42578125" customWidth="1"/>
    <col min="3" max="3" width="10.7109375" customWidth="1"/>
    <col min="4" max="4" width="17.7109375" customWidth="1"/>
    <col min="5" max="5" width="10.28515625" customWidth="1"/>
    <col min="6" max="6" width="11.85546875" customWidth="1"/>
    <col min="7" max="7" width="17.42578125" customWidth="1"/>
  </cols>
  <sheetData>
    <row r="1" spans="1:7" ht="15">
      <c r="A1" s="57" t="s">
        <v>134</v>
      </c>
      <c r="B1" s="58" t="s">
        <v>135</v>
      </c>
      <c r="C1" s="59" t="s">
        <v>136</v>
      </c>
      <c r="D1" s="59" t="s">
        <v>83</v>
      </c>
      <c r="E1" s="57" t="s">
        <v>32</v>
      </c>
      <c r="F1" s="60" t="s">
        <v>137</v>
      </c>
      <c r="G1" s="57" t="s">
        <v>138</v>
      </c>
    </row>
  </sheetData>
  <phoneticPr fontId="32" type="noConversion"/>
  <pageMargins left="0.7" right="0.7" top="0.75" bottom="0.75" header="0.3" footer="0.3"/>
  <pageSetup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"/>
  <sheetViews>
    <sheetView workbookViewId="0">
      <selection activeCell="F24" sqref="F24"/>
    </sheetView>
  </sheetViews>
  <sheetFormatPr defaultRowHeight="12.75"/>
  <cols>
    <col min="1" max="1" width="17.42578125" customWidth="1"/>
    <col min="2" max="2" width="23.7109375" customWidth="1"/>
  </cols>
  <sheetData>
    <row r="1" spans="1:2">
      <c r="A1" s="61" t="s">
        <v>139</v>
      </c>
      <c r="B1" s="62" t="s">
        <v>140</v>
      </c>
    </row>
  </sheetData>
  <phoneticPr fontId="3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66"/>
    <pageSetUpPr fitToPage="1"/>
  </sheetPr>
  <dimension ref="A1:P25"/>
  <sheetViews>
    <sheetView workbookViewId="0">
      <selection activeCell="A7" sqref="A7"/>
    </sheetView>
  </sheetViews>
  <sheetFormatPr defaultRowHeight="12.75"/>
  <cols>
    <col min="1" max="1" width="27" style="42" bestFit="1" customWidth="1"/>
    <col min="2" max="2" width="13.7109375" style="42" customWidth="1"/>
    <col min="3" max="3" width="10.85546875" style="42" bestFit="1" customWidth="1"/>
    <col min="4" max="4" width="12.5703125" style="42" bestFit="1" customWidth="1"/>
    <col min="5" max="5" width="12.5703125" style="42" customWidth="1"/>
    <col min="6" max="6" width="8.28515625" style="42" customWidth="1"/>
    <col min="7" max="7" width="12.28515625" style="42" bestFit="1" customWidth="1"/>
    <col min="8" max="8" width="16.42578125" style="42" customWidth="1"/>
    <col min="9" max="9" width="12" style="42" bestFit="1" customWidth="1"/>
    <col min="10" max="10" width="12" style="42" customWidth="1"/>
    <col min="11" max="11" width="90.7109375" style="42" customWidth="1"/>
    <col min="12" max="16384" width="9.140625" style="42"/>
  </cols>
  <sheetData>
    <row r="1" spans="1:16" ht="13.5" customHeight="1" thickBot="1">
      <c r="A1" s="40" t="s">
        <v>85</v>
      </c>
      <c r="B1" s="41">
        <f>SUM(E6:E21)</f>
        <v>0</v>
      </c>
      <c r="K1" s="200" t="s">
        <v>89</v>
      </c>
      <c r="L1"/>
      <c r="M1"/>
      <c r="N1"/>
      <c r="O1"/>
      <c r="P1"/>
    </row>
    <row r="2" spans="1:16" ht="13.5" thickBot="1">
      <c r="A2" s="40" t="s">
        <v>80</v>
      </c>
      <c r="B2" s="43" t="str">
        <f>IF(SUM(I6:I21)&lt;41000, "N/A", MIN(I6:I21))</f>
        <v>N/A</v>
      </c>
      <c r="K2" s="200"/>
      <c r="L2"/>
      <c r="M2"/>
      <c r="N2"/>
      <c r="O2"/>
      <c r="P2"/>
    </row>
    <row r="3" spans="1:16">
      <c r="K3" s="200"/>
    </row>
    <row r="4" spans="1:16">
      <c r="A4" s="201" t="s">
        <v>77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</row>
    <row r="5" spans="1:16" ht="38.25">
      <c r="A5" s="44" t="s">
        <v>19</v>
      </c>
      <c r="B5" s="45" t="s">
        <v>83</v>
      </c>
      <c r="C5" s="45" t="s">
        <v>78</v>
      </c>
      <c r="D5" s="45" t="s">
        <v>79</v>
      </c>
      <c r="E5" s="45" t="s">
        <v>84</v>
      </c>
      <c r="F5" s="45" t="s">
        <v>88</v>
      </c>
      <c r="G5" s="45" t="s">
        <v>81</v>
      </c>
      <c r="H5" s="45" t="s">
        <v>82</v>
      </c>
      <c r="I5" s="45" t="s">
        <v>147</v>
      </c>
      <c r="J5" s="134" t="s">
        <v>148</v>
      </c>
      <c r="K5" s="46" t="s">
        <v>87</v>
      </c>
    </row>
    <row r="6" spans="1:16" ht="15" customHeight="1">
      <c r="A6" s="68" t="str">
        <f>IF(ISBLANK([1]Forecast!A42), "", [1]Forecast!A42)</f>
        <v>SKU 1</v>
      </c>
      <c r="B6" s="70"/>
      <c r="C6" s="71"/>
      <c r="D6" s="72"/>
      <c r="E6" s="73"/>
      <c r="F6" s="74"/>
      <c r="G6" s="75"/>
      <c r="H6" s="75"/>
      <c r="I6" s="76"/>
      <c r="J6" s="76"/>
      <c r="K6" s="77"/>
    </row>
    <row r="7" spans="1:16">
      <c r="A7" s="68" t="str">
        <f>IF(ISBLANK([1]Forecast!A43), "", [1]Forecast!A43)</f>
        <v>SKU 2</v>
      </c>
      <c r="B7" s="78"/>
      <c r="C7" s="79"/>
      <c r="D7" s="80"/>
      <c r="E7" s="81"/>
      <c r="F7" s="82"/>
      <c r="G7" s="83"/>
      <c r="H7" s="83"/>
      <c r="I7" s="84"/>
      <c r="J7" s="84"/>
      <c r="K7" s="85"/>
    </row>
    <row r="8" spans="1:16">
      <c r="A8" s="68" t="str">
        <f>IF(ISBLANK([1]Forecast!A44), "", [1]Forecast!A44)</f>
        <v/>
      </c>
      <c r="B8" s="78"/>
      <c r="C8" s="79"/>
      <c r="D8" s="80"/>
      <c r="E8" s="81"/>
      <c r="F8" s="82"/>
      <c r="G8" s="83"/>
      <c r="H8" s="83"/>
      <c r="I8" s="84"/>
      <c r="J8" s="84"/>
      <c r="K8" s="85"/>
    </row>
    <row r="9" spans="1:16">
      <c r="A9" s="68" t="str">
        <f>IF(ISBLANK([1]Forecast!A45), "", [1]Forecast!A45)</f>
        <v/>
      </c>
      <c r="B9" s="78"/>
      <c r="C9" s="79"/>
      <c r="D9" s="80"/>
      <c r="E9" s="81"/>
      <c r="F9" s="82"/>
      <c r="G9" s="83"/>
      <c r="H9" s="83"/>
      <c r="I9" s="84"/>
      <c r="J9" s="84"/>
      <c r="K9" s="85"/>
    </row>
    <row r="10" spans="1:16">
      <c r="A10" s="68" t="str">
        <f>IF(ISBLANK([1]Forecast!A46), "", [1]Forecast!A46)</f>
        <v/>
      </c>
      <c r="B10" s="78"/>
      <c r="C10" s="79"/>
      <c r="D10" s="80"/>
      <c r="E10" s="81"/>
      <c r="F10" s="82"/>
      <c r="G10" s="83"/>
      <c r="H10" s="83"/>
      <c r="I10" s="84"/>
      <c r="J10" s="84"/>
      <c r="K10" s="85"/>
    </row>
    <row r="11" spans="1:16">
      <c r="A11" s="68" t="str">
        <f>IF(ISBLANK([1]Forecast!A47), "", [1]Forecast!A47)</f>
        <v/>
      </c>
      <c r="B11" s="78"/>
      <c r="C11" s="79"/>
      <c r="D11" s="80"/>
      <c r="E11" s="81"/>
      <c r="F11" s="82"/>
      <c r="G11" s="83"/>
      <c r="H11" s="83"/>
      <c r="I11" s="84"/>
      <c r="J11" s="84"/>
      <c r="K11" s="85"/>
    </row>
    <row r="12" spans="1:16">
      <c r="A12" s="68" t="str">
        <f>IF(ISBLANK([1]Forecast!A48), "", [1]Forecast!A48)</f>
        <v/>
      </c>
      <c r="B12" s="78"/>
      <c r="C12" s="79"/>
      <c r="D12" s="80"/>
      <c r="E12" s="81"/>
      <c r="F12" s="82"/>
      <c r="G12" s="83"/>
      <c r="H12" s="83"/>
      <c r="I12" s="84"/>
      <c r="J12" s="84"/>
      <c r="K12" s="85"/>
    </row>
    <row r="13" spans="1:16">
      <c r="A13" s="68" t="str">
        <f>IF(ISBLANK([1]Forecast!A49), "", [1]Forecast!A49)</f>
        <v/>
      </c>
      <c r="B13" s="78"/>
      <c r="C13" s="79"/>
      <c r="D13" s="80"/>
      <c r="E13" s="81"/>
      <c r="F13" s="82"/>
      <c r="G13" s="83"/>
      <c r="H13" s="83"/>
      <c r="I13" s="84"/>
      <c r="J13" s="84"/>
      <c r="K13" s="85"/>
    </row>
    <row r="14" spans="1:16">
      <c r="A14" s="68" t="str">
        <f>IF(ISBLANK([1]Forecast!A50), "", [1]Forecast!A50)</f>
        <v/>
      </c>
      <c r="B14" s="78"/>
      <c r="C14" s="79"/>
      <c r="D14" s="80"/>
      <c r="E14" s="81"/>
      <c r="F14" s="82"/>
      <c r="G14" s="83"/>
      <c r="H14" s="83"/>
      <c r="I14" s="84"/>
      <c r="J14" s="84"/>
      <c r="K14" s="85"/>
    </row>
    <row r="15" spans="1:16">
      <c r="A15" s="68" t="str">
        <f>IF(ISBLANK([1]Forecast!A51), "", [1]Forecast!A51)</f>
        <v/>
      </c>
      <c r="B15" s="78"/>
      <c r="C15" s="79"/>
      <c r="D15" s="80"/>
      <c r="E15" s="81"/>
      <c r="F15" s="82"/>
      <c r="G15" s="83"/>
      <c r="H15" s="83"/>
      <c r="I15" s="84"/>
      <c r="J15" s="84"/>
      <c r="K15" s="85"/>
    </row>
    <row r="16" spans="1:16">
      <c r="A16" s="68" t="str">
        <f>IF(ISBLANK([1]Forecast!A52), "", [1]Forecast!A52)</f>
        <v/>
      </c>
      <c r="B16" s="78"/>
      <c r="C16" s="79"/>
      <c r="D16" s="80"/>
      <c r="E16" s="81"/>
      <c r="F16" s="82"/>
      <c r="G16" s="83"/>
      <c r="H16" s="83"/>
      <c r="I16" s="84"/>
      <c r="J16" s="84"/>
      <c r="K16" s="85"/>
    </row>
    <row r="17" spans="1:11">
      <c r="A17" s="68" t="str">
        <f>IF(ISBLANK([1]Forecast!A53), "", [1]Forecast!A53)</f>
        <v/>
      </c>
      <c r="B17" s="78"/>
      <c r="C17" s="79"/>
      <c r="D17" s="80"/>
      <c r="E17" s="81"/>
      <c r="F17" s="82"/>
      <c r="G17" s="83"/>
      <c r="H17" s="83"/>
      <c r="I17" s="84"/>
      <c r="J17" s="84"/>
      <c r="K17" s="85"/>
    </row>
    <row r="18" spans="1:11">
      <c r="A18" s="68" t="str">
        <f>IF(ISBLANK([1]Forecast!A54), "", [1]Forecast!A54)</f>
        <v/>
      </c>
      <c r="B18" s="78"/>
      <c r="C18" s="79"/>
      <c r="D18" s="80"/>
      <c r="E18" s="81"/>
      <c r="F18" s="82"/>
      <c r="G18" s="83"/>
      <c r="H18" s="83"/>
      <c r="I18" s="84"/>
      <c r="J18" s="84"/>
      <c r="K18" s="85"/>
    </row>
    <row r="19" spans="1:11">
      <c r="A19" s="68" t="str">
        <f>IF(ISBLANK([1]Forecast!A55), "", [1]Forecast!A55)</f>
        <v/>
      </c>
      <c r="B19" s="78"/>
      <c r="C19" s="79"/>
      <c r="D19" s="80"/>
      <c r="E19" s="81"/>
      <c r="F19" s="82"/>
      <c r="G19" s="83"/>
      <c r="H19" s="83"/>
      <c r="I19" s="84"/>
      <c r="J19" s="84"/>
      <c r="K19" s="85"/>
    </row>
    <row r="20" spans="1:11">
      <c r="A20" s="68" t="str">
        <f>IF(ISBLANK([1]Forecast!A56), "", [1]Forecast!A56)</f>
        <v/>
      </c>
      <c r="B20" s="78"/>
      <c r="C20" s="79"/>
      <c r="D20" s="80"/>
      <c r="E20" s="81"/>
      <c r="F20" s="82"/>
      <c r="G20" s="83"/>
      <c r="H20" s="83"/>
      <c r="I20" s="84"/>
      <c r="J20" s="84"/>
      <c r="K20" s="85"/>
    </row>
    <row r="21" spans="1:11">
      <c r="A21" s="69" t="str">
        <f>IF(ISBLANK([1]Forecast!A57), "", [1]Forecast!A57)</f>
        <v/>
      </c>
      <c r="B21" s="86"/>
      <c r="C21" s="87"/>
      <c r="D21" s="88"/>
      <c r="E21" s="89"/>
      <c r="F21" s="90"/>
      <c r="G21" s="91"/>
      <c r="H21" s="91"/>
      <c r="I21" s="92"/>
      <c r="J21" s="92"/>
      <c r="K21" s="93"/>
    </row>
    <row r="22" spans="1:11">
      <c r="A22" s="47" t="s">
        <v>86</v>
      </c>
    </row>
    <row r="24" spans="1:11" ht="16.5" customHeight="1"/>
    <row r="25" spans="1:11" ht="12.75" customHeight="1"/>
  </sheetData>
  <sheetProtection formatCells="0" formatColumns="0" formatRows="0" sort="0" autoFilter="0"/>
  <mergeCells count="2">
    <mergeCell ref="K1:K3"/>
    <mergeCell ref="A4:K4"/>
  </mergeCells>
  <phoneticPr fontId="32" type="noConversion"/>
  <pageMargins left="0.23" right="0.32" top="0.75" bottom="0.75" header="0.23" footer="0.3"/>
  <pageSetup scale="56" orientation="landscape" r:id="rId1"/>
  <headerFooter>
    <oddFooter>&amp;C&amp;1#&amp;"Calibri"&amp;7&amp;K000000Juniper Business Use Only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33"/>
    <pageSetUpPr fitToPage="1"/>
  </sheetPr>
  <dimension ref="A1:T74"/>
  <sheetViews>
    <sheetView tabSelected="1" zoomScale="84" zoomScaleNormal="84" workbookViewId="0">
      <selection activeCell="Q14" sqref="Q14"/>
    </sheetView>
  </sheetViews>
  <sheetFormatPr defaultRowHeight="12.75"/>
  <cols>
    <col min="1" max="1" width="20.7109375" style="1" customWidth="1"/>
    <col min="2" max="2" width="13" style="2" customWidth="1"/>
    <col min="3" max="3" width="16.140625" style="2" customWidth="1"/>
    <col min="4" max="4" width="13.5703125" style="2" customWidth="1"/>
    <col min="5" max="5" width="9.28515625" style="4" customWidth="1"/>
    <col min="6" max="6" width="9.28515625" style="3" customWidth="1"/>
    <col min="7" max="7" width="9.28515625" style="5" customWidth="1"/>
    <col min="8" max="9" width="9.28515625" style="4" customWidth="1"/>
    <col min="10" max="17" width="10.7109375" style="4" customWidth="1"/>
    <col min="18" max="18" width="9.85546875" style="4" customWidth="1"/>
    <col min="19" max="16384" width="9.140625" style="4"/>
  </cols>
  <sheetData>
    <row r="1" spans="1:20" ht="27.75" customHeight="1">
      <c r="A1" s="229" t="s">
        <v>73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161"/>
      <c r="Q1" s="161"/>
      <c r="R1" s="161"/>
      <c r="S1" s="161"/>
      <c r="T1" s="162"/>
    </row>
    <row r="2" spans="1:20">
      <c r="A2" s="163" t="s">
        <v>171</v>
      </c>
      <c r="B2" s="12"/>
      <c r="C2" s="12"/>
      <c r="D2" s="12"/>
      <c r="E2" s="13"/>
      <c r="F2" s="14"/>
      <c r="G2" s="12"/>
      <c r="H2" s="13"/>
      <c r="I2" s="13"/>
      <c r="J2" s="13"/>
      <c r="K2" s="13"/>
      <c r="L2" s="13"/>
      <c r="M2" s="243" t="s">
        <v>70</v>
      </c>
      <c r="N2" s="243"/>
      <c r="O2" s="164" t="s">
        <v>70</v>
      </c>
      <c r="P2" s="13"/>
      <c r="Q2" s="13"/>
      <c r="R2" s="203" t="s">
        <v>75</v>
      </c>
      <c r="S2" s="203"/>
      <c r="T2" s="15"/>
    </row>
    <row r="3" spans="1:20" s="7" customFormat="1" ht="14.25">
      <c r="A3" s="165" t="s">
        <v>10</v>
      </c>
      <c r="B3" s="166"/>
      <c r="C3" s="166"/>
      <c r="D3" s="166"/>
      <c r="E3" s="167"/>
      <c r="F3" s="168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9"/>
    </row>
    <row r="4" spans="1:20" s="7" customFormat="1" ht="14.25">
      <c r="A4" s="165" t="s">
        <v>9</v>
      </c>
      <c r="B4" s="166"/>
      <c r="C4" s="166"/>
      <c r="D4" s="166"/>
      <c r="E4" s="167"/>
      <c r="F4" s="168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9"/>
    </row>
    <row r="5" spans="1:20" ht="13.5" thickBot="1">
      <c r="A5" s="170"/>
      <c r="B5" s="12"/>
      <c r="C5" s="12"/>
      <c r="D5" s="12"/>
      <c r="E5" s="13"/>
      <c r="F5" s="14"/>
      <c r="G5" s="12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5"/>
    </row>
    <row r="6" spans="1:20" ht="15.75" thickBot="1">
      <c r="A6" s="26" t="s">
        <v>74</v>
      </c>
      <c r="B6" s="20"/>
      <c r="C6" s="20"/>
      <c r="D6" s="20"/>
      <c r="E6" s="21"/>
      <c r="F6" s="22"/>
      <c r="G6" s="20"/>
      <c r="H6" s="21"/>
      <c r="I6" s="21"/>
      <c r="J6" s="21"/>
      <c r="K6" s="23"/>
      <c r="L6" s="13"/>
      <c r="M6" s="13"/>
      <c r="N6" s="13"/>
      <c r="O6" s="13"/>
      <c r="P6" s="13"/>
      <c r="Q6" s="13"/>
      <c r="R6" s="13"/>
      <c r="S6" s="13"/>
      <c r="T6" s="15"/>
    </row>
    <row r="7" spans="1:20" ht="14.25" thickTop="1" thickBot="1">
      <c r="A7" s="236" t="s">
        <v>0</v>
      </c>
      <c r="B7" s="237"/>
      <c r="C7" s="145"/>
      <c r="D7" s="94"/>
      <c r="E7" s="95"/>
      <c r="F7" s="96"/>
      <c r="G7" s="94"/>
      <c r="H7" s="95"/>
      <c r="I7" s="13"/>
      <c r="J7" s="13"/>
      <c r="K7" s="15"/>
      <c r="L7" s="13"/>
      <c r="M7" s="13"/>
      <c r="N7" s="13"/>
      <c r="O7" s="13"/>
      <c r="P7" s="13"/>
      <c r="Q7" s="13"/>
      <c r="R7" s="13"/>
      <c r="S7" s="13"/>
      <c r="T7" s="15"/>
    </row>
    <row r="8" spans="1:20" ht="14.25" thickTop="1" thickBot="1">
      <c r="A8" s="238" t="s">
        <v>1</v>
      </c>
      <c r="B8" s="239"/>
      <c r="C8" s="240"/>
      <c r="D8" s="232"/>
      <c r="E8" s="232"/>
      <c r="F8" s="232"/>
      <c r="G8" s="232"/>
      <c r="H8" s="233"/>
      <c r="I8" s="11"/>
      <c r="J8" s="132" t="s">
        <v>30</v>
      </c>
      <c r="K8" s="133"/>
      <c r="L8" s="13"/>
      <c r="M8" s="13"/>
      <c r="N8" s="13"/>
      <c r="O8" s="13"/>
      <c r="P8" s="13"/>
      <c r="Q8" s="13"/>
      <c r="R8" s="13"/>
      <c r="S8" s="13"/>
      <c r="T8" s="15"/>
    </row>
    <row r="9" spans="1:20" ht="14.25" thickTop="1" thickBot="1">
      <c r="A9" s="234" t="s">
        <v>2</v>
      </c>
      <c r="B9" s="235"/>
      <c r="C9" s="145"/>
      <c r="D9" s="94"/>
      <c r="E9" s="95"/>
      <c r="F9" s="96"/>
      <c r="G9" s="94"/>
      <c r="H9" s="95"/>
      <c r="I9" s="13"/>
      <c r="J9" s="244" t="s">
        <v>31</v>
      </c>
      <c r="K9" s="245"/>
      <c r="L9" s="13"/>
      <c r="M9" s="13"/>
      <c r="N9" s="13"/>
      <c r="O9" s="13"/>
      <c r="P9" s="13"/>
      <c r="Q9" s="13"/>
      <c r="R9" s="13"/>
      <c r="S9" s="13"/>
      <c r="T9" s="15"/>
    </row>
    <row r="10" spans="1:20" ht="14.25" thickTop="1" thickBot="1">
      <c r="A10" s="234" t="s">
        <v>3</v>
      </c>
      <c r="B10" s="235"/>
      <c r="C10" s="145"/>
      <c r="D10" s="94"/>
      <c r="E10" s="95"/>
      <c r="F10" s="96"/>
      <c r="G10" s="94"/>
      <c r="H10" s="95"/>
      <c r="I10" s="13"/>
      <c r="J10" s="182" t="s">
        <v>39</v>
      </c>
      <c r="K10" s="183"/>
      <c r="L10" s="13"/>
      <c r="M10" s="13"/>
      <c r="N10" s="13"/>
      <c r="O10" s="13"/>
      <c r="P10" s="13"/>
      <c r="Q10" s="13"/>
      <c r="R10" s="13"/>
      <c r="S10" s="13"/>
      <c r="T10" s="15"/>
    </row>
    <row r="11" spans="1:20" ht="14.25" thickTop="1" thickBot="1">
      <c r="A11" s="152"/>
      <c r="B11" s="153" t="s">
        <v>159</v>
      </c>
      <c r="C11" s="145"/>
      <c r="D11" s="94"/>
      <c r="E11" s="95"/>
      <c r="F11" s="96"/>
      <c r="G11" s="94"/>
      <c r="H11" s="95"/>
      <c r="I11" s="13"/>
      <c r="J11" s="184" t="s">
        <v>32</v>
      </c>
      <c r="K11" s="185"/>
      <c r="L11" s="13"/>
      <c r="M11" s="13"/>
      <c r="N11" s="13"/>
      <c r="O11" s="13"/>
      <c r="P11" s="13"/>
      <c r="Q11" s="13"/>
      <c r="R11" s="13"/>
      <c r="S11" s="13"/>
      <c r="T11" s="15"/>
    </row>
    <row r="12" spans="1:20" ht="14.25" thickTop="1" thickBot="1">
      <c r="A12" s="234" t="s">
        <v>4</v>
      </c>
      <c r="B12" s="235"/>
      <c r="C12" s="146"/>
      <c r="D12" s="94"/>
      <c r="E12" s="95"/>
      <c r="F12" s="96"/>
      <c r="G12" s="94"/>
      <c r="H12" s="95"/>
      <c r="I12" s="13"/>
      <c r="J12" s="194" t="s">
        <v>37</v>
      </c>
      <c r="K12" s="193"/>
      <c r="L12" s="13"/>
      <c r="M12" s="13"/>
      <c r="N12" s="13"/>
      <c r="O12" s="13"/>
      <c r="P12" s="13"/>
      <c r="Q12" s="13"/>
      <c r="R12" s="13"/>
      <c r="S12" s="13"/>
      <c r="T12" s="15"/>
    </row>
    <row r="13" spans="1:20" ht="14.25" thickTop="1" thickBot="1">
      <c r="A13" s="234" t="s">
        <v>5</v>
      </c>
      <c r="B13" s="235"/>
      <c r="C13" s="146"/>
      <c r="D13" s="94"/>
      <c r="E13" s="95"/>
      <c r="F13" s="96"/>
      <c r="G13" s="94"/>
      <c r="H13" s="95"/>
      <c r="I13" s="13"/>
      <c r="J13" s="186" t="s">
        <v>38</v>
      </c>
      <c r="K13" s="187"/>
      <c r="L13" s="13"/>
      <c r="M13" s="13"/>
      <c r="N13" s="13"/>
      <c r="O13" s="13"/>
      <c r="P13" s="13"/>
      <c r="Q13" s="13"/>
      <c r="R13" s="13"/>
      <c r="S13" s="13"/>
      <c r="T13" s="15"/>
    </row>
    <row r="14" spans="1:20" ht="14.25" thickTop="1" thickBot="1">
      <c r="A14" s="234" t="s">
        <v>18</v>
      </c>
      <c r="B14" s="235"/>
      <c r="C14" s="231"/>
      <c r="D14" s="232"/>
      <c r="E14" s="232"/>
      <c r="F14" s="232"/>
      <c r="G14" s="232"/>
      <c r="H14" s="233"/>
      <c r="I14" s="11"/>
      <c r="J14" s="241" t="s">
        <v>53</v>
      </c>
      <c r="K14" s="242"/>
      <c r="L14" s="13"/>
      <c r="M14" s="13"/>
      <c r="N14" s="13"/>
      <c r="O14" s="13"/>
      <c r="P14" s="13"/>
      <c r="Q14" s="13"/>
      <c r="R14" s="13"/>
      <c r="S14" s="13"/>
      <c r="T14" s="15"/>
    </row>
    <row r="15" spans="1:20" ht="14.25" thickTop="1" thickBot="1">
      <c r="A15" s="234" t="s">
        <v>40</v>
      </c>
      <c r="B15" s="235"/>
      <c r="C15" s="158"/>
      <c r="D15" s="94"/>
      <c r="E15" s="95"/>
      <c r="F15" s="96"/>
      <c r="G15" s="94"/>
      <c r="H15" s="95"/>
      <c r="I15" s="13"/>
      <c r="J15" s="13"/>
      <c r="K15" s="15"/>
      <c r="L15" s="13"/>
      <c r="M15" s="13"/>
      <c r="N15" s="13"/>
      <c r="O15" s="13"/>
      <c r="P15" s="13"/>
      <c r="Q15" s="13"/>
      <c r="R15" s="13"/>
      <c r="S15" s="13"/>
      <c r="T15" s="15"/>
    </row>
    <row r="16" spans="1:20" ht="14.25" thickTop="1" thickBot="1">
      <c r="A16" s="234" t="s">
        <v>23</v>
      </c>
      <c r="B16" s="235"/>
      <c r="C16" s="147"/>
      <c r="D16" s="94"/>
      <c r="E16" s="95"/>
      <c r="F16" s="96"/>
      <c r="G16" s="94"/>
      <c r="H16" s="95"/>
      <c r="I16" s="13"/>
      <c r="J16" s="13"/>
      <c r="K16" s="15"/>
      <c r="L16" s="13"/>
      <c r="M16" s="13"/>
      <c r="N16" s="13"/>
      <c r="O16" s="13"/>
      <c r="P16" s="13"/>
      <c r="Q16" s="13"/>
      <c r="R16" s="13"/>
      <c r="S16" s="13"/>
      <c r="T16" s="15"/>
    </row>
    <row r="17" spans="1:20" ht="14.25" thickTop="1" thickBot="1">
      <c r="A17" s="234" t="s">
        <v>24</v>
      </c>
      <c r="B17" s="235"/>
      <c r="C17" s="147"/>
      <c r="D17" s="94"/>
      <c r="E17" s="95"/>
      <c r="F17" s="96"/>
      <c r="G17" s="94"/>
      <c r="H17" s="95"/>
      <c r="I17" s="13"/>
      <c r="J17" s="13"/>
      <c r="K17" s="15"/>
      <c r="L17" s="13"/>
      <c r="M17" s="13"/>
      <c r="N17" s="13"/>
      <c r="O17" s="13"/>
      <c r="P17" s="13"/>
      <c r="Q17" s="13"/>
      <c r="R17" s="13"/>
      <c r="S17" s="13"/>
      <c r="T17" s="15"/>
    </row>
    <row r="18" spans="1:20" ht="14.25" thickTop="1" thickBot="1">
      <c r="A18" s="152"/>
      <c r="B18" s="153" t="s">
        <v>141</v>
      </c>
      <c r="C18" s="147"/>
      <c r="D18" s="94"/>
      <c r="E18" s="95"/>
      <c r="F18" s="96"/>
      <c r="G18" s="94"/>
      <c r="H18" s="95"/>
      <c r="I18" s="13"/>
      <c r="J18" s="13"/>
      <c r="K18" s="15"/>
      <c r="L18" s="13"/>
      <c r="M18" s="13"/>
      <c r="N18" s="13"/>
      <c r="O18" s="13"/>
      <c r="P18" s="13"/>
      <c r="Q18" s="13"/>
      <c r="R18" s="13"/>
      <c r="S18" s="13"/>
      <c r="T18" s="15"/>
    </row>
    <row r="19" spans="1:20" ht="14.25" thickTop="1" thickBot="1">
      <c r="A19" s="234" t="s">
        <v>22</v>
      </c>
      <c r="B19" s="235"/>
      <c r="C19" s="148"/>
      <c r="D19" s="94"/>
      <c r="E19" s="95"/>
      <c r="F19" s="96"/>
      <c r="G19" s="94"/>
      <c r="H19" s="95"/>
      <c r="I19" s="13"/>
      <c r="J19" s="13"/>
      <c r="K19" s="15"/>
      <c r="L19" s="13"/>
      <c r="M19" s="13"/>
      <c r="N19" s="13"/>
      <c r="O19" s="13"/>
      <c r="P19" s="13"/>
      <c r="Q19" s="13"/>
      <c r="R19" s="13"/>
      <c r="S19" s="13"/>
      <c r="T19" s="15"/>
    </row>
    <row r="20" spans="1:20" ht="14.25" thickTop="1" thickBot="1">
      <c r="A20" s="234" t="s">
        <v>28</v>
      </c>
      <c r="B20" s="235"/>
      <c r="C20" s="148"/>
      <c r="D20" s="94"/>
      <c r="E20" s="95"/>
      <c r="F20" s="96"/>
      <c r="G20" s="94"/>
      <c r="H20" s="95"/>
      <c r="I20" s="13"/>
      <c r="J20" s="13"/>
      <c r="K20" s="15"/>
      <c r="L20" s="13"/>
      <c r="M20" s="13"/>
      <c r="N20" s="13"/>
      <c r="O20" s="13"/>
      <c r="P20" s="13"/>
      <c r="Q20" s="13"/>
      <c r="R20" s="13"/>
      <c r="S20" s="13"/>
      <c r="T20" s="15"/>
    </row>
    <row r="21" spans="1:20" ht="14.25" thickTop="1" thickBot="1">
      <c r="A21" s="234" t="s">
        <v>29</v>
      </c>
      <c r="B21" s="235"/>
      <c r="C21" s="146"/>
      <c r="D21" s="94"/>
      <c r="E21" s="95"/>
      <c r="F21" s="96"/>
      <c r="G21" s="94"/>
      <c r="H21" s="95"/>
      <c r="I21" s="13"/>
      <c r="J21" s="13"/>
      <c r="K21" s="15"/>
      <c r="L21" s="13"/>
      <c r="M21" s="13"/>
      <c r="N21" s="13"/>
      <c r="O21" s="13"/>
      <c r="P21" s="13"/>
      <c r="Q21" s="13"/>
      <c r="R21" s="13"/>
      <c r="S21" s="13"/>
      <c r="T21" s="15"/>
    </row>
    <row r="22" spans="1:20" ht="14.25" thickTop="1" thickBot="1">
      <c r="A22" s="234" t="s">
        <v>6</v>
      </c>
      <c r="B22" s="235"/>
      <c r="C22" s="145"/>
      <c r="D22" s="94"/>
      <c r="E22" s="95"/>
      <c r="F22" s="96"/>
      <c r="G22" s="94"/>
      <c r="H22" s="95"/>
      <c r="I22" s="13"/>
      <c r="J22" s="13"/>
      <c r="K22" s="15"/>
      <c r="L22" s="13"/>
      <c r="M22" s="13"/>
      <c r="N22" s="13"/>
      <c r="O22" s="13"/>
      <c r="P22" s="13"/>
      <c r="Q22" s="13"/>
      <c r="R22" s="13"/>
      <c r="S22" s="13"/>
      <c r="T22" s="15"/>
    </row>
    <row r="23" spans="1:20" ht="14.25" thickTop="1" thickBot="1">
      <c r="A23" s="234" t="s">
        <v>7</v>
      </c>
      <c r="B23" s="235"/>
      <c r="C23" s="145"/>
      <c r="D23" s="94"/>
      <c r="E23" s="95"/>
      <c r="F23" s="96"/>
      <c r="G23" s="94"/>
      <c r="H23" s="95"/>
      <c r="I23" s="13"/>
      <c r="J23" s="13"/>
      <c r="K23" s="15"/>
      <c r="L23" s="13"/>
      <c r="M23" s="13"/>
      <c r="N23" s="13"/>
      <c r="O23" s="13"/>
      <c r="P23" s="13"/>
      <c r="Q23" s="13"/>
      <c r="R23" s="13"/>
      <c r="S23" s="13"/>
      <c r="T23" s="15"/>
    </row>
    <row r="24" spans="1:20" ht="14.25" thickTop="1" thickBot="1">
      <c r="A24" s="30"/>
      <c r="B24" s="16"/>
      <c r="C24" s="16"/>
      <c r="D24" s="16"/>
      <c r="E24" s="17"/>
      <c r="F24" s="18"/>
      <c r="G24" s="16"/>
      <c r="H24" s="17"/>
      <c r="I24" s="17"/>
      <c r="J24" s="17"/>
      <c r="K24" s="19"/>
      <c r="L24" s="11"/>
      <c r="M24" s="13"/>
      <c r="N24" s="13"/>
      <c r="O24" s="13"/>
      <c r="P24" s="13"/>
      <c r="Q24" s="13"/>
      <c r="R24" s="13"/>
      <c r="S24" s="13"/>
      <c r="T24" s="15"/>
    </row>
    <row r="25" spans="1:20">
      <c r="A25" s="170"/>
      <c r="B25" s="12"/>
      <c r="C25" s="12"/>
      <c r="D25" s="12"/>
      <c r="E25" s="13"/>
      <c r="F25" s="14"/>
      <c r="G25" s="12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5"/>
    </row>
    <row r="26" spans="1:20">
      <c r="A26" s="171" t="s">
        <v>11</v>
      </c>
      <c r="B26" s="12"/>
      <c r="C26" s="12"/>
      <c r="D26" s="12"/>
      <c r="E26" s="13"/>
      <c r="F26" s="14"/>
      <c r="G26" s="12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5"/>
    </row>
    <row r="27" spans="1:20">
      <c r="A27" s="171" t="s">
        <v>12</v>
      </c>
      <c r="B27" s="12"/>
      <c r="C27" s="12"/>
      <c r="D27" s="12"/>
      <c r="E27" s="13"/>
      <c r="F27" s="14"/>
      <c r="G27" s="12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5"/>
    </row>
    <row r="28" spans="1:20" ht="13.5" thickBot="1">
      <c r="A28" s="170"/>
      <c r="B28" s="12"/>
      <c r="C28" s="12"/>
      <c r="D28" s="12"/>
      <c r="E28" s="13"/>
      <c r="F28" s="14"/>
      <c r="G28" s="12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5"/>
    </row>
    <row r="29" spans="1:20" s="7" customFormat="1" ht="15.75" thickBot="1">
      <c r="A29" s="26" t="s">
        <v>33</v>
      </c>
      <c r="B29" s="25"/>
      <c r="C29" s="25"/>
      <c r="D29" s="25"/>
      <c r="E29" s="27" t="s">
        <v>34</v>
      </c>
      <c r="F29" s="28"/>
      <c r="G29" s="25"/>
      <c r="H29" s="24"/>
      <c r="I29" s="24"/>
      <c r="J29" s="24"/>
      <c r="K29" s="27" t="s">
        <v>35</v>
      </c>
      <c r="L29" s="24"/>
      <c r="M29" s="24"/>
      <c r="N29" s="29"/>
      <c r="O29" s="167"/>
      <c r="P29" s="67" t="s">
        <v>57</v>
      </c>
      <c r="Q29" s="188"/>
      <c r="R29" s="24"/>
      <c r="S29" s="24"/>
      <c r="T29" s="29"/>
    </row>
    <row r="30" spans="1:20" ht="14.25" thickTop="1" thickBot="1">
      <c r="A30" s="221" t="s">
        <v>13</v>
      </c>
      <c r="B30" s="222"/>
      <c r="C30" s="159" t="s">
        <v>167</v>
      </c>
      <c r="D30" s="14"/>
      <c r="E30" s="220" t="s">
        <v>41</v>
      </c>
      <c r="F30" s="220"/>
      <c r="G30" s="154"/>
      <c r="H30" s="155">
        <f>SUM(T43:T60)</f>
        <v>0</v>
      </c>
      <c r="I30" s="11"/>
      <c r="J30" s="13"/>
      <c r="K30" s="246" t="s">
        <v>46</v>
      </c>
      <c r="L30" s="247"/>
      <c r="M30" s="204"/>
      <c r="N30" s="205"/>
      <c r="O30" s="64"/>
      <c r="P30" s="63">
        <v>0</v>
      </c>
      <c r="Q30" s="149" t="s">
        <v>158</v>
      </c>
      <c r="S30" s="13"/>
      <c r="T30" s="15"/>
    </row>
    <row r="31" spans="1:20" ht="14.25" thickTop="1" thickBot="1">
      <c r="A31" s="221" t="s">
        <v>160</v>
      </c>
      <c r="B31" s="222"/>
      <c r="C31" s="159"/>
      <c r="D31" s="14"/>
      <c r="E31" s="220" t="s">
        <v>42</v>
      </c>
      <c r="F31" s="220"/>
      <c r="G31" s="248">
        <f>G30*I31</f>
        <v>0</v>
      </c>
      <c r="H31" s="249"/>
      <c r="I31" s="8">
        <v>0</v>
      </c>
      <c r="J31" s="13"/>
      <c r="K31" s="246" t="s">
        <v>47</v>
      </c>
      <c r="L31" s="247"/>
      <c r="M31" s="206"/>
      <c r="N31" s="205"/>
      <c r="O31" s="64"/>
      <c r="P31" s="63"/>
      <c r="Q31" s="64"/>
      <c r="R31" s="64"/>
      <c r="S31" s="13"/>
      <c r="T31" s="15"/>
    </row>
    <row r="32" spans="1:20" ht="16.5" thickTop="1" thickBot="1">
      <c r="A32" s="221" t="s">
        <v>54</v>
      </c>
      <c r="B32" s="222"/>
      <c r="C32" s="160"/>
      <c r="D32" s="14"/>
      <c r="E32" s="220" t="s">
        <v>43</v>
      </c>
      <c r="F32" s="220"/>
      <c r="G32" s="121"/>
      <c r="H32" s="122">
        <f>SupplyDemand!F4</f>
        <v>0</v>
      </c>
      <c r="I32" s="13"/>
      <c r="J32" s="13"/>
      <c r="K32" s="246" t="s">
        <v>51</v>
      </c>
      <c r="L32" s="247"/>
      <c r="M32" s="207"/>
      <c r="N32" s="208"/>
      <c r="O32" s="64"/>
      <c r="P32" s="63"/>
      <c r="Q32" s="64"/>
      <c r="R32" s="64"/>
      <c r="S32" s="13"/>
      <c r="T32" s="15"/>
    </row>
    <row r="33" spans="1:20" ht="16.5" thickTop="1" thickBot="1">
      <c r="A33" s="221" t="s">
        <v>52</v>
      </c>
      <c r="B33" s="222"/>
      <c r="C33" s="97" t="s">
        <v>156</v>
      </c>
      <c r="D33" s="14"/>
      <c r="E33" s="220" t="s">
        <v>44</v>
      </c>
      <c r="F33" s="220"/>
      <c r="G33" s="121"/>
      <c r="H33" s="122">
        <f>SupplyDemand!F3</f>
        <v>0</v>
      </c>
      <c r="I33" s="13"/>
      <c r="J33" s="13"/>
      <c r="K33" s="246" t="s">
        <v>48</v>
      </c>
      <c r="L33" s="247"/>
      <c r="M33" s="206">
        <f>P30*C16</f>
        <v>0</v>
      </c>
      <c r="N33" s="205"/>
      <c r="O33" s="64"/>
      <c r="P33" s="63"/>
      <c r="Q33" s="64"/>
      <c r="R33" s="64"/>
      <c r="S33" s="13"/>
      <c r="T33" s="15"/>
    </row>
    <row r="34" spans="1:20" ht="14.25" thickTop="1" thickBot="1">
      <c r="A34" s="221" t="s">
        <v>14</v>
      </c>
      <c r="B34" s="222"/>
      <c r="C34" s="97" t="s">
        <v>154</v>
      </c>
      <c r="D34" s="14"/>
      <c r="E34" s="220" t="s">
        <v>21</v>
      </c>
      <c r="F34" s="220"/>
      <c r="G34" s="154"/>
      <c r="H34" s="155">
        <f>IF((H32+H33)&gt;(H30+H31),0,(H30+H31)-(H32+H33))</f>
        <v>0</v>
      </c>
      <c r="I34" s="13"/>
      <c r="J34" s="13"/>
      <c r="K34" s="246" t="s">
        <v>40</v>
      </c>
      <c r="L34" s="247"/>
      <c r="M34" s="213">
        <f>C15</f>
        <v>0</v>
      </c>
      <c r="N34" s="214"/>
      <c r="O34" s="64"/>
      <c r="P34" s="63"/>
      <c r="Q34" s="64"/>
      <c r="R34" s="64"/>
      <c r="S34" s="13"/>
      <c r="T34" s="15"/>
    </row>
    <row r="35" spans="1:20" ht="16.5" customHeight="1" thickTop="1" thickBot="1">
      <c r="A35" s="221" t="s">
        <v>15</v>
      </c>
      <c r="B35" s="222"/>
      <c r="C35" s="97" t="s">
        <v>155</v>
      </c>
      <c r="D35" s="14"/>
      <c r="E35" s="220" t="s">
        <v>45</v>
      </c>
      <c r="F35" s="220"/>
      <c r="G35" s="250">
        <f>H34*C15</f>
        <v>0</v>
      </c>
      <c r="H35" s="251"/>
      <c r="I35" s="11"/>
      <c r="J35" s="13"/>
      <c r="K35" s="246" t="s">
        <v>49</v>
      </c>
      <c r="L35" s="247"/>
      <c r="M35" s="215">
        <f>M33*M34</f>
        <v>0</v>
      </c>
      <c r="N35" s="216"/>
      <c r="O35" s="13"/>
      <c r="P35" s="65"/>
      <c r="Q35" s="13"/>
      <c r="R35" s="13"/>
      <c r="S35" s="13"/>
      <c r="T35" s="15"/>
    </row>
    <row r="36" spans="1:20" ht="14.25" customHeight="1" thickTop="1" thickBot="1">
      <c r="A36" s="221" t="s">
        <v>16</v>
      </c>
      <c r="B36" s="222"/>
      <c r="C36" s="173"/>
      <c r="D36" s="12"/>
      <c r="E36" s="13"/>
      <c r="F36" s="14"/>
      <c r="G36" s="12"/>
      <c r="H36" s="12"/>
      <c r="I36" s="13"/>
      <c r="J36" s="13"/>
      <c r="K36" s="254" t="s">
        <v>50</v>
      </c>
      <c r="L36" s="255"/>
      <c r="M36" s="207"/>
      <c r="N36" s="208"/>
      <c r="O36" s="13"/>
      <c r="P36" s="65"/>
      <c r="Q36" s="13"/>
      <c r="R36" s="13"/>
      <c r="S36" s="13"/>
      <c r="T36" s="15"/>
    </row>
    <row r="37" spans="1:20" ht="14.25" customHeight="1" thickTop="1" thickBot="1">
      <c r="A37" s="223" t="s">
        <v>17</v>
      </c>
      <c r="B37" s="224"/>
      <c r="C37" s="174"/>
      <c r="D37" s="16"/>
      <c r="E37" s="17"/>
      <c r="F37" s="18"/>
      <c r="G37" s="16"/>
      <c r="H37" s="16"/>
      <c r="I37" s="17"/>
      <c r="J37" s="17"/>
      <c r="K37" s="156"/>
      <c r="L37" s="157"/>
      <c r="M37" s="252"/>
      <c r="N37" s="253"/>
      <c r="O37" s="13"/>
      <c r="P37" s="66"/>
      <c r="Q37" s="17"/>
      <c r="R37" s="17"/>
      <c r="S37" s="17"/>
      <c r="T37" s="19"/>
    </row>
    <row r="38" spans="1:20" ht="14.25" customHeight="1" thickBot="1">
      <c r="A38" s="165"/>
      <c r="B38" s="12"/>
      <c r="C38" s="12"/>
      <c r="D38" s="12"/>
      <c r="E38" s="13"/>
      <c r="F38" s="14"/>
      <c r="G38" s="12"/>
      <c r="H38" s="12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5"/>
    </row>
    <row r="39" spans="1:20" ht="14.25" customHeight="1">
      <c r="A39" s="26" t="s">
        <v>36</v>
      </c>
      <c r="B39" s="10"/>
      <c r="C39" s="20"/>
      <c r="D39" s="20"/>
      <c r="E39" s="21"/>
      <c r="F39" s="22"/>
      <c r="G39" s="20"/>
      <c r="H39" s="20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3"/>
    </row>
    <row r="40" spans="1:20" ht="15">
      <c r="A40" s="144" t="s">
        <v>8</v>
      </c>
      <c r="B40" s="175"/>
      <c r="C40" s="12"/>
      <c r="D40" s="12"/>
      <c r="E40" s="13"/>
      <c r="F40" s="14"/>
      <c r="G40" s="12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5"/>
    </row>
    <row r="41" spans="1:20" ht="13.5" customHeight="1">
      <c r="A41" s="227" t="s">
        <v>19</v>
      </c>
      <c r="B41" s="219" t="s">
        <v>161</v>
      </c>
      <c r="C41" s="225" t="s">
        <v>71</v>
      </c>
      <c r="D41" s="218" t="s">
        <v>72</v>
      </c>
      <c r="E41" s="191"/>
      <c r="F41" s="191"/>
      <c r="G41" s="191"/>
      <c r="H41" s="191"/>
      <c r="I41" s="191"/>
      <c r="J41" s="217" t="s">
        <v>157</v>
      </c>
      <c r="K41" s="217" t="s">
        <v>25</v>
      </c>
      <c r="L41" s="217" t="s">
        <v>26</v>
      </c>
      <c r="M41" s="217" t="s">
        <v>27</v>
      </c>
      <c r="N41" s="217" t="s">
        <v>142</v>
      </c>
      <c r="O41" s="217" t="s">
        <v>143</v>
      </c>
      <c r="P41" s="217" t="s">
        <v>144</v>
      </c>
      <c r="Q41" s="217" t="s">
        <v>145</v>
      </c>
      <c r="R41" s="217" t="s">
        <v>68</v>
      </c>
      <c r="S41" s="211" t="s">
        <v>69</v>
      </c>
      <c r="T41" s="209" t="s">
        <v>20</v>
      </c>
    </row>
    <row r="42" spans="1:20" s="6" customFormat="1" ht="34.5" customHeight="1">
      <c r="A42" s="227" t="s">
        <v>19</v>
      </c>
      <c r="B42" s="219"/>
      <c r="C42" s="226"/>
      <c r="D42" s="228">
        <v>2011</v>
      </c>
      <c r="E42" s="192" t="s">
        <v>162</v>
      </c>
      <c r="F42" s="192" t="s">
        <v>163</v>
      </c>
      <c r="G42" s="192" t="s">
        <v>164</v>
      </c>
      <c r="H42" s="192" t="s">
        <v>165</v>
      </c>
      <c r="I42" s="192" t="s">
        <v>166</v>
      </c>
      <c r="J42" s="218"/>
      <c r="K42" s="218"/>
      <c r="L42" s="218"/>
      <c r="M42" s="218"/>
      <c r="N42" s="218"/>
      <c r="O42" s="218"/>
      <c r="P42" s="218"/>
      <c r="Q42" s="218"/>
      <c r="R42" s="217"/>
      <c r="S42" s="212"/>
      <c r="T42" s="210"/>
    </row>
    <row r="43" spans="1:20" s="6" customFormat="1" ht="15">
      <c r="A43" s="172"/>
      <c r="B43" s="143"/>
      <c r="C43" s="176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20"/>
      <c r="S43" s="137"/>
      <c r="T43" s="123">
        <f>SUM(J43:S43)</f>
        <v>0</v>
      </c>
    </row>
    <row r="44" spans="1:20" ht="15">
      <c r="A44" s="172"/>
      <c r="B44" s="143"/>
      <c r="C44" s="176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 t="s">
        <v>70</v>
      </c>
      <c r="R44" s="120"/>
      <c r="S44" s="137"/>
      <c r="T44" s="123">
        <f t="shared" ref="T44:T60" si="0">SUM(J44:S44)</f>
        <v>0</v>
      </c>
    </row>
    <row r="45" spans="1:20" ht="15">
      <c r="A45" s="172"/>
      <c r="B45" s="143"/>
      <c r="C45" s="176"/>
      <c r="D45" s="177"/>
      <c r="E45" s="177"/>
      <c r="F45" s="177"/>
      <c r="G45" s="177"/>
      <c r="H45" s="177"/>
      <c r="I45" s="177"/>
      <c r="J45" s="178"/>
      <c r="K45" s="177"/>
      <c r="L45" s="177"/>
      <c r="M45" s="177"/>
      <c r="N45" s="177"/>
      <c r="O45" s="177"/>
      <c r="P45" s="177"/>
      <c r="Q45" s="178" t="s">
        <v>70</v>
      </c>
      <c r="R45" s="120" t="s">
        <v>70</v>
      </c>
      <c r="S45" s="137" t="s">
        <v>70</v>
      </c>
      <c r="T45" s="123">
        <f t="shared" si="0"/>
        <v>0</v>
      </c>
    </row>
    <row r="46" spans="1:20" ht="15">
      <c r="A46" s="172"/>
      <c r="B46" s="143"/>
      <c r="C46" s="180"/>
      <c r="D46" s="179"/>
      <c r="E46" s="179"/>
      <c r="F46" s="179"/>
      <c r="G46" s="179"/>
      <c r="H46" s="179"/>
      <c r="I46" s="179"/>
      <c r="J46" s="178"/>
      <c r="K46" s="178"/>
      <c r="L46" s="178"/>
      <c r="M46" s="178"/>
      <c r="N46" s="178"/>
      <c r="O46" s="179"/>
      <c r="P46" s="179" t="s">
        <v>70</v>
      </c>
      <c r="Q46" s="179"/>
      <c r="R46" s="120" t="s">
        <v>70</v>
      </c>
      <c r="S46" s="137"/>
      <c r="T46" s="123">
        <f t="shared" si="0"/>
        <v>0</v>
      </c>
    </row>
    <row r="47" spans="1:20" ht="15">
      <c r="A47" s="172"/>
      <c r="B47" s="143"/>
      <c r="C47" s="180"/>
      <c r="D47" s="179"/>
      <c r="E47" s="179"/>
      <c r="F47" s="179"/>
      <c r="G47" s="179"/>
      <c r="H47" s="179"/>
      <c r="I47" s="179"/>
      <c r="J47" s="178"/>
      <c r="K47" s="178"/>
      <c r="L47" s="178"/>
      <c r="M47" s="178"/>
      <c r="N47" s="178"/>
      <c r="O47" s="179"/>
      <c r="P47" s="179"/>
      <c r="Q47" s="179"/>
      <c r="R47" s="120" t="s">
        <v>70</v>
      </c>
      <c r="S47" s="137"/>
      <c r="T47" s="123">
        <f t="shared" si="0"/>
        <v>0</v>
      </c>
    </row>
    <row r="48" spans="1:20" ht="15">
      <c r="A48" s="172"/>
      <c r="B48" s="143"/>
      <c r="C48" s="180"/>
      <c r="D48" s="179"/>
      <c r="E48" s="179"/>
      <c r="F48" s="179"/>
      <c r="G48" s="179"/>
      <c r="H48" s="179"/>
      <c r="I48" s="179"/>
      <c r="J48" s="178" t="s">
        <v>70</v>
      </c>
      <c r="K48" s="178" t="s">
        <v>70</v>
      </c>
      <c r="L48" s="178" t="s">
        <v>70</v>
      </c>
      <c r="M48" s="178" t="s">
        <v>70</v>
      </c>
      <c r="N48" s="178" t="s">
        <v>70</v>
      </c>
      <c r="O48" s="179"/>
      <c r="P48" s="179"/>
      <c r="Q48" s="179"/>
      <c r="R48" s="120" t="s">
        <v>70</v>
      </c>
      <c r="S48" s="137"/>
      <c r="T48" s="123">
        <f t="shared" si="0"/>
        <v>0</v>
      </c>
    </row>
    <row r="49" spans="1:20" ht="15">
      <c r="A49" s="172"/>
      <c r="B49" s="143"/>
      <c r="C49" s="180"/>
      <c r="D49" s="179"/>
      <c r="E49" s="179"/>
      <c r="F49" s="179"/>
      <c r="G49" s="179"/>
      <c r="H49" s="179"/>
      <c r="I49" s="179"/>
      <c r="J49" s="178" t="s">
        <v>70</v>
      </c>
      <c r="K49" s="178" t="s">
        <v>70</v>
      </c>
      <c r="L49" s="178" t="s">
        <v>70</v>
      </c>
      <c r="M49" s="178" t="s">
        <v>70</v>
      </c>
      <c r="N49" s="178" t="s">
        <v>70</v>
      </c>
      <c r="O49" s="179"/>
      <c r="P49" s="179"/>
      <c r="Q49" s="179"/>
      <c r="R49" s="120" t="s">
        <v>70</v>
      </c>
      <c r="S49" s="137"/>
      <c r="T49" s="123">
        <f t="shared" si="0"/>
        <v>0</v>
      </c>
    </row>
    <row r="50" spans="1:20" ht="15">
      <c r="A50" s="172"/>
      <c r="B50" s="143"/>
      <c r="C50" s="181"/>
      <c r="D50" s="179"/>
      <c r="E50" s="179"/>
      <c r="F50" s="179"/>
      <c r="G50" s="179"/>
      <c r="H50" s="179"/>
      <c r="I50" s="179"/>
      <c r="J50" s="178" t="s">
        <v>70</v>
      </c>
      <c r="K50" s="178" t="s">
        <v>70</v>
      </c>
      <c r="L50" s="178" t="s">
        <v>70</v>
      </c>
      <c r="M50" s="178" t="s">
        <v>70</v>
      </c>
      <c r="N50" s="178" t="s">
        <v>70</v>
      </c>
      <c r="O50" s="179"/>
      <c r="P50" s="179"/>
      <c r="Q50" s="179"/>
      <c r="R50" s="120" t="s">
        <v>70</v>
      </c>
      <c r="S50" s="137"/>
      <c r="T50" s="123">
        <f t="shared" si="0"/>
        <v>0</v>
      </c>
    </row>
    <row r="51" spans="1:20" ht="15">
      <c r="A51" s="172"/>
      <c r="B51" s="143"/>
      <c r="C51" s="180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20" t="s">
        <v>70</v>
      </c>
      <c r="S51" s="137"/>
      <c r="T51" s="123">
        <f t="shared" si="0"/>
        <v>0</v>
      </c>
    </row>
    <row r="52" spans="1:20" ht="15">
      <c r="A52" s="172"/>
      <c r="B52" s="143"/>
      <c r="C52" s="180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20" t="s">
        <v>70</v>
      </c>
      <c r="S52" s="137"/>
      <c r="T52" s="123">
        <f t="shared" si="0"/>
        <v>0</v>
      </c>
    </row>
    <row r="53" spans="1:20" ht="15">
      <c r="A53" s="172"/>
      <c r="B53" s="143"/>
      <c r="C53" s="180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20" t="s">
        <v>70</v>
      </c>
      <c r="S53" s="137"/>
      <c r="T53" s="123">
        <f t="shared" si="0"/>
        <v>0</v>
      </c>
    </row>
    <row r="54" spans="1:20" ht="15">
      <c r="A54" s="172"/>
      <c r="B54" s="143"/>
      <c r="C54" s="180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20" t="s">
        <v>70</v>
      </c>
      <c r="S54" s="137"/>
      <c r="T54" s="123">
        <f t="shared" si="0"/>
        <v>0</v>
      </c>
    </row>
    <row r="55" spans="1:20" ht="15">
      <c r="A55" s="172"/>
      <c r="B55" s="143"/>
      <c r="C55" s="180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20" t="s">
        <v>70</v>
      </c>
      <c r="S55" s="137"/>
      <c r="T55" s="123">
        <f t="shared" si="0"/>
        <v>0</v>
      </c>
    </row>
    <row r="56" spans="1:20" ht="15">
      <c r="A56" s="172"/>
      <c r="B56" s="143"/>
      <c r="C56" s="180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20" t="s">
        <v>70</v>
      </c>
      <c r="S56" s="137"/>
      <c r="T56" s="123">
        <f t="shared" si="0"/>
        <v>0</v>
      </c>
    </row>
    <row r="57" spans="1:20" ht="15">
      <c r="A57" s="172"/>
      <c r="B57" s="143"/>
      <c r="C57" s="180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20" t="s">
        <v>70</v>
      </c>
      <c r="S57" s="137"/>
      <c r="T57" s="123">
        <f t="shared" si="0"/>
        <v>0</v>
      </c>
    </row>
    <row r="58" spans="1:20" ht="15">
      <c r="A58" s="172"/>
      <c r="B58" s="143"/>
      <c r="C58" s="180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20" t="s">
        <v>70</v>
      </c>
      <c r="S58" s="137"/>
      <c r="T58" s="123">
        <f t="shared" si="0"/>
        <v>0</v>
      </c>
    </row>
    <row r="59" spans="1:20" ht="15">
      <c r="A59" s="172"/>
      <c r="B59" s="143"/>
      <c r="C59" s="180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20" t="s">
        <v>70</v>
      </c>
      <c r="S59" s="137"/>
      <c r="T59" s="123">
        <f t="shared" si="0"/>
        <v>0</v>
      </c>
    </row>
    <row r="60" spans="1:20" ht="15">
      <c r="A60" s="172"/>
      <c r="B60" s="143"/>
      <c r="C60" s="180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20" t="s">
        <v>70</v>
      </c>
      <c r="S60" s="137"/>
      <c r="T60" s="123">
        <f t="shared" si="0"/>
        <v>0</v>
      </c>
    </row>
    <row r="61" spans="1:20" ht="15.75" customHeight="1">
      <c r="I61" s="195" t="s">
        <v>168</v>
      </c>
      <c r="J61" s="196">
        <f>SUM(J43:J60)</f>
        <v>0</v>
      </c>
      <c r="K61" s="196">
        <f t="shared" ref="K61:Q61" si="1">SUM(K43:K60)</f>
        <v>0</v>
      </c>
      <c r="L61" s="196">
        <f t="shared" si="1"/>
        <v>0</v>
      </c>
      <c r="M61" s="196">
        <f t="shared" si="1"/>
        <v>0</v>
      </c>
      <c r="N61" s="196">
        <f t="shared" si="1"/>
        <v>0</v>
      </c>
      <c r="O61" s="196">
        <f t="shared" si="1"/>
        <v>0</v>
      </c>
      <c r="P61" s="196">
        <f t="shared" si="1"/>
        <v>0</v>
      </c>
      <c r="Q61" s="196">
        <f t="shared" si="1"/>
        <v>0</v>
      </c>
      <c r="R61" s="120">
        <f t="shared" ref="R61" si="2">SUM(R43:R60)</f>
        <v>0</v>
      </c>
      <c r="S61" s="137">
        <f t="shared" ref="S61" si="3">SUM(S43:S60)</f>
        <v>0</v>
      </c>
      <c r="T61" s="123"/>
    </row>
    <row r="62" spans="1:20" ht="15">
      <c r="A62" s="189"/>
      <c r="I62" s="195" t="s">
        <v>169</v>
      </c>
      <c r="J62" s="196">
        <f>SUM(H32:H33)</f>
        <v>0</v>
      </c>
      <c r="K62" s="196"/>
      <c r="L62" s="196"/>
      <c r="M62" s="196"/>
      <c r="N62" s="196"/>
      <c r="O62" s="196"/>
      <c r="P62" s="196"/>
      <c r="Q62" s="196"/>
      <c r="R62" s="120" t="s">
        <v>70</v>
      </c>
      <c r="S62" s="137"/>
      <c r="T62" s="123"/>
    </row>
    <row r="63" spans="1:20" ht="15">
      <c r="A63" s="189"/>
      <c r="I63" s="195" t="s">
        <v>170</v>
      </c>
      <c r="J63" s="197">
        <f>J62-J61</f>
        <v>0</v>
      </c>
      <c r="K63" s="197">
        <f>SUM(J63+K62)-K61</f>
        <v>0</v>
      </c>
      <c r="L63" s="197">
        <f t="shared" ref="L63:Q63" si="4">SUM(K63+L62)-L61</f>
        <v>0</v>
      </c>
      <c r="M63" s="197">
        <f t="shared" si="4"/>
        <v>0</v>
      </c>
      <c r="N63" s="197">
        <f t="shared" si="4"/>
        <v>0</v>
      </c>
      <c r="O63" s="197">
        <f t="shared" si="4"/>
        <v>0</v>
      </c>
      <c r="P63" s="197">
        <f t="shared" si="4"/>
        <v>0</v>
      </c>
      <c r="Q63" s="197">
        <f t="shared" si="4"/>
        <v>0</v>
      </c>
      <c r="R63" s="198">
        <f>Q63-R61</f>
        <v>0</v>
      </c>
      <c r="S63" s="199">
        <f>R63-S61</f>
        <v>0</v>
      </c>
      <c r="T63" s="123"/>
    </row>
    <row r="64" spans="1:20" ht="15">
      <c r="A64" s="189"/>
    </row>
    <row r="65" spans="1:1" ht="15">
      <c r="A65" s="189"/>
    </row>
    <row r="66" spans="1:1" ht="15">
      <c r="A66" s="190"/>
    </row>
    <row r="67" spans="1:1" ht="15">
      <c r="A67" s="190"/>
    </row>
    <row r="68" spans="1:1" ht="15">
      <c r="A68" s="190"/>
    </row>
    <row r="69" spans="1:1" ht="15">
      <c r="A69" s="190"/>
    </row>
    <row r="70" spans="1:1" ht="15">
      <c r="A70" s="190"/>
    </row>
    <row r="71" spans="1:1" ht="15">
      <c r="A71" s="190"/>
    </row>
    <row r="72" spans="1:1" ht="15">
      <c r="A72" s="190"/>
    </row>
    <row r="73" spans="1:1" ht="15">
      <c r="A73" s="190"/>
    </row>
    <row r="74" spans="1:1" ht="15">
      <c r="A74" s="190"/>
    </row>
  </sheetData>
  <dataConsolidate/>
  <mergeCells count="67">
    <mergeCell ref="J41:J42"/>
    <mergeCell ref="K41:K42"/>
    <mergeCell ref="M36:N37"/>
    <mergeCell ref="M41:M42"/>
    <mergeCell ref="N41:N42"/>
    <mergeCell ref="L41:L42"/>
    <mergeCell ref="K36:L36"/>
    <mergeCell ref="K35:L35"/>
    <mergeCell ref="K31:L31"/>
    <mergeCell ref="A22:B22"/>
    <mergeCell ref="A23:B23"/>
    <mergeCell ref="K32:L32"/>
    <mergeCell ref="K33:L33"/>
    <mergeCell ref="K34:L34"/>
    <mergeCell ref="G31:H31"/>
    <mergeCell ref="A30:B30"/>
    <mergeCell ref="A31:B31"/>
    <mergeCell ref="G35:H35"/>
    <mergeCell ref="K30:L30"/>
    <mergeCell ref="A19:B19"/>
    <mergeCell ref="A20:B20"/>
    <mergeCell ref="A21:B21"/>
    <mergeCell ref="J9:K9"/>
    <mergeCell ref="A10:B10"/>
    <mergeCell ref="A12:B12"/>
    <mergeCell ref="A1:O1"/>
    <mergeCell ref="C14:H14"/>
    <mergeCell ref="A16:B16"/>
    <mergeCell ref="A17:B17"/>
    <mergeCell ref="A13:B13"/>
    <mergeCell ref="A14:B14"/>
    <mergeCell ref="A15:B15"/>
    <mergeCell ref="A7:B7"/>
    <mergeCell ref="A8:B8"/>
    <mergeCell ref="A9:B9"/>
    <mergeCell ref="C8:H8"/>
    <mergeCell ref="J14:K14"/>
    <mergeCell ref="M2:N2"/>
    <mergeCell ref="B41:B42"/>
    <mergeCell ref="E30:F30"/>
    <mergeCell ref="E31:F31"/>
    <mergeCell ref="E34:F34"/>
    <mergeCell ref="E35:F35"/>
    <mergeCell ref="A36:B36"/>
    <mergeCell ref="A32:B32"/>
    <mergeCell ref="A37:B37"/>
    <mergeCell ref="C41:C42"/>
    <mergeCell ref="A41:A42"/>
    <mergeCell ref="A33:B33"/>
    <mergeCell ref="A34:B34"/>
    <mergeCell ref="A35:B35"/>
    <mergeCell ref="E32:F32"/>
    <mergeCell ref="E33:F33"/>
    <mergeCell ref="D41:D42"/>
    <mergeCell ref="T41:T42"/>
    <mergeCell ref="S41:S42"/>
    <mergeCell ref="M34:N34"/>
    <mergeCell ref="M35:N35"/>
    <mergeCell ref="R41:R42"/>
    <mergeCell ref="O41:O42"/>
    <mergeCell ref="P41:P42"/>
    <mergeCell ref="Q41:Q42"/>
    <mergeCell ref="R2:S2"/>
    <mergeCell ref="M30:N30"/>
    <mergeCell ref="M31:N31"/>
    <mergeCell ref="M32:N32"/>
    <mergeCell ref="M33:N33"/>
  </mergeCells>
  <phoneticPr fontId="0" type="noConversion"/>
  <dataValidations count="6">
    <dataValidation type="list" allowBlank="1" showInputMessage="1" showErrorMessage="1" sqref="J31" xr:uid="{00000000-0002-0000-0200-000000000000}">
      <formula1>".05, .10, .15, .20"</formula1>
    </dataValidation>
    <dataValidation type="list" allowBlank="1" showInputMessage="1" showErrorMessage="1" sqref="I31" xr:uid="{00000000-0002-0000-0200-000001000000}">
      <formula1>"0,.05, .10, .15, .20"</formula1>
    </dataValidation>
    <dataValidation type="list" allowBlank="1" showInputMessage="1" showErrorMessage="1" sqref="C19:C20" xr:uid="{00000000-0002-0000-0200-000002000000}">
      <formula1>"Yes, No"</formula1>
    </dataValidation>
    <dataValidation type="list" allowBlank="1" showInputMessage="1" showErrorMessage="1" sqref="C17:C18" xr:uid="{00000000-0002-0000-0200-000003000000}">
      <formula1>"1, 2, 3, 4, 5, 6, 7, 8, 9, 10, 11, 12, 13, 14, 15, 16, 17, 18, 19, 20, 21, 22, 23, 24, 25, 26, 27, 28, 29, 30, 31, 32"</formula1>
    </dataValidation>
    <dataValidation type="list" allowBlank="1" showInputMessage="1" showErrorMessage="1" sqref="C22" xr:uid="{00000000-0002-0000-0200-000004000000}">
      <formula1>"Rufus Mi,Alex Gao,Princey Chowdhury,Chia-Kang Kung,Hyun Woong Chung,Sky Huang,Amanda Chen,Jian Shen,Amy Cheng,Lucy Sun,Karthik Kyalnoor,Ruby Chen,Vincenzo Roberto,Nils-Eric Snekkevik"</formula1>
    </dataValidation>
    <dataValidation type="list" allowBlank="1" showInputMessage="1" showErrorMessage="1" sqref="C23" xr:uid="{00000000-0002-0000-0200-000005000000}">
      <formula1>"Khuynh Kim,Ali Hassanzadeh,Mahesh Saradeshapande,Vasiliy Kovalenko,Maharajan T,Tim Schumacher,Tom Yu,Hoang Tran,Cindy Zhang,Masako Hiketa,Rigoberto Rascon Hernandez,Ni Li,Daniel Prezioso,Darron Holley,Sudheendra R,Fumio Suzuki,Jack Huang,Frank Civitano"</formula1>
    </dataValidation>
  </dataValidations>
  <pageMargins left="0.33" right="0.32" top="0.5" bottom="0.22" header="0.19" footer="0.17"/>
  <pageSetup scale="58" orientation="landscape" r:id="rId1"/>
  <headerFooter scaleWithDoc="0" alignWithMargins="0">
    <oddHeader>&amp;CAgile: J3.03.P09.F01</oddHeader>
    <oddFooter>&amp;C&amp;1#&amp;"Calibri"&amp;7&amp;K000000Juniper Business Use Only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N86"/>
  <sheetViews>
    <sheetView workbookViewId="0">
      <selection activeCell="C26" sqref="C26"/>
    </sheetView>
  </sheetViews>
  <sheetFormatPr defaultRowHeight="12.75"/>
  <cols>
    <col min="1" max="1" width="15.140625" style="136" customWidth="1"/>
    <col min="2" max="2" width="30.28515625" style="136" customWidth="1"/>
    <col min="3" max="3" width="26.7109375" style="136" bestFit="1" customWidth="1"/>
    <col min="4" max="4" width="11.42578125" style="140" customWidth="1"/>
    <col min="5" max="5" width="18.7109375" style="136" bestFit="1" customWidth="1"/>
    <col min="6" max="16384" width="9.140625" style="136"/>
  </cols>
  <sheetData>
    <row r="1" spans="1:14" ht="15">
      <c r="A1" s="142"/>
      <c r="B1" s="141"/>
      <c r="C1" s="141"/>
      <c r="D1" s="139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5" spans="1:14" ht="15">
      <c r="A5" s="142"/>
      <c r="B5" s="142"/>
      <c r="C5" s="141"/>
      <c r="D5" s="139"/>
      <c r="E5" s="141"/>
      <c r="F5" s="141"/>
      <c r="G5" s="141"/>
      <c r="H5" s="141"/>
      <c r="I5" s="141"/>
      <c r="J5" s="141"/>
      <c r="K5" s="141"/>
      <c r="L5" s="141"/>
      <c r="M5" s="141"/>
      <c r="N5" s="141"/>
    </row>
    <row r="6" spans="1:14" ht="15">
      <c r="A6" s="142"/>
      <c r="B6" s="142"/>
      <c r="C6" s="141"/>
      <c r="D6" s="139"/>
      <c r="E6" s="141"/>
      <c r="F6" s="141"/>
      <c r="G6" s="141"/>
      <c r="H6" s="141"/>
      <c r="I6" s="141"/>
      <c r="J6" s="141"/>
      <c r="K6" s="141"/>
      <c r="L6" s="141"/>
      <c r="M6" s="141"/>
      <c r="N6" s="141"/>
    </row>
    <row r="7" spans="1:14" ht="15">
      <c r="A7" s="142"/>
      <c r="B7" s="142"/>
      <c r="C7" s="142"/>
      <c r="D7" s="138"/>
      <c r="E7" s="142"/>
      <c r="F7" s="142"/>
      <c r="G7" s="142"/>
      <c r="H7" s="142"/>
      <c r="I7" s="142"/>
      <c r="J7" s="142"/>
      <c r="K7" s="142"/>
      <c r="L7" s="142"/>
      <c r="M7" s="142"/>
      <c r="N7" s="142"/>
    </row>
    <row r="8" spans="1:14" ht="15">
      <c r="A8" s="142"/>
      <c r="B8" s="142"/>
      <c r="C8" s="142"/>
      <c r="D8" s="139"/>
      <c r="E8" s="142"/>
      <c r="F8" s="142"/>
      <c r="G8" s="142"/>
      <c r="H8" s="142"/>
      <c r="I8" s="142"/>
      <c r="J8" s="141"/>
      <c r="K8" s="141"/>
      <c r="L8" s="141"/>
      <c r="M8" s="141"/>
      <c r="N8" s="141"/>
    </row>
    <row r="9" spans="1:14" ht="15">
      <c r="A9" s="142"/>
      <c r="B9" s="142"/>
      <c r="C9" s="142"/>
      <c r="D9" s="139"/>
      <c r="E9" s="142"/>
      <c r="F9" s="142"/>
      <c r="G9" s="142"/>
      <c r="H9" s="142"/>
      <c r="I9" s="142"/>
      <c r="J9" s="141"/>
      <c r="K9" s="141"/>
      <c r="L9" s="141"/>
      <c r="M9" s="141"/>
      <c r="N9" s="141"/>
    </row>
    <row r="10" spans="1:14" ht="15">
      <c r="A10" s="142"/>
      <c r="B10" s="142"/>
      <c r="C10" s="142"/>
      <c r="D10" s="139"/>
      <c r="E10" s="142"/>
      <c r="F10" s="142"/>
      <c r="G10" s="142"/>
      <c r="H10" s="142"/>
      <c r="I10" s="142"/>
      <c r="J10" s="141"/>
      <c r="K10" s="141"/>
      <c r="L10" s="141"/>
      <c r="M10" s="141"/>
      <c r="N10" s="141"/>
    </row>
    <row r="11" spans="1:14" ht="15">
      <c r="A11" s="142"/>
      <c r="B11" s="142"/>
      <c r="C11" s="142"/>
      <c r="D11" s="139"/>
      <c r="E11" s="142"/>
      <c r="F11" s="142"/>
      <c r="G11" s="142"/>
      <c r="H11" s="142"/>
      <c r="I11" s="142"/>
      <c r="J11" s="141"/>
      <c r="K11" s="141"/>
      <c r="L11" s="141"/>
      <c r="M11" s="141"/>
      <c r="N11" s="141"/>
    </row>
    <row r="12" spans="1:14" ht="15">
      <c r="A12" s="142"/>
      <c r="B12" s="142"/>
      <c r="C12" s="142"/>
      <c r="D12" s="139"/>
      <c r="E12" s="142"/>
      <c r="F12" s="142"/>
      <c r="G12" s="142"/>
      <c r="H12" s="142"/>
      <c r="I12" s="142"/>
      <c r="J12" s="142"/>
      <c r="K12" s="142"/>
      <c r="L12" s="141"/>
      <c r="M12" s="142"/>
      <c r="N12" s="142"/>
    </row>
    <row r="13" spans="1:14" ht="15">
      <c r="A13" s="142"/>
      <c r="B13" s="142"/>
      <c r="C13" s="142"/>
      <c r="D13" s="139"/>
      <c r="E13" s="142"/>
      <c r="F13" s="142"/>
      <c r="G13" s="142"/>
      <c r="H13" s="142"/>
      <c r="I13" s="142"/>
      <c r="J13" s="141"/>
      <c r="K13" s="141"/>
      <c r="L13" s="141"/>
      <c r="M13" s="141"/>
      <c r="N13" s="141"/>
    </row>
    <row r="14" spans="1:14" ht="15">
      <c r="A14" s="142"/>
      <c r="B14" s="142"/>
      <c r="C14" s="142"/>
      <c r="D14" s="139"/>
      <c r="E14" s="142"/>
      <c r="F14" s="142"/>
      <c r="G14" s="142"/>
      <c r="H14" s="142"/>
      <c r="I14" s="142"/>
      <c r="J14" s="142"/>
      <c r="K14" s="142"/>
      <c r="L14" s="141"/>
      <c r="M14" s="142"/>
      <c r="N14" s="142"/>
    </row>
    <row r="15" spans="1:14" ht="15">
      <c r="A15" s="142"/>
      <c r="B15" s="142"/>
      <c r="C15" s="142"/>
      <c r="D15" s="139"/>
      <c r="E15" s="142"/>
      <c r="F15" s="142"/>
      <c r="G15" s="142"/>
      <c r="H15" s="142"/>
      <c r="I15" s="142"/>
      <c r="J15" s="141"/>
      <c r="K15" s="141"/>
      <c r="L15" s="141"/>
      <c r="M15" s="141"/>
      <c r="N15" s="141"/>
    </row>
    <row r="16" spans="1:14" ht="15">
      <c r="A16" s="142"/>
      <c r="B16" s="142"/>
      <c r="C16" s="142"/>
      <c r="D16" s="139"/>
      <c r="E16" s="142"/>
      <c r="F16" s="142"/>
      <c r="G16" s="142"/>
      <c r="H16" s="142"/>
      <c r="I16" s="142"/>
      <c r="J16" s="142"/>
      <c r="K16" s="142"/>
      <c r="L16" s="141"/>
      <c r="M16" s="142"/>
      <c r="N16" s="142"/>
    </row>
    <row r="17" spans="1:14" ht="15">
      <c r="A17" s="142"/>
      <c r="B17" s="142"/>
      <c r="C17" s="142"/>
      <c r="D17" s="139"/>
      <c r="E17" s="142"/>
      <c r="F17" s="142"/>
      <c r="G17" s="142"/>
      <c r="H17" s="142"/>
      <c r="I17" s="142"/>
      <c r="J17" s="141"/>
      <c r="K17" s="141"/>
      <c r="L17" s="141"/>
      <c r="M17" s="141"/>
      <c r="N17" s="141"/>
    </row>
    <row r="18" spans="1:14" ht="15">
      <c r="A18" s="142"/>
      <c r="B18" s="142"/>
      <c r="C18" s="142"/>
      <c r="D18" s="139"/>
      <c r="E18" s="142"/>
      <c r="F18" s="142"/>
      <c r="G18" s="142"/>
      <c r="H18" s="142"/>
      <c r="I18" s="142"/>
      <c r="J18" s="142"/>
      <c r="K18" s="142"/>
      <c r="L18" s="141"/>
      <c r="M18" s="142"/>
      <c r="N18" s="142"/>
    </row>
    <row r="19" spans="1:14" ht="15">
      <c r="A19" s="142"/>
      <c r="B19" s="142"/>
      <c r="C19" s="142"/>
      <c r="D19" s="139"/>
      <c r="E19" s="142"/>
      <c r="F19" s="142"/>
      <c r="G19" s="142"/>
      <c r="H19" s="142"/>
      <c r="I19" s="142"/>
      <c r="J19" s="141"/>
      <c r="K19" s="141"/>
      <c r="L19" s="141"/>
      <c r="M19" s="141"/>
      <c r="N19" s="141"/>
    </row>
    <row r="20" spans="1:14" ht="15">
      <c r="A20" s="142"/>
      <c r="B20" s="142"/>
      <c r="C20" s="142"/>
      <c r="D20" s="139"/>
      <c r="E20" s="142"/>
      <c r="F20" s="142"/>
      <c r="G20" s="142"/>
      <c r="H20" s="142"/>
      <c r="I20" s="142"/>
      <c r="J20" s="142"/>
      <c r="K20" s="142"/>
      <c r="L20" s="141"/>
      <c r="M20" s="142"/>
      <c r="N20" s="142"/>
    </row>
    <row r="21" spans="1:14" ht="15">
      <c r="A21" s="142"/>
      <c r="B21" s="142"/>
      <c r="C21" s="142"/>
      <c r="D21" s="139"/>
      <c r="E21" s="142"/>
      <c r="F21" s="142"/>
      <c r="G21" s="142"/>
      <c r="H21" s="142"/>
      <c r="I21" s="142"/>
      <c r="J21" s="141"/>
      <c r="K21" s="141"/>
      <c r="L21" s="141"/>
      <c r="M21" s="141"/>
      <c r="N21" s="141"/>
    </row>
    <row r="22" spans="1:14" ht="15">
      <c r="A22" s="142"/>
      <c r="B22" s="142"/>
      <c r="C22" s="142"/>
      <c r="D22" s="139"/>
      <c r="E22" s="142"/>
      <c r="F22" s="142"/>
      <c r="G22" s="142"/>
      <c r="H22" s="142"/>
      <c r="I22" s="142"/>
      <c r="J22" s="142"/>
      <c r="K22" s="142"/>
      <c r="L22" s="141"/>
      <c r="M22" s="142"/>
      <c r="N22" s="142"/>
    </row>
    <row r="23" spans="1:14" ht="15">
      <c r="A23" s="142"/>
      <c r="B23" s="142"/>
      <c r="C23" s="142"/>
      <c r="D23" s="139"/>
      <c r="E23" s="142"/>
      <c r="F23" s="142"/>
      <c r="G23" s="142"/>
      <c r="H23" s="142"/>
      <c r="I23" s="142"/>
      <c r="J23" s="141"/>
      <c r="K23" s="141"/>
      <c r="L23" s="141"/>
      <c r="M23" s="141"/>
      <c r="N23" s="141"/>
    </row>
    <row r="24" spans="1:14" ht="15">
      <c r="A24" s="142"/>
      <c r="B24" s="142"/>
      <c r="C24" s="142"/>
      <c r="D24" s="139"/>
      <c r="E24" s="142"/>
      <c r="F24" s="142"/>
      <c r="G24" s="142"/>
      <c r="H24" s="142"/>
      <c r="I24" s="142"/>
      <c r="J24" s="142"/>
      <c r="K24" s="142"/>
      <c r="L24" s="141"/>
      <c r="M24" s="142"/>
      <c r="N24" s="142"/>
    </row>
    <row r="25" spans="1:14" ht="15">
      <c r="A25" s="142"/>
      <c r="B25" s="142"/>
      <c r="C25" s="142"/>
      <c r="D25" s="139"/>
      <c r="E25" s="142"/>
      <c r="F25" s="142"/>
      <c r="G25" s="142"/>
      <c r="H25" s="142"/>
      <c r="I25" s="142"/>
      <c r="J25" s="141"/>
      <c r="K25" s="141"/>
      <c r="L25" s="141"/>
      <c r="M25" s="141"/>
      <c r="N25" s="141"/>
    </row>
    <row r="26" spans="1:14" ht="15">
      <c r="A26" s="142"/>
      <c r="B26" s="142"/>
      <c r="C26" s="142"/>
      <c r="D26" s="139"/>
      <c r="E26" s="142"/>
      <c r="F26" s="142"/>
      <c r="G26" s="142"/>
      <c r="H26" s="142"/>
      <c r="I26" s="142"/>
      <c r="J26" s="142"/>
      <c r="K26" s="142"/>
      <c r="L26" s="141"/>
      <c r="M26" s="142"/>
      <c r="N26" s="142"/>
    </row>
    <row r="27" spans="1:14" ht="15">
      <c r="A27" s="142"/>
      <c r="B27" s="142"/>
      <c r="C27" s="142"/>
      <c r="D27" s="139"/>
      <c r="E27" s="142"/>
      <c r="F27" s="142"/>
      <c r="G27" s="142"/>
      <c r="H27" s="142"/>
      <c r="I27" s="142"/>
      <c r="J27" s="141"/>
      <c r="K27" s="141"/>
      <c r="L27" s="141"/>
      <c r="M27" s="141"/>
      <c r="N27" s="141"/>
    </row>
    <row r="28" spans="1:14" ht="15">
      <c r="A28" s="142"/>
      <c r="B28" s="142"/>
      <c r="C28" s="142"/>
      <c r="D28" s="139"/>
      <c r="E28" s="142"/>
      <c r="F28" s="142"/>
      <c r="G28" s="142"/>
      <c r="H28" s="142"/>
      <c r="I28" s="142"/>
      <c r="J28" s="142"/>
      <c r="K28" s="142"/>
      <c r="L28" s="141"/>
      <c r="M28" s="142"/>
      <c r="N28" s="142"/>
    </row>
    <row r="29" spans="1:14" ht="15">
      <c r="A29" s="142"/>
      <c r="B29" s="142"/>
      <c r="C29" s="142"/>
      <c r="D29" s="139"/>
      <c r="E29" s="142"/>
      <c r="F29" s="142"/>
      <c r="G29" s="142"/>
      <c r="H29" s="142"/>
      <c r="I29" s="142"/>
      <c r="J29" s="141"/>
      <c r="K29" s="141"/>
      <c r="L29" s="141"/>
      <c r="M29" s="141"/>
      <c r="N29" s="141"/>
    </row>
    <row r="30" spans="1:14" ht="15">
      <c r="A30" s="142"/>
      <c r="B30" s="142"/>
      <c r="C30" s="142"/>
      <c r="D30" s="139"/>
      <c r="E30" s="142"/>
      <c r="F30" s="142"/>
      <c r="G30" s="142"/>
      <c r="H30" s="142"/>
      <c r="I30" s="142"/>
      <c r="J30" s="142"/>
      <c r="K30" s="142"/>
      <c r="L30" s="141"/>
      <c r="M30" s="142"/>
      <c r="N30" s="142"/>
    </row>
    <row r="31" spans="1:14" ht="15">
      <c r="A31" s="142"/>
      <c r="B31" s="142"/>
      <c r="C31" s="142"/>
      <c r="D31" s="139"/>
      <c r="E31" s="142"/>
      <c r="F31" s="142"/>
      <c r="G31" s="142"/>
      <c r="H31" s="142"/>
      <c r="I31" s="142"/>
      <c r="J31" s="141"/>
      <c r="K31" s="141"/>
      <c r="L31" s="141"/>
      <c r="M31" s="141"/>
      <c r="N31" s="141"/>
    </row>
    <row r="32" spans="1:14" ht="15">
      <c r="A32" s="142"/>
      <c r="B32" s="142"/>
      <c r="C32" s="142"/>
      <c r="D32" s="139"/>
      <c r="E32" s="142"/>
      <c r="F32" s="142"/>
      <c r="G32" s="142"/>
      <c r="H32" s="142"/>
      <c r="I32" s="142"/>
      <c r="J32" s="142"/>
      <c r="K32" s="142"/>
      <c r="L32" s="141"/>
      <c r="M32" s="142"/>
      <c r="N32" s="142"/>
    </row>
    <row r="33" spans="1:14" ht="15">
      <c r="A33" s="142"/>
      <c r="B33" s="142"/>
      <c r="C33" s="142"/>
      <c r="D33" s="139"/>
      <c r="E33" s="142"/>
      <c r="F33" s="142"/>
      <c r="G33" s="142"/>
      <c r="H33" s="142"/>
      <c r="I33" s="142"/>
      <c r="J33" s="141"/>
      <c r="K33" s="141"/>
      <c r="L33" s="141"/>
      <c r="M33" s="141"/>
      <c r="N33" s="141"/>
    </row>
    <row r="34" spans="1:14" ht="15">
      <c r="A34" s="142"/>
      <c r="B34" s="142"/>
      <c r="C34" s="142"/>
      <c r="D34" s="139"/>
      <c r="E34" s="142"/>
      <c r="F34" s="142"/>
      <c r="G34" s="142"/>
      <c r="H34" s="142"/>
      <c r="I34" s="142"/>
      <c r="J34" s="142"/>
      <c r="K34" s="142"/>
      <c r="L34" s="141"/>
      <c r="M34" s="142"/>
      <c r="N34" s="142"/>
    </row>
    <row r="35" spans="1:14" ht="15">
      <c r="A35" s="142"/>
      <c r="B35" s="142"/>
      <c r="C35" s="142"/>
      <c r="D35" s="139"/>
      <c r="E35" s="142"/>
      <c r="F35" s="142"/>
      <c r="G35" s="142"/>
      <c r="H35" s="142"/>
      <c r="I35" s="142"/>
      <c r="J35" s="141"/>
      <c r="K35" s="141"/>
      <c r="L35" s="141"/>
      <c r="M35" s="141"/>
      <c r="N35" s="141"/>
    </row>
    <row r="36" spans="1:14" ht="15">
      <c r="A36" s="142"/>
      <c r="B36" s="142"/>
      <c r="C36" s="142"/>
      <c r="D36" s="139"/>
      <c r="E36" s="142"/>
      <c r="F36" s="142"/>
      <c r="G36" s="142"/>
      <c r="H36" s="142"/>
      <c r="I36" s="142"/>
      <c r="J36" s="142"/>
      <c r="K36" s="142"/>
      <c r="L36" s="141"/>
      <c r="M36" s="142"/>
      <c r="N36" s="142"/>
    </row>
    <row r="37" spans="1:14" ht="15">
      <c r="A37" s="142"/>
      <c r="B37" s="142"/>
      <c r="C37" s="142"/>
      <c r="D37" s="139"/>
      <c r="E37" s="142"/>
      <c r="F37" s="142"/>
      <c r="G37" s="142"/>
      <c r="H37" s="142"/>
      <c r="I37" s="142"/>
      <c r="J37" s="141"/>
      <c r="K37" s="141"/>
      <c r="L37" s="141"/>
      <c r="M37" s="141"/>
      <c r="N37" s="141"/>
    </row>
    <row r="38" spans="1:14" ht="15">
      <c r="A38" s="142"/>
      <c r="B38" s="142"/>
      <c r="C38" s="142"/>
      <c r="D38" s="139"/>
      <c r="E38" s="142"/>
      <c r="F38" s="142"/>
      <c r="G38" s="142"/>
      <c r="H38" s="142"/>
      <c r="I38" s="142"/>
      <c r="J38" s="142"/>
      <c r="K38" s="142"/>
      <c r="L38" s="141"/>
      <c r="M38" s="142"/>
      <c r="N38" s="142"/>
    </row>
    <row r="39" spans="1:14" ht="15">
      <c r="A39" s="142"/>
      <c r="B39" s="142"/>
      <c r="C39" s="142"/>
      <c r="D39" s="139"/>
      <c r="E39" s="142"/>
      <c r="F39" s="142"/>
      <c r="G39" s="142"/>
      <c r="H39" s="142"/>
      <c r="I39" s="142"/>
      <c r="J39" s="141"/>
      <c r="K39" s="141"/>
      <c r="L39" s="141"/>
      <c r="M39" s="141"/>
      <c r="N39" s="141"/>
    </row>
    <row r="40" spans="1:14" ht="15">
      <c r="A40" s="142"/>
      <c r="B40" s="142"/>
      <c r="C40" s="142"/>
      <c r="D40" s="139"/>
      <c r="E40" s="142"/>
      <c r="F40" s="142"/>
      <c r="G40" s="142"/>
      <c r="H40" s="142"/>
      <c r="I40" s="142"/>
      <c r="J40" s="142"/>
      <c r="K40" s="142"/>
      <c r="L40" s="141"/>
      <c r="M40" s="142"/>
      <c r="N40" s="142"/>
    </row>
    <row r="41" spans="1:14" ht="15">
      <c r="A41" s="142"/>
      <c r="B41" s="142"/>
      <c r="C41" s="142"/>
      <c r="D41" s="139"/>
      <c r="E41" s="142"/>
      <c r="F41" s="142"/>
      <c r="G41" s="142"/>
      <c r="H41" s="142"/>
      <c r="I41" s="142"/>
      <c r="J41" s="141"/>
      <c r="K41" s="141"/>
      <c r="L41" s="141"/>
      <c r="M41" s="141"/>
      <c r="N41" s="141"/>
    </row>
    <row r="42" spans="1:14" ht="15">
      <c r="A42" s="142"/>
      <c r="B42" s="142"/>
      <c r="C42" s="142"/>
      <c r="D42" s="139"/>
      <c r="E42" s="142"/>
      <c r="F42" s="142"/>
      <c r="G42" s="142"/>
      <c r="H42" s="142"/>
      <c r="I42" s="142"/>
      <c r="J42" s="142"/>
      <c r="K42" s="142"/>
      <c r="L42" s="141"/>
      <c r="M42" s="142"/>
      <c r="N42" s="142"/>
    </row>
    <row r="43" spans="1:14" ht="15">
      <c r="A43" s="142"/>
      <c r="B43" s="142"/>
      <c r="C43" s="142"/>
      <c r="D43" s="139"/>
      <c r="E43" s="142"/>
      <c r="F43" s="142"/>
      <c r="G43" s="142"/>
      <c r="H43" s="142"/>
      <c r="I43" s="142"/>
      <c r="J43" s="141"/>
      <c r="K43" s="141"/>
      <c r="L43" s="141"/>
      <c r="M43" s="141"/>
      <c r="N43" s="141"/>
    </row>
    <row r="44" spans="1:14" ht="15">
      <c r="A44" s="142"/>
      <c r="B44" s="142"/>
      <c r="C44" s="142"/>
      <c r="D44" s="139"/>
      <c r="E44" s="142"/>
      <c r="F44" s="142"/>
      <c r="G44" s="142"/>
      <c r="H44" s="142"/>
      <c r="I44" s="142"/>
      <c r="J44" s="142"/>
      <c r="K44" s="142"/>
      <c r="L44" s="141"/>
      <c r="M44" s="142"/>
      <c r="N44" s="142"/>
    </row>
    <row r="45" spans="1:14" ht="15">
      <c r="A45" s="142"/>
      <c r="B45" s="142"/>
      <c r="C45" s="142"/>
      <c r="D45" s="139"/>
      <c r="E45" s="142"/>
      <c r="F45" s="142"/>
      <c r="G45" s="142"/>
      <c r="H45" s="142"/>
      <c r="I45" s="142"/>
      <c r="J45" s="141"/>
      <c r="K45" s="141"/>
      <c r="L45" s="141"/>
      <c r="M45" s="141"/>
      <c r="N45" s="141"/>
    </row>
    <row r="46" spans="1:14" ht="15">
      <c r="A46" s="142"/>
      <c r="B46" s="142"/>
      <c r="C46" s="142"/>
      <c r="D46" s="139"/>
      <c r="E46" s="142"/>
      <c r="F46" s="142"/>
      <c r="G46" s="142"/>
      <c r="H46" s="142"/>
      <c r="I46" s="142"/>
      <c r="J46" s="142"/>
      <c r="K46" s="142"/>
      <c r="L46" s="141"/>
      <c r="M46" s="142"/>
      <c r="N46" s="142"/>
    </row>
    <row r="47" spans="1:14" ht="15">
      <c r="A47" s="142"/>
      <c r="B47" s="142"/>
      <c r="C47" s="142"/>
      <c r="D47" s="139"/>
      <c r="E47" s="142"/>
      <c r="F47" s="142"/>
      <c r="G47" s="142"/>
      <c r="H47" s="142"/>
      <c r="I47" s="142"/>
      <c r="J47" s="141"/>
      <c r="K47" s="141"/>
      <c r="L47" s="141"/>
      <c r="M47" s="141"/>
      <c r="N47" s="141"/>
    </row>
    <row r="48" spans="1:14" ht="15">
      <c r="A48" s="142"/>
      <c r="B48" s="142"/>
      <c r="C48" s="142"/>
      <c r="D48" s="139"/>
      <c r="E48" s="142"/>
      <c r="F48" s="142"/>
      <c r="G48" s="142"/>
      <c r="H48" s="142"/>
      <c r="I48" s="142"/>
      <c r="J48" s="142"/>
      <c r="K48" s="142"/>
      <c r="L48" s="141"/>
      <c r="M48" s="142"/>
      <c r="N48" s="142"/>
    </row>
    <row r="49" spans="1:14" ht="15">
      <c r="A49" s="142"/>
      <c r="B49" s="142"/>
      <c r="C49" s="142"/>
      <c r="D49" s="139"/>
      <c r="E49" s="142"/>
      <c r="F49" s="142"/>
      <c r="G49" s="142"/>
      <c r="H49" s="142"/>
      <c r="I49" s="142"/>
      <c r="J49" s="141"/>
      <c r="K49" s="141"/>
      <c r="L49" s="141"/>
      <c r="M49" s="141"/>
      <c r="N49" s="141"/>
    </row>
    <row r="50" spans="1:14" ht="15">
      <c r="A50" s="142"/>
      <c r="B50" s="142"/>
      <c r="C50" s="142"/>
      <c r="D50" s="139"/>
      <c r="E50" s="142"/>
      <c r="F50" s="142"/>
      <c r="G50" s="142"/>
      <c r="H50" s="142"/>
      <c r="I50" s="142"/>
      <c r="J50" s="142"/>
      <c r="K50" s="142"/>
      <c r="L50" s="141"/>
      <c r="M50" s="142"/>
      <c r="N50" s="142"/>
    </row>
    <row r="51" spans="1:14" ht="15">
      <c r="A51" s="142"/>
      <c r="B51" s="142"/>
      <c r="C51" s="142"/>
      <c r="D51" s="139"/>
      <c r="E51" s="142"/>
      <c r="F51" s="142"/>
      <c r="G51" s="142"/>
      <c r="H51" s="142"/>
      <c r="I51" s="142"/>
      <c r="J51" s="142"/>
      <c r="K51" s="142"/>
      <c r="L51" s="141"/>
      <c r="M51" s="142"/>
      <c r="N51" s="142"/>
    </row>
    <row r="52" spans="1:14" ht="15">
      <c r="A52" s="142"/>
      <c r="B52" s="142"/>
      <c r="C52" s="142"/>
      <c r="D52" s="139"/>
      <c r="E52" s="142"/>
      <c r="F52" s="142"/>
      <c r="G52" s="142"/>
      <c r="H52" s="142"/>
      <c r="I52" s="142"/>
      <c r="J52" s="141"/>
      <c r="K52" s="141"/>
      <c r="L52" s="141"/>
      <c r="M52" s="141"/>
      <c r="N52" s="141"/>
    </row>
    <row r="53" spans="1:14" ht="15">
      <c r="A53" s="142"/>
      <c r="B53" s="142"/>
      <c r="C53" s="142"/>
      <c r="D53" s="139"/>
      <c r="E53" s="142"/>
      <c r="F53" s="142"/>
      <c r="G53" s="142"/>
      <c r="H53" s="142"/>
      <c r="I53" s="142"/>
      <c r="J53" s="142"/>
      <c r="K53" s="142"/>
      <c r="L53" s="141"/>
      <c r="M53" s="142"/>
      <c r="N53" s="142"/>
    </row>
    <row r="54" spans="1:14" ht="15">
      <c r="A54" s="142"/>
      <c r="B54" s="142"/>
      <c r="C54" s="142"/>
      <c r="D54" s="139"/>
      <c r="E54" s="142"/>
      <c r="F54" s="142"/>
      <c r="G54" s="142"/>
      <c r="H54" s="142"/>
      <c r="I54" s="142"/>
      <c r="J54" s="142"/>
      <c r="K54" s="142"/>
      <c r="L54" s="141"/>
      <c r="M54" s="142"/>
      <c r="N54" s="142"/>
    </row>
    <row r="55" spans="1:14" ht="15">
      <c r="A55" s="142"/>
      <c r="B55" s="142"/>
      <c r="C55" s="142"/>
      <c r="D55" s="139"/>
      <c r="E55" s="142"/>
      <c r="F55" s="142"/>
      <c r="G55" s="142"/>
      <c r="H55" s="142"/>
      <c r="I55" s="142"/>
      <c r="J55" s="142"/>
      <c r="K55" s="142"/>
      <c r="L55" s="141"/>
      <c r="M55" s="142"/>
      <c r="N55" s="142"/>
    </row>
    <row r="56" spans="1:14" ht="15">
      <c r="A56" s="142"/>
      <c r="B56" s="142"/>
      <c r="C56" s="142"/>
      <c r="D56" s="139"/>
      <c r="E56" s="142"/>
      <c r="F56" s="142"/>
      <c r="G56" s="142"/>
      <c r="H56" s="142"/>
      <c r="I56" s="142"/>
      <c r="J56" s="141"/>
      <c r="K56" s="141"/>
      <c r="L56" s="141"/>
      <c r="M56" s="141"/>
      <c r="N56" s="141"/>
    </row>
    <row r="57" spans="1:14" ht="15">
      <c r="A57" s="142"/>
      <c r="B57" s="142"/>
      <c r="C57" s="142"/>
      <c r="D57" s="139"/>
      <c r="E57" s="142"/>
      <c r="F57" s="142"/>
      <c r="G57" s="142"/>
      <c r="H57" s="142"/>
      <c r="I57" s="142"/>
      <c r="J57" s="142"/>
      <c r="K57" s="142"/>
      <c r="L57" s="141"/>
      <c r="M57" s="142"/>
      <c r="N57" s="142"/>
    </row>
    <row r="58" spans="1:14" ht="15">
      <c r="A58" s="142"/>
      <c r="B58" s="142"/>
      <c r="C58" s="142"/>
      <c r="D58" s="139"/>
      <c r="E58" s="142"/>
      <c r="F58" s="142"/>
      <c r="G58" s="142"/>
      <c r="H58" s="142"/>
      <c r="I58" s="142"/>
      <c r="J58" s="142"/>
      <c r="K58" s="142"/>
      <c r="L58" s="141"/>
      <c r="M58" s="142"/>
      <c r="N58" s="142"/>
    </row>
    <row r="59" spans="1:14" ht="15">
      <c r="K59" s="141"/>
      <c r="L59" s="141"/>
      <c r="M59" s="141"/>
      <c r="N59" s="141"/>
    </row>
    <row r="60" spans="1:14" ht="15">
      <c r="A60" s="142"/>
      <c r="B60" s="142"/>
      <c r="C60" s="142"/>
      <c r="D60" s="139"/>
      <c r="E60" s="142"/>
      <c r="F60" s="142"/>
      <c r="G60" s="142"/>
      <c r="H60" s="142"/>
      <c r="I60" s="142"/>
      <c r="J60" s="141"/>
      <c r="K60" s="141"/>
      <c r="L60" s="141"/>
      <c r="M60" s="141"/>
      <c r="N60" s="141"/>
    </row>
    <row r="61" spans="1:14" ht="15">
      <c r="A61" s="142"/>
      <c r="B61" s="142"/>
      <c r="C61" s="142"/>
      <c r="D61" s="139"/>
      <c r="E61" s="142"/>
      <c r="F61" s="142"/>
      <c r="G61" s="142"/>
      <c r="H61" s="142"/>
      <c r="I61" s="142"/>
      <c r="J61" s="141"/>
      <c r="K61" s="141"/>
      <c r="L61" s="141"/>
      <c r="M61" s="141"/>
      <c r="N61" s="141"/>
    </row>
    <row r="62" spans="1:14" ht="15">
      <c r="A62" s="142"/>
      <c r="B62" s="142"/>
      <c r="C62" s="142"/>
      <c r="D62" s="139"/>
      <c r="E62" s="142"/>
      <c r="F62" s="142"/>
      <c r="G62" s="142"/>
      <c r="H62" s="142"/>
      <c r="I62" s="142"/>
      <c r="J62" s="141"/>
      <c r="K62" s="141"/>
      <c r="L62" s="141"/>
      <c r="M62" s="141"/>
      <c r="N62" s="141"/>
    </row>
    <row r="63" spans="1:14" ht="15">
      <c r="A63" s="142"/>
      <c r="B63" s="142"/>
      <c r="C63" s="142"/>
      <c r="D63" s="139"/>
      <c r="E63" s="142"/>
      <c r="F63" s="142"/>
      <c r="G63" s="142"/>
      <c r="H63" s="142"/>
      <c r="I63" s="142"/>
      <c r="J63" s="141"/>
      <c r="K63" s="141"/>
      <c r="L63" s="141"/>
      <c r="M63" s="141"/>
      <c r="N63" s="141"/>
    </row>
    <row r="64" spans="1:14" ht="15">
      <c r="A64" s="142"/>
      <c r="B64" s="142"/>
      <c r="C64" s="141"/>
      <c r="D64" s="139"/>
      <c r="E64" s="141"/>
      <c r="F64" s="141"/>
      <c r="G64" s="141"/>
      <c r="H64" s="141"/>
      <c r="I64" s="141"/>
      <c r="J64" s="141"/>
      <c r="K64" s="141"/>
      <c r="L64" s="141"/>
      <c r="M64" s="141"/>
      <c r="N64" s="141"/>
    </row>
    <row r="65" spans="1:10" ht="15">
      <c r="A65" s="142"/>
      <c r="B65" s="142"/>
      <c r="C65" s="141"/>
      <c r="D65" s="139"/>
      <c r="E65" s="141"/>
      <c r="F65" s="141"/>
      <c r="G65" s="141"/>
      <c r="H65" s="141"/>
      <c r="I65" s="141"/>
      <c r="J65" s="141"/>
    </row>
    <row r="66" spans="1:10" ht="15">
      <c r="B66" s="142"/>
    </row>
    <row r="67" spans="1:10" ht="15">
      <c r="B67" s="142"/>
    </row>
    <row r="68" spans="1:10" ht="15">
      <c r="B68" s="142"/>
    </row>
    <row r="69" spans="1:10" ht="15">
      <c r="B69" s="142"/>
    </row>
    <row r="70" spans="1:10" ht="15">
      <c r="B70" s="142"/>
    </row>
    <row r="71" spans="1:10" ht="15">
      <c r="B71" s="142"/>
    </row>
    <row r="72" spans="1:10" ht="15">
      <c r="B72" s="142"/>
    </row>
    <row r="73" spans="1:10" ht="15">
      <c r="B73" s="142"/>
    </row>
    <row r="74" spans="1:10" ht="15">
      <c r="B74" s="142"/>
    </row>
    <row r="75" spans="1:10" ht="15">
      <c r="B75" s="142"/>
    </row>
    <row r="76" spans="1:10" ht="15">
      <c r="B76" s="142"/>
    </row>
    <row r="77" spans="1:10" ht="15">
      <c r="B77" s="142"/>
    </row>
    <row r="78" spans="1:10" ht="15">
      <c r="B78" s="142"/>
    </row>
    <row r="79" spans="1:10" ht="15">
      <c r="B79" s="142"/>
    </row>
    <row r="80" spans="1:10" ht="15">
      <c r="B80" s="142"/>
    </row>
    <row r="81" spans="2:2" ht="15">
      <c r="B81" s="142"/>
    </row>
    <row r="82" spans="2:2" ht="15">
      <c r="B82" s="142"/>
    </row>
    <row r="83" spans="2:2" ht="15">
      <c r="B83" s="142"/>
    </row>
    <row r="84" spans="2:2" ht="15">
      <c r="B84" s="142"/>
    </row>
    <row r="85" spans="2:2" ht="15">
      <c r="B85" s="142"/>
    </row>
    <row r="86" spans="2:2" ht="15">
      <c r="B86" s="142"/>
    </row>
  </sheetData>
  <phoneticPr fontId="32" type="noConversion"/>
  <pageMargins left="0.7" right="0.7" top="0.75" bottom="0.75" header="0.3" footer="0.3"/>
  <pageSetup paperSize="9" orientation="portrait" r:id="rId1"/>
  <headerFooter>
    <oddFooter>&amp;C&amp;1#&amp;"Calibri"&amp;7&amp;K000000Juniper Business Use Only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DEA3A2"/>
  </sheetPr>
  <dimension ref="A1"/>
  <sheetViews>
    <sheetView workbookViewId="0">
      <selection activeCell="G27" sqref="G27"/>
    </sheetView>
  </sheetViews>
  <sheetFormatPr defaultRowHeight="12.75"/>
  <sheetData/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"/>
  <sheetViews>
    <sheetView workbookViewId="0">
      <selection activeCell="I31" sqref="I31"/>
    </sheetView>
  </sheetViews>
  <sheetFormatPr defaultRowHeight="12.75"/>
  <sheetData/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66FF33"/>
  </sheetPr>
  <dimension ref="A1:C18"/>
  <sheetViews>
    <sheetView workbookViewId="0">
      <selection activeCell="F13" sqref="F13"/>
    </sheetView>
  </sheetViews>
  <sheetFormatPr defaultRowHeight="12.75"/>
  <cols>
    <col min="1" max="1" width="30.28515625" style="31" customWidth="1"/>
    <col min="2" max="2" width="6.7109375" style="39" bestFit="1" customWidth="1"/>
    <col min="3" max="3" width="79.28515625" style="31" customWidth="1"/>
  </cols>
  <sheetData>
    <row r="1" spans="1:3" ht="15">
      <c r="A1" s="32" t="s">
        <v>55</v>
      </c>
      <c r="B1" s="37" t="s">
        <v>56</v>
      </c>
      <c r="C1" s="33" t="s">
        <v>57</v>
      </c>
    </row>
    <row r="2" spans="1:3" ht="14.25">
      <c r="A2" s="34" t="s">
        <v>58</v>
      </c>
      <c r="B2" s="38" t="s">
        <v>59</v>
      </c>
      <c r="C2" s="35"/>
    </row>
    <row r="3" spans="1:3" ht="28.5">
      <c r="A3" s="34" t="s">
        <v>60</v>
      </c>
      <c r="B3" s="38" t="s">
        <v>59</v>
      </c>
      <c r="C3" s="35"/>
    </row>
    <row r="4" spans="1:3" ht="28.5">
      <c r="A4" s="34" t="s">
        <v>61</v>
      </c>
      <c r="B4" s="38" t="s">
        <v>59</v>
      </c>
      <c r="C4" s="36"/>
    </row>
    <row r="5" spans="1:3">
      <c r="A5" s="256" t="s">
        <v>63</v>
      </c>
      <c r="B5" s="38" t="s">
        <v>64</v>
      </c>
      <c r="C5" s="36"/>
    </row>
    <row r="6" spans="1:3">
      <c r="A6" s="257"/>
      <c r="B6" s="38" t="s">
        <v>65</v>
      </c>
      <c r="C6" s="36"/>
    </row>
    <row r="7" spans="1:3">
      <c r="A7" s="258"/>
      <c r="B7" s="38" t="s">
        <v>66</v>
      </c>
      <c r="C7" s="36"/>
    </row>
    <row r="8" spans="1:3" ht="28.5">
      <c r="A8" s="34" t="s">
        <v>67</v>
      </c>
      <c r="B8" s="38" t="s">
        <v>62</v>
      </c>
      <c r="C8" s="36"/>
    </row>
    <row r="9" spans="1:3" ht="13.5" thickBot="1"/>
    <row r="10" spans="1:3">
      <c r="A10" s="48" t="s">
        <v>98</v>
      </c>
      <c r="B10" s="49"/>
      <c r="C10" s="50"/>
    </row>
    <row r="11" spans="1:3">
      <c r="A11" s="51"/>
      <c r="B11" s="52"/>
      <c r="C11" s="53"/>
    </row>
    <row r="12" spans="1:3">
      <c r="A12" s="51"/>
      <c r="B12" s="52"/>
      <c r="C12" s="53"/>
    </row>
    <row r="13" spans="1:3">
      <c r="A13" s="51"/>
      <c r="B13" s="52"/>
      <c r="C13" s="53"/>
    </row>
    <row r="14" spans="1:3">
      <c r="A14" s="51"/>
      <c r="B14" s="52"/>
      <c r="C14" s="53"/>
    </row>
    <row r="15" spans="1:3">
      <c r="A15" s="51"/>
      <c r="B15" s="52"/>
      <c r="C15" s="53"/>
    </row>
    <row r="16" spans="1:3">
      <c r="A16" s="51"/>
      <c r="B16" s="52"/>
      <c r="C16" s="53"/>
    </row>
    <row r="17" spans="1:3">
      <c r="A17" s="51"/>
      <c r="B17" s="52"/>
      <c r="C17" s="53"/>
    </row>
    <row r="18" spans="1:3" ht="13.5" thickBot="1">
      <c r="A18" s="54"/>
      <c r="B18" s="55"/>
      <c r="C18" s="56"/>
    </row>
  </sheetData>
  <mergeCells count="1">
    <mergeCell ref="A5:A7"/>
  </mergeCells>
  <phoneticPr fontId="32" type="noConversion"/>
  <dataValidations count="1">
    <dataValidation type="list" allowBlank="1" showInputMessage="1" showErrorMessage="1" sqref="B2:B4 B8" xr:uid="{00000000-0002-0000-0600-000000000000}">
      <formula1>"YES, NO"</formula1>
    </dataValidation>
  </dataValidations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:D35"/>
  <sheetViews>
    <sheetView topLeftCell="A4" zoomScale="90" zoomScaleNormal="90" workbookViewId="0">
      <selection activeCell="D8" sqref="D8"/>
    </sheetView>
  </sheetViews>
  <sheetFormatPr defaultRowHeight="12.75"/>
  <cols>
    <col min="1" max="1" width="82.5703125" bestFit="1" customWidth="1"/>
    <col min="2" max="2" width="13" bestFit="1" customWidth="1"/>
    <col min="4" max="4" width="35.85546875" bestFit="1" customWidth="1"/>
  </cols>
  <sheetData>
    <row r="2" spans="1:4">
      <c r="A2" t="s">
        <v>99</v>
      </c>
    </row>
    <row r="3" spans="1:4">
      <c r="A3" s="124" t="s">
        <v>100</v>
      </c>
    </row>
    <row r="4" spans="1:4">
      <c r="A4" t="s">
        <v>101</v>
      </c>
    </row>
    <row r="6" spans="1:4">
      <c r="A6" t="s">
        <v>102</v>
      </c>
      <c r="B6" t="s">
        <v>103</v>
      </c>
    </row>
    <row r="8" spans="1:4">
      <c r="A8" t="s">
        <v>104</v>
      </c>
      <c r="B8" s="125" t="s">
        <v>70</v>
      </c>
      <c r="D8" t="s">
        <v>105</v>
      </c>
    </row>
    <row r="9" spans="1:4">
      <c r="A9" s="126" t="s">
        <v>106</v>
      </c>
      <c r="B9" s="125" t="s">
        <v>70</v>
      </c>
      <c r="D9" s="124" t="s">
        <v>107</v>
      </c>
    </row>
    <row r="10" spans="1:4">
      <c r="A10" t="s">
        <v>108</v>
      </c>
      <c r="B10" s="127"/>
      <c r="D10" t="s">
        <v>109</v>
      </c>
    </row>
    <row r="11" spans="1:4">
      <c r="A11" t="s">
        <v>110</v>
      </c>
      <c r="B11" s="125"/>
      <c r="D11" t="s">
        <v>111</v>
      </c>
    </row>
    <row r="12" spans="1:4">
      <c r="A12" t="s">
        <v>112</v>
      </c>
      <c r="B12" s="128">
        <f>IF(B10&lt;&gt;0,B10*B11,0)</f>
        <v>0</v>
      </c>
    </row>
    <row r="13" spans="1:4">
      <c r="A13" t="s">
        <v>113</v>
      </c>
      <c r="B13" s="125" t="s">
        <v>70</v>
      </c>
    </row>
    <row r="14" spans="1:4">
      <c r="A14" t="s">
        <v>114</v>
      </c>
      <c r="B14" s="9" t="s">
        <v>70</v>
      </c>
      <c r="D14" t="s">
        <v>115</v>
      </c>
    </row>
    <row r="15" spans="1:4">
      <c r="A15" t="s">
        <v>116</v>
      </c>
      <c r="B15" s="127"/>
      <c r="D15" t="s">
        <v>117</v>
      </c>
    </row>
    <row r="16" spans="1:4">
      <c r="A16" t="s">
        <v>118</v>
      </c>
      <c r="B16" s="128">
        <f>IF(B15&lt;&gt;0,240000*(B15/12),0)</f>
        <v>0</v>
      </c>
    </row>
    <row r="17" spans="1:4">
      <c r="A17" t="s">
        <v>149</v>
      </c>
      <c r="B17" s="128"/>
      <c r="D17" t="s">
        <v>150</v>
      </c>
    </row>
    <row r="18" spans="1:4">
      <c r="A18" t="s">
        <v>119</v>
      </c>
      <c r="B18" s="125" t="s">
        <v>146</v>
      </c>
      <c r="D18" t="s">
        <v>152</v>
      </c>
    </row>
    <row r="19" spans="1:4">
      <c r="A19" t="s">
        <v>120</v>
      </c>
      <c r="B19" s="125" t="s">
        <v>70</v>
      </c>
      <c r="D19" t="s">
        <v>121</v>
      </c>
    </row>
    <row r="20" spans="1:4">
      <c r="A20" t="s">
        <v>122</v>
      </c>
      <c r="B20" s="125" t="s">
        <v>70</v>
      </c>
      <c r="D20" t="s">
        <v>123</v>
      </c>
    </row>
    <row r="21" spans="1:4">
      <c r="A21" t="s">
        <v>124</v>
      </c>
      <c r="B21" s="125" t="s">
        <v>70</v>
      </c>
      <c r="D21" t="s">
        <v>125</v>
      </c>
    </row>
    <row r="22" spans="1:4">
      <c r="A22" t="s">
        <v>151</v>
      </c>
      <c r="B22" s="125"/>
      <c r="D22" t="s">
        <v>153</v>
      </c>
    </row>
    <row r="23" spans="1:4">
      <c r="A23" t="s">
        <v>126</v>
      </c>
      <c r="B23" s="125"/>
    </row>
    <row r="24" spans="1:4">
      <c r="B24" s="129"/>
    </row>
    <row r="25" spans="1:4">
      <c r="A25" t="s">
        <v>127</v>
      </c>
      <c r="B25" s="128">
        <f>SUM(B16:B24)+SUM(B8:B13)</f>
        <v>0</v>
      </c>
    </row>
    <row r="28" spans="1:4">
      <c r="A28" s="130" t="s">
        <v>128</v>
      </c>
    </row>
    <row r="29" spans="1:4">
      <c r="A29" t="s">
        <v>129</v>
      </c>
    </row>
    <row r="30" spans="1:4">
      <c r="A30" t="s">
        <v>130</v>
      </c>
    </row>
    <row r="31" spans="1:4">
      <c r="A31" t="s">
        <v>131</v>
      </c>
    </row>
    <row r="32" spans="1:4">
      <c r="A32" t="s">
        <v>132</v>
      </c>
    </row>
    <row r="35" spans="1:2" ht="26.25">
      <c r="A35" s="126" t="s">
        <v>133</v>
      </c>
      <c r="B35" s="131">
        <f>B25*3</f>
        <v>0</v>
      </c>
    </row>
  </sheetData>
  <phoneticPr fontId="32" type="noConversion"/>
  <printOptions gridLines="1"/>
  <pageMargins left="0.7" right="0.7" top="0.56000000000000005" bottom="0.62" header="0.22" footer="0.3"/>
  <pageSetup scale="88" orientation="landscape" verticalDpi="300" r:id="rId1"/>
  <headerFooter>
    <oddFooter>&amp;C&amp;1#&amp;"Calibri"&amp;7&amp;K000000Juniper Business Use Only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DEA3A2"/>
    <pageSetUpPr fitToPage="1"/>
  </sheetPr>
  <dimension ref="A1:I59"/>
  <sheetViews>
    <sheetView workbookViewId="0">
      <selection activeCell="J1" sqref="A1:XFD6"/>
    </sheetView>
  </sheetViews>
  <sheetFormatPr defaultRowHeight="12.75"/>
  <cols>
    <col min="2" max="2" width="16.5703125" customWidth="1"/>
    <col min="5" max="5" width="32.42578125" bestFit="1" customWidth="1"/>
  </cols>
  <sheetData>
    <row r="1" spans="1:9">
      <c r="A1" s="150"/>
      <c r="B1" s="150"/>
      <c r="C1" s="150"/>
      <c r="D1" s="150"/>
      <c r="E1" s="150"/>
      <c r="F1" s="150"/>
      <c r="G1" s="150"/>
      <c r="H1" s="150"/>
      <c r="I1" s="150"/>
    </row>
    <row r="2" spans="1:9">
      <c r="A2" s="151"/>
      <c r="B2" s="151"/>
      <c r="C2" s="151"/>
      <c r="D2" s="151"/>
      <c r="E2" s="151"/>
      <c r="F2" s="151"/>
      <c r="G2" s="151"/>
      <c r="H2" s="151"/>
      <c r="I2" s="151"/>
    </row>
    <row r="3" spans="1:9">
      <c r="A3" s="151"/>
      <c r="B3" s="151"/>
      <c r="C3" s="151"/>
      <c r="D3" s="151"/>
      <c r="E3" s="151"/>
      <c r="F3" s="151"/>
      <c r="G3" s="151"/>
      <c r="H3" s="151"/>
      <c r="I3" s="151"/>
    </row>
    <row r="4" spans="1:9">
      <c r="A4" s="151"/>
      <c r="B4" s="151"/>
      <c r="C4" s="151"/>
      <c r="D4" s="151"/>
      <c r="E4" s="151"/>
      <c r="F4" s="151"/>
      <c r="G4" s="151"/>
      <c r="H4" s="151"/>
      <c r="I4" s="151"/>
    </row>
    <row r="5" spans="1:9">
      <c r="A5" s="151"/>
      <c r="B5" s="151"/>
      <c r="C5" s="151"/>
      <c r="D5" s="151"/>
      <c r="E5" s="151"/>
      <c r="F5" s="151"/>
      <c r="G5" s="151"/>
      <c r="H5" s="151"/>
      <c r="I5" s="151"/>
    </row>
    <row r="6" spans="1:9">
      <c r="A6" s="151"/>
      <c r="B6" s="151"/>
      <c r="C6" s="151"/>
      <c r="D6" s="151"/>
      <c r="E6" s="151"/>
      <c r="F6" s="151"/>
      <c r="G6" s="151"/>
      <c r="H6" s="151"/>
      <c r="I6" s="151"/>
    </row>
    <row r="7" spans="1:9">
      <c r="A7" s="151"/>
      <c r="B7" s="151"/>
      <c r="C7" s="151"/>
      <c r="D7" s="151"/>
      <c r="E7" s="151"/>
      <c r="F7" s="151"/>
      <c r="G7" s="151"/>
      <c r="H7" s="151"/>
      <c r="I7" s="151"/>
    </row>
    <row r="8" spans="1:9">
      <c r="A8" s="151"/>
      <c r="B8" s="151"/>
      <c r="C8" s="151"/>
      <c r="D8" s="151"/>
      <c r="E8" s="151"/>
      <c r="F8" s="151"/>
      <c r="G8" s="151"/>
      <c r="H8" s="151"/>
      <c r="I8" s="151"/>
    </row>
    <row r="9" spans="1:9">
      <c r="A9" s="151"/>
      <c r="B9" s="151"/>
      <c r="C9" s="151"/>
      <c r="D9" s="151"/>
      <c r="E9" s="151"/>
      <c r="F9" s="151"/>
      <c r="G9" s="151"/>
      <c r="H9" s="151"/>
      <c r="I9" s="151"/>
    </row>
    <row r="10" spans="1:9">
      <c r="A10" s="151"/>
      <c r="B10" s="151"/>
      <c r="C10" s="151"/>
      <c r="D10" s="151"/>
      <c r="E10" s="151"/>
      <c r="F10" s="151"/>
      <c r="G10" s="151"/>
      <c r="H10" s="151"/>
      <c r="I10" s="151"/>
    </row>
    <row r="11" spans="1:9">
      <c r="A11" s="151"/>
      <c r="B11" s="151"/>
      <c r="C11" s="151"/>
      <c r="D11" s="151"/>
      <c r="E11" s="151"/>
      <c r="F11" s="151"/>
      <c r="G11" s="151"/>
      <c r="H11" s="151"/>
      <c r="I11" s="151"/>
    </row>
    <row r="12" spans="1:9">
      <c r="A12" s="151"/>
      <c r="B12" s="151"/>
      <c r="C12" s="151"/>
      <c r="D12" s="151"/>
      <c r="E12" s="151"/>
      <c r="F12" s="151"/>
      <c r="G12" s="151"/>
      <c r="H12" s="151"/>
      <c r="I12" s="151"/>
    </row>
    <row r="13" spans="1:9">
      <c r="A13" s="151"/>
      <c r="B13" s="151"/>
      <c r="C13" s="151"/>
      <c r="D13" s="151"/>
      <c r="E13" s="151"/>
      <c r="F13" s="151"/>
      <c r="G13" s="151"/>
      <c r="H13" s="151"/>
      <c r="I13" s="151"/>
    </row>
    <row r="14" spans="1:9">
      <c r="A14" s="151"/>
      <c r="B14" s="151"/>
      <c r="C14" s="151"/>
      <c r="D14" s="151"/>
      <c r="E14" s="151"/>
      <c r="F14" s="151"/>
      <c r="G14" s="151"/>
      <c r="H14" s="151"/>
      <c r="I14" s="151"/>
    </row>
    <row r="15" spans="1:9">
      <c r="A15" s="151"/>
      <c r="B15" s="151"/>
      <c r="C15" s="151"/>
      <c r="D15" s="151"/>
      <c r="E15" s="151"/>
      <c r="F15" s="151"/>
      <c r="G15" s="151"/>
      <c r="H15" s="151"/>
      <c r="I15" s="151"/>
    </row>
    <row r="16" spans="1:9">
      <c r="A16" s="151"/>
      <c r="B16" s="151"/>
      <c r="C16" s="151"/>
      <c r="D16" s="151"/>
      <c r="E16" s="151"/>
      <c r="F16" s="151"/>
      <c r="G16" s="151"/>
      <c r="H16" s="151"/>
      <c r="I16" s="151"/>
    </row>
    <row r="17" spans="1:9">
      <c r="A17" s="151"/>
      <c r="B17" s="151"/>
      <c r="C17" s="151"/>
      <c r="D17" s="151"/>
      <c r="E17" s="151"/>
      <c r="F17" s="151"/>
      <c r="G17" s="151"/>
      <c r="H17" s="151"/>
      <c r="I17" s="151"/>
    </row>
    <row r="18" spans="1:9">
      <c r="A18" s="151"/>
      <c r="B18" s="151"/>
      <c r="C18" s="151"/>
      <c r="D18" s="151"/>
      <c r="E18" s="151"/>
      <c r="F18" s="151"/>
      <c r="G18" s="151"/>
      <c r="H18" s="151"/>
      <c r="I18" s="151"/>
    </row>
    <row r="19" spans="1:9">
      <c r="A19" s="151"/>
      <c r="B19" s="151"/>
      <c r="C19" s="151"/>
      <c r="D19" s="151"/>
      <c r="E19" s="151"/>
      <c r="F19" s="151"/>
      <c r="G19" s="151"/>
      <c r="H19" s="151"/>
      <c r="I19" s="151"/>
    </row>
    <row r="20" spans="1:9">
      <c r="A20" s="151"/>
      <c r="B20" s="151"/>
      <c r="C20" s="151"/>
      <c r="D20" s="151"/>
      <c r="E20" s="151"/>
      <c r="F20" s="151"/>
      <c r="G20" s="151"/>
      <c r="H20" s="151"/>
      <c r="I20" s="151"/>
    </row>
    <row r="21" spans="1:9">
      <c r="A21" s="151"/>
      <c r="B21" s="151"/>
      <c r="C21" s="151"/>
      <c r="D21" s="151"/>
      <c r="E21" s="151"/>
      <c r="F21" s="151"/>
      <c r="G21" s="151"/>
      <c r="H21" s="151"/>
      <c r="I21" s="151"/>
    </row>
    <row r="22" spans="1:9">
      <c r="A22" s="151"/>
      <c r="B22" s="151"/>
      <c r="C22" s="151"/>
      <c r="D22" s="151"/>
      <c r="E22" s="151"/>
      <c r="F22" s="151"/>
      <c r="G22" s="151"/>
      <c r="H22" s="151"/>
      <c r="I22" s="151"/>
    </row>
    <row r="23" spans="1:9">
      <c r="A23" s="151"/>
      <c r="B23" s="151"/>
      <c r="C23" s="151"/>
      <c r="D23" s="151"/>
      <c r="E23" s="151"/>
      <c r="F23" s="151"/>
      <c r="G23" s="151"/>
      <c r="H23" s="151"/>
      <c r="I23" s="151"/>
    </row>
    <row r="24" spans="1:9">
      <c r="A24" s="135"/>
      <c r="B24" s="135"/>
      <c r="C24" s="135"/>
      <c r="D24" s="135"/>
      <c r="E24" s="135"/>
      <c r="F24" s="135"/>
      <c r="G24" s="135"/>
      <c r="H24" s="135"/>
      <c r="I24" s="135"/>
    </row>
    <row r="25" spans="1:9">
      <c r="A25" s="135"/>
      <c r="B25" s="135"/>
      <c r="C25" s="135"/>
      <c r="D25" s="135"/>
      <c r="E25" s="135"/>
      <c r="F25" s="135"/>
      <c r="G25" s="135"/>
      <c r="H25" s="135"/>
      <c r="I25" s="135"/>
    </row>
    <row r="26" spans="1:9">
      <c r="A26" s="135"/>
      <c r="B26" s="135"/>
      <c r="C26" s="135"/>
      <c r="D26" s="135"/>
      <c r="E26" s="135"/>
      <c r="F26" s="135"/>
      <c r="G26" s="135"/>
      <c r="H26" s="135"/>
      <c r="I26" s="135"/>
    </row>
    <row r="27" spans="1:9">
      <c r="A27" s="135"/>
      <c r="B27" s="135"/>
      <c r="C27" s="135"/>
      <c r="D27" s="135"/>
      <c r="E27" s="135"/>
      <c r="F27" s="135"/>
      <c r="G27" s="135"/>
      <c r="H27" s="135"/>
      <c r="I27" s="135"/>
    </row>
    <row r="28" spans="1:9">
      <c r="A28" s="135"/>
      <c r="B28" s="135"/>
      <c r="C28" s="135"/>
      <c r="D28" s="135"/>
      <c r="E28" s="135"/>
      <c r="F28" s="135"/>
      <c r="G28" s="135"/>
      <c r="H28" s="135"/>
      <c r="I28" s="135"/>
    </row>
    <row r="29" spans="1:9">
      <c r="A29" s="135"/>
      <c r="B29" s="135"/>
      <c r="C29" s="135"/>
      <c r="D29" s="135"/>
      <c r="E29" s="135"/>
      <c r="F29" s="135"/>
      <c r="G29" s="135"/>
      <c r="H29" s="135"/>
      <c r="I29" s="135"/>
    </row>
    <row r="30" spans="1:9">
      <c r="A30" s="135"/>
      <c r="B30" s="135"/>
      <c r="C30" s="135"/>
      <c r="D30" s="135"/>
      <c r="E30" s="135"/>
      <c r="F30" s="135"/>
      <c r="G30" s="135"/>
      <c r="H30" s="135"/>
      <c r="I30" s="135"/>
    </row>
    <row r="31" spans="1:9">
      <c r="A31" s="135"/>
      <c r="B31" s="135"/>
      <c r="C31" s="135"/>
      <c r="D31" s="135"/>
      <c r="E31" s="135"/>
      <c r="F31" s="135"/>
      <c r="G31" s="135"/>
      <c r="H31" s="135"/>
      <c r="I31" s="135"/>
    </row>
    <row r="32" spans="1:9">
      <c r="A32" s="135"/>
      <c r="B32" s="135"/>
      <c r="C32" s="135"/>
      <c r="D32" s="135"/>
      <c r="E32" s="135"/>
      <c r="F32" s="135"/>
      <c r="G32" s="135"/>
      <c r="H32" s="135"/>
      <c r="I32" s="135"/>
    </row>
    <row r="33" spans="1:9">
      <c r="A33" s="135"/>
      <c r="B33" s="135"/>
      <c r="C33" s="135"/>
      <c r="D33" s="135"/>
      <c r="E33" s="135"/>
      <c r="F33" s="135"/>
      <c r="G33" s="135"/>
      <c r="H33" s="135"/>
      <c r="I33" s="135"/>
    </row>
    <row r="34" spans="1:9">
      <c r="A34" s="135"/>
      <c r="B34" s="135"/>
      <c r="C34" s="135"/>
      <c r="D34" s="135"/>
      <c r="E34" s="135"/>
      <c r="F34" s="135"/>
      <c r="G34" s="135"/>
      <c r="H34" s="135"/>
      <c r="I34" s="135"/>
    </row>
    <row r="35" spans="1:9">
      <c r="A35" s="135"/>
      <c r="B35" s="135"/>
      <c r="C35" s="135"/>
      <c r="D35" s="135"/>
      <c r="E35" s="135"/>
      <c r="F35" s="135"/>
      <c r="G35" s="135"/>
      <c r="H35" s="135"/>
      <c r="I35" s="135"/>
    </row>
    <row r="36" spans="1:9">
      <c r="A36" s="135"/>
      <c r="B36" s="135"/>
      <c r="C36" s="135"/>
      <c r="D36" s="135"/>
      <c r="E36" s="135"/>
      <c r="F36" s="135"/>
      <c r="G36" s="135"/>
      <c r="H36" s="135"/>
      <c r="I36" s="135"/>
    </row>
    <row r="37" spans="1:9">
      <c r="A37" s="135"/>
      <c r="B37" s="135"/>
      <c r="C37" s="135"/>
      <c r="D37" s="135"/>
      <c r="E37" s="135"/>
      <c r="F37" s="135"/>
      <c r="G37" s="135"/>
      <c r="H37" s="135"/>
      <c r="I37" s="135"/>
    </row>
    <row r="38" spans="1:9">
      <c r="A38" s="135"/>
      <c r="B38" s="135"/>
      <c r="C38" s="135"/>
      <c r="D38" s="135"/>
      <c r="E38" s="135"/>
      <c r="F38" s="135"/>
      <c r="G38" s="135"/>
      <c r="H38" s="135"/>
      <c r="I38" s="135"/>
    </row>
    <row r="39" spans="1:9">
      <c r="A39" s="135"/>
      <c r="B39" s="135"/>
      <c r="C39" s="135"/>
      <c r="D39" s="135"/>
      <c r="E39" s="135"/>
      <c r="F39" s="135"/>
      <c r="G39" s="135"/>
      <c r="H39" s="135"/>
      <c r="I39" s="135"/>
    </row>
    <row r="40" spans="1:9">
      <c r="A40" s="135"/>
      <c r="B40" s="135"/>
      <c r="C40" s="135"/>
      <c r="D40" s="135"/>
      <c r="E40" s="135"/>
      <c r="F40" s="135"/>
      <c r="G40" s="135"/>
      <c r="H40" s="135"/>
      <c r="I40" s="135"/>
    </row>
    <row r="41" spans="1:9">
      <c r="A41" s="135"/>
      <c r="B41" s="135"/>
      <c r="C41" s="135"/>
      <c r="D41" s="135"/>
      <c r="E41" s="135"/>
      <c r="F41" s="135"/>
      <c r="G41" s="135"/>
      <c r="H41" s="135"/>
      <c r="I41" s="135"/>
    </row>
    <row r="42" spans="1:9">
      <c r="A42" s="135"/>
      <c r="B42" s="135"/>
      <c r="C42" s="135"/>
      <c r="D42" s="135"/>
      <c r="E42" s="135"/>
      <c r="F42" s="135"/>
      <c r="G42" s="135"/>
      <c r="H42" s="135"/>
      <c r="I42" s="135"/>
    </row>
    <row r="43" spans="1:9">
      <c r="A43" s="135"/>
      <c r="B43" s="135"/>
      <c r="C43" s="135"/>
      <c r="D43" s="135"/>
      <c r="E43" s="135"/>
      <c r="F43" s="135"/>
      <c r="G43" s="135"/>
      <c r="H43" s="135"/>
      <c r="I43" s="135"/>
    </row>
    <row r="44" spans="1:9">
      <c r="A44" s="135"/>
      <c r="B44" s="135"/>
      <c r="C44" s="135"/>
      <c r="D44" s="135"/>
      <c r="E44" s="135"/>
      <c r="F44" s="135"/>
      <c r="G44" s="135"/>
      <c r="H44" s="135"/>
      <c r="I44" s="135"/>
    </row>
    <row r="45" spans="1:9">
      <c r="A45" s="135"/>
      <c r="B45" s="135"/>
      <c r="C45" s="135"/>
      <c r="D45" s="135"/>
      <c r="E45" s="135"/>
      <c r="F45" s="135"/>
      <c r="G45" s="135"/>
      <c r="H45" s="135"/>
      <c r="I45" s="135"/>
    </row>
    <row r="46" spans="1:9">
      <c r="A46" s="135"/>
      <c r="B46" s="135"/>
      <c r="C46" s="135"/>
      <c r="D46" s="135"/>
      <c r="E46" s="135"/>
      <c r="F46" s="135"/>
      <c r="G46" s="135"/>
      <c r="H46" s="135"/>
      <c r="I46" s="135"/>
    </row>
    <row r="47" spans="1:9">
      <c r="A47" s="135"/>
      <c r="B47" s="135"/>
      <c r="C47" s="135"/>
      <c r="D47" s="135"/>
      <c r="E47" s="135"/>
      <c r="F47" s="135"/>
      <c r="G47" s="135"/>
      <c r="H47" s="135"/>
      <c r="I47" s="135"/>
    </row>
    <row r="48" spans="1:9">
      <c r="A48" s="135"/>
      <c r="B48" s="135"/>
      <c r="C48" s="135"/>
      <c r="D48" s="135"/>
      <c r="E48" s="135"/>
      <c r="F48" s="135"/>
      <c r="G48" s="135"/>
      <c r="H48" s="135"/>
      <c r="I48" s="135"/>
    </row>
    <row r="49" spans="1:9">
      <c r="A49" s="135"/>
      <c r="B49" s="135"/>
      <c r="C49" s="135"/>
      <c r="D49" s="135"/>
      <c r="E49" s="135"/>
      <c r="F49" s="135"/>
      <c r="G49" s="135"/>
      <c r="H49" s="135"/>
      <c r="I49" s="135"/>
    </row>
    <row r="50" spans="1:9">
      <c r="A50" s="135"/>
      <c r="B50" s="135"/>
      <c r="C50" s="135"/>
      <c r="D50" s="135"/>
      <c r="E50" s="135"/>
      <c r="F50" s="135"/>
      <c r="G50" s="135"/>
      <c r="H50" s="135"/>
      <c r="I50" s="135"/>
    </row>
    <row r="51" spans="1:9">
      <c r="A51" s="135"/>
      <c r="B51" s="135"/>
      <c r="C51" s="135"/>
      <c r="D51" s="135"/>
      <c r="E51" s="135"/>
      <c r="F51" s="135"/>
      <c r="G51" s="135"/>
      <c r="H51" s="135"/>
      <c r="I51" s="135"/>
    </row>
    <row r="52" spans="1:9">
      <c r="A52" s="135"/>
      <c r="B52" s="135"/>
      <c r="C52" s="135"/>
      <c r="D52" s="135"/>
      <c r="E52" s="135"/>
      <c r="F52" s="135"/>
      <c r="G52" s="135"/>
      <c r="H52" s="135"/>
      <c r="I52" s="135"/>
    </row>
    <row r="53" spans="1:9">
      <c r="A53" s="135"/>
      <c r="B53" s="135"/>
      <c r="C53" s="135"/>
      <c r="D53" s="135"/>
      <c r="E53" s="135"/>
      <c r="F53" s="135"/>
      <c r="G53" s="135"/>
      <c r="H53" s="135"/>
      <c r="I53" s="135"/>
    </row>
    <row r="54" spans="1:9">
      <c r="A54" s="135"/>
      <c r="B54" s="135"/>
      <c r="C54" s="135"/>
      <c r="D54" s="135"/>
      <c r="E54" s="135"/>
      <c r="F54" s="135"/>
      <c r="G54" s="135"/>
      <c r="H54" s="135"/>
      <c r="I54" s="135"/>
    </row>
    <row r="55" spans="1:9">
      <c r="A55" s="135"/>
      <c r="B55" s="135"/>
      <c r="C55" s="135"/>
      <c r="D55" s="135"/>
      <c r="E55" s="135"/>
      <c r="F55" s="135"/>
      <c r="G55" s="135"/>
      <c r="H55" s="135"/>
      <c r="I55" s="135"/>
    </row>
    <row r="56" spans="1:9">
      <c r="A56" s="135"/>
      <c r="B56" s="135"/>
      <c r="C56" s="135"/>
      <c r="D56" s="135"/>
      <c r="E56" s="135"/>
      <c r="F56" s="135"/>
      <c r="G56" s="135"/>
      <c r="H56" s="135"/>
      <c r="I56" s="135"/>
    </row>
    <row r="57" spans="1:9">
      <c r="A57" s="135"/>
      <c r="B57" s="135"/>
      <c r="C57" s="135"/>
      <c r="D57" s="135"/>
      <c r="E57" s="135"/>
      <c r="F57" s="135"/>
      <c r="G57" s="135"/>
      <c r="H57" s="135"/>
      <c r="I57" s="135"/>
    </row>
    <row r="58" spans="1:9">
      <c r="A58" s="135"/>
      <c r="B58" s="135"/>
      <c r="C58" s="135"/>
      <c r="D58" s="135"/>
      <c r="E58" s="135"/>
      <c r="F58" s="135"/>
      <c r="G58" s="135"/>
      <c r="H58" s="135"/>
      <c r="I58" s="135"/>
    </row>
    <row r="59" spans="1:9">
      <c r="A59" s="135"/>
      <c r="B59" s="135"/>
      <c r="C59" s="135"/>
      <c r="D59" s="135"/>
      <c r="E59" s="135"/>
      <c r="F59" s="135"/>
      <c r="G59" s="135"/>
      <c r="H59" s="135"/>
      <c r="I59" s="135"/>
    </row>
  </sheetData>
  <phoneticPr fontId="32" type="noConversion"/>
  <printOptions gridLines="1"/>
  <pageMargins left="0.7" right="0.7" top="0.75" bottom="0.75" header="0.3" footer="0.3"/>
  <pageSetup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279c20c3caf3300dae6b438536eb8c56">
  <xsd:schema xmlns:xsd="http://www.w3.org/2001/XMLSchema" xmlns:p="http://schemas.microsoft.com/office/2006/metadata/properties" targetNamespace="http://schemas.microsoft.com/office/2006/metadata/properties" ma:root="true" ma:fieldsID="0d2e1ca116041f9e11471c52c4c9d60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C6609F-B5E1-4163-8E7F-71388756D17B}">
  <ds:schemaRefs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1811FDA4-6248-4A01-870B-2D06D85435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ECD78BAE-A56F-4F02-8745-1B0D3D70BF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Summary</vt:lpstr>
      <vt:lpstr>PLM</vt:lpstr>
      <vt:lpstr>Forecast</vt:lpstr>
      <vt:lpstr>Where used Agile</vt:lpstr>
      <vt:lpstr>Where used Oracle</vt:lpstr>
      <vt:lpstr>Ship History</vt:lpstr>
      <vt:lpstr>CE-CM input</vt:lpstr>
      <vt:lpstr>SE-Re-Spin-Analysis</vt:lpstr>
      <vt:lpstr>SupplyDemand</vt:lpstr>
      <vt:lpstr>CM Demand</vt:lpstr>
      <vt:lpstr>LTB-Executed</vt:lpstr>
      <vt:lpstr>ProductionCost</vt:lpstr>
      <vt:lpstr>FumioSuzuki</vt:lpstr>
      <vt:lpstr>Kai_Ng</vt:lpstr>
    </vt:vector>
  </TitlesOfParts>
  <Company>Juniper Networks,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Juniper Networks, Inc.</dc:creator>
  <cp:lastModifiedBy>Kolicherla Kumar</cp:lastModifiedBy>
  <cp:lastPrinted>2012-10-03T16:49:26Z</cp:lastPrinted>
  <dcterms:created xsi:type="dcterms:W3CDTF">2002-08-02T16:26:52Z</dcterms:created>
  <dcterms:modified xsi:type="dcterms:W3CDTF">2019-11-13T12:09:27Z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iteId">
    <vt:lpwstr>bea78b3c-4cdb-4130-854a-1d193232e5f4</vt:lpwstr>
  </property>
  <property fmtid="{D5CDD505-2E9C-101B-9397-08002B2CF9AE}" pid="4" name="MSIP_Label_0633b888-ae0d-4341-a75f-06e04137d755_Owner">
    <vt:lpwstr>kolicherlak@juniper.net</vt:lpwstr>
  </property>
  <property fmtid="{D5CDD505-2E9C-101B-9397-08002B2CF9AE}" pid="5" name="MSIP_Label_0633b888-ae0d-4341-a75f-06e04137d755_SetDate">
    <vt:lpwstr>2019-11-13T12:09:23.0621827Z</vt:lpwstr>
  </property>
  <property fmtid="{D5CDD505-2E9C-101B-9397-08002B2CF9AE}" pid="6" name="MSIP_Label_0633b888-ae0d-4341-a75f-06e04137d755_Name">
    <vt:lpwstr>Juniper Business Use Only</vt:lpwstr>
  </property>
  <property fmtid="{D5CDD505-2E9C-101B-9397-08002B2CF9AE}" pid="7" name="MSIP_Label_0633b888-ae0d-4341-a75f-06e04137d755_Application">
    <vt:lpwstr>Microsoft Azure Information Protection</vt:lpwstr>
  </property>
  <property fmtid="{D5CDD505-2E9C-101B-9397-08002B2CF9AE}" pid="8" name="MSIP_Label_0633b888-ae0d-4341-a75f-06e04137d755_ActionId">
    <vt:lpwstr>fb176e57-40e8-4ffc-a153-b11ffc9893f4</vt:lpwstr>
  </property>
  <property fmtid="{D5CDD505-2E9C-101B-9397-08002B2CF9AE}" pid="9" name="MSIP_Label_0633b888-ae0d-4341-a75f-06e04137d755_Extended_MSFT_Method">
    <vt:lpwstr>Automatic</vt:lpwstr>
  </property>
  <property fmtid="{D5CDD505-2E9C-101B-9397-08002B2CF9AE}" pid="10" name="Sensitivity">
    <vt:lpwstr>Juniper Business Use Only</vt:lpwstr>
  </property>
</Properties>
</file>