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li\Desktop\FM PROJECT\"/>
    </mc:Choice>
  </mc:AlternateContent>
  <xr:revisionPtr revIDLastSave="0" documentId="13_ncr:1_{B54CE03A-F6D1-44D5-9165-060C74E1E19F}" xr6:coauthVersionLast="47" xr6:coauthVersionMax="47" xr10:uidLastSave="{00000000-0000-0000-0000-000000000000}"/>
  <bookViews>
    <workbookView xWindow="-108" yWindow="-108" windowWidth="23256" windowHeight="14616" xr2:uid="{D90DF92F-FAA9-4CC5-91CB-0A8B06075891}"/>
  </bookViews>
  <sheets>
    <sheet name="Consolidated Balance Sheet" sheetId="1" r:id="rId1"/>
    <sheet name="LD TRANSFORMED" sheetId="6" r:id="rId2"/>
    <sheet name="DD TRANSFORMED" sheetId="5" r:id="rId3"/>
    <sheet name="Financing Decisions RAW" sheetId="3" r:id="rId4"/>
    <sheet name="Assets" sheetId="2" r:id="rId5"/>
    <sheet name="FD TRANSFORM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G27" i="3"/>
  <c r="F27" i="3"/>
  <c r="C27" i="3"/>
  <c r="B27" i="3"/>
  <c r="E92" i="1"/>
  <c r="D92" i="1"/>
  <c r="E91" i="1"/>
  <c r="D91" i="1"/>
  <c r="E90" i="1"/>
  <c r="D90" i="1"/>
  <c r="D88" i="1"/>
  <c r="E87" i="1"/>
  <c r="D87" i="1"/>
  <c r="E86" i="1"/>
  <c r="D86" i="1"/>
  <c r="E85" i="1"/>
  <c r="D85" i="1"/>
  <c r="E84" i="1"/>
  <c r="D84" i="1"/>
  <c r="E83" i="1"/>
  <c r="D83" i="1"/>
  <c r="G69" i="1"/>
  <c r="F69" i="1"/>
  <c r="C69" i="1"/>
  <c r="B69" i="1"/>
  <c r="G41" i="1"/>
  <c r="F41" i="1"/>
  <c r="G40" i="1"/>
  <c r="F40" i="1"/>
  <c r="G33" i="1"/>
  <c r="F33" i="1"/>
  <c r="G27" i="1"/>
  <c r="F27" i="1"/>
  <c r="G19" i="1"/>
  <c r="F19" i="1"/>
  <c r="G13" i="1"/>
  <c r="F13" i="1"/>
  <c r="G9" i="1"/>
  <c r="F9" i="1"/>
</calcChain>
</file>

<file path=xl/sharedStrings.xml><?xml version="1.0" encoding="utf-8"?>
<sst xmlns="http://schemas.openxmlformats.org/spreadsheetml/2006/main" count="185" uniqueCount="94">
  <si>
    <t>INVESTMENT DECISIONS: FIXED ASSETS</t>
  </si>
  <si>
    <t>A.    TANGIBLE ASSETS</t>
  </si>
  <si>
    <t>As on 31 March, 2023</t>
  </si>
  <si>
    <t>As on 31 March, 2023(Total)</t>
  </si>
  <si>
    <t>As on 31 March, 2022</t>
  </si>
  <si>
    <t>As on 31 March, 2022(Total)</t>
  </si>
  <si>
    <t xml:space="preserve">  ABSOLUTE (Formula = Ci - Ei where i = 1,2,3,…)</t>
  </si>
  <si>
    <t>GROWTH RATE (%) (Formula = (Ci -Ei)/(Ei) * 100 where i = 1,2,3,…)</t>
  </si>
  <si>
    <t>I.                PREMISES</t>
  </si>
  <si>
    <t>At cost/valuation as per last balance sheet</t>
  </si>
  <si>
    <t>Additions during the year</t>
  </si>
  <si>
    <t>Deductions during the year</t>
  </si>
  <si>
    <t>Less: Depreciation till Date</t>
  </si>
  <si>
    <t>II.              CAPITAL WORK-IN-PROGRESS</t>
  </si>
  <si>
    <t>At cost as per last balance sheet</t>
  </si>
  <si>
    <t>III.            LAND</t>
  </si>
  <si>
    <t>IV.            OTHER FIXED ASSETS</t>
  </si>
  <si>
    <t>(Including Furniture and Fixtures)</t>
  </si>
  <si>
    <t>a)     Assets given on lease</t>
  </si>
  <si>
    <t>Addition during the year</t>
  </si>
  <si>
    <t>-</t>
  </si>
  <si>
    <t>b)     Others</t>
  </si>
  <si>
    <t>B.    INTANGIBLE ASSETS</t>
  </si>
  <si>
    <t>(i) Computer Software</t>
  </si>
  <si>
    <t>Amortisation till Date</t>
  </si>
  <si>
    <t>TOTAL</t>
  </si>
  <si>
    <t>FINANCING DECISIONS:</t>
  </si>
  <si>
    <t>DEBT</t>
  </si>
  <si>
    <t>DEBT-EQUITY RATIO 2023 (Total Debt / Total Equity)</t>
  </si>
  <si>
    <t>DEBT-EQUITY RATIO 2022 (Total Debt / Total Equity)</t>
  </si>
  <si>
    <t>I)                BORROWINGS IN INDIA</t>
  </si>
  <si>
    <t>a.      Reserve Bank of India</t>
  </si>
  <si>
    <t>b.     Other Banks</t>
  </si>
  <si>
    <t>c.      Other Institutions and Agencies</t>
  </si>
  <si>
    <t>d.     Perpetual Bonds</t>
  </si>
  <si>
    <t>e.      Subordinated Bonds</t>
  </si>
  <si>
    <t>f.      7  years infra bonds</t>
  </si>
  <si>
    <t>II)              BORROWINGS OUTSIDE INDIA</t>
  </si>
  <si>
    <t>Secured Borrowings included in A &amp; B above</t>
  </si>
  <si>
    <t>EQUITY</t>
  </si>
  <si>
    <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Authorised :</t>
    </r>
  </si>
  <si>
    <t>10,00,00,00,000 Equity Shares of ₹10 each</t>
  </si>
  <si>
    <r>
      <t>II.</t>
    </r>
    <r>
      <rPr>
        <sz val="7"/>
        <color theme="1"/>
        <rFont val="Times New Roman"/>
        <family val="1"/>
      </rPr>
      <t xml:space="preserve">              </t>
    </r>
    <r>
      <rPr>
        <sz val="12"/>
        <color theme="1"/>
        <rFont val="Times New Roman"/>
        <family val="1"/>
      </rPr>
      <t>Issued, Subscribed, called up &amp; Paid up :</t>
    </r>
  </si>
  <si>
    <r>
      <t>i.</t>
    </r>
    <r>
      <rPr>
        <sz val="7"/>
        <color theme="1"/>
        <rFont val="Times New Roman"/>
        <family val="1"/>
      </rPr>
      <t xml:space="preserve">                 </t>
    </r>
    <r>
      <rPr>
        <sz val="12"/>
        <color theme="1"/>
        <rFont val="Times New Roman"/>
        <family val="1"/>
      </rPr>
      <t>570,66,60,850 Equity Shares of ₹10 each, held by Central Government</t>
    </r>
  </si>
  <si>
    <r>
      <t>ii.</t>
    </r>
    <r>
      <rPr>
        <sz val="7"/>
        <color theme="1"/>
        <rFont val="Times New Roman"/>
        <family val="1"/>
      </rPr>
      <t xml:space="preserve">               </t>
    </r>
    <r>
      <rPr>
        <sz val="12"/>
        <color theme="1"/>
        <rFont val="Times New Roman"/>
        <family val="1"/>
      </rPr>
      <t>112,80,86,616 Equity Shares of ₹10 each, held by Public</t>
    </r>
  </si>
  <si>
    <t xml:space="preserve">TOTAL </t>
  </si>
  <si>
    <t>PREFERENCE SHARE CAPITAL ISSUED BY SUBSIDIARY COMPANY:</t>
  </si>
  <si>
    <t>10,40,03,544 Participatory Non-Redemable Compulsorily convertible Preference Shares of ` 10 Each (Issued by Union Asset Management Company Private Limited, a subsidiary company ) to Dai Ichi Life Holdings Inc on May 17, 2018 for a tenure of 20 years)</t>
  </si>
  <si>
    <t xml:space="preserve">EQUITY </t>
  </si>
  <si>
    <t>-RESERVES &amp; SURPLUS</t>
  </si>
  <si>
    <t>TOTAL EQUITY (CAPITAL + RESERVES &amp; SURPLUS)</t>
  </si>
  <si>
    <t>DEBENTURES AND BONDS</t>
  </si>
  <si>
    <t>DIVIDEND DECISION:</t>
  </si>
  <si>
    <t>DIVIDEND</t>
  </si>
  <si>
    <t>Year ended 31 March, 2023</t>
  </si>
  <si>
    <t>Year ended 31 March, 2022</t>
  </si>
  <si>
    <t>DIVIDEND PAID DURING THE YEAR</t>
  </si>
  <si>
    <t>LIQUIDITY DECISION:</t>
  </si>
  <si>
    <t>CURRENT ASSETS</t>
  </si>
  <si>
    <t>ABSOLUTE</t>
  </si>
  <si>
    <t>GROWTH RATE (%)</t>
  </si>
  <si>
    <t>Interest Accrued</t>
  </si>
  <si>
    <t>Tax paid/Tax deducted at source (Net of Provisions)</t>
  </si>
  <si>
    <t>Stationery and Stamps</t>
  </si>
  <si>
    <t>Non-Banking Assets acquired in satisfaction of claims</t>
  </si>
  <si>
    <t>MAT Credit</t>
  </si>
  <si>
    <t>CURRENT LIABILITIES</t>
  </si>
  <si>
    <t>Bills Payable</t>
  </si>
  <si>
    <t>ASSET CATEGORY</t>
  </si>
  <si>
    <t>2021-22</t>
  </si>
  <si>
    <t>2022-23</t>
  </si>
  <si>
    <t>Premises</t>
  </si>
  <si>
    <t>Capital WIP</t>
  </si>
  <si>
    <t>Land</t>
  </si>
  <si>
    <t>Other Fixed Assets</t>
  </si>
  <si>
    <t>Intangible</t>
  </si>
  <si>
    <t>ASSETS GROWTH RATE</t>
  </si>
  <si>
    <t>Year</t>
  </si>
  <si>
    <t>Debt-Equity Ratio</t>
  </si>
  <si>
    <t>Capital Type</t>
  </si>
  <si>
    <t>Amount</t>
  </si>
  <si>
    <t>Debt</t>
  </si>
  <si>
    <t>Equity</t>
  </si>
  <si>
    <t>Debt Source</t>
  </si>
  <si>
    <t>Amount (2023)</t>
  </si>
  <si>
    <t>Reserve Bank of India</t>
  </si>
  <si>
    <t>Other Banks</t>
  </si>
  <si>
    <t>Other Institutions</t>
  </si>
  <si>
    <t>Perpetual Bonds</t>
  </si>
  <si>
    <t>Subordinated Bonds</t>
  </si>
  <si>
    <t>Borrowings Outside India</t>
  </si>
  <si>
    <t>Current Assets</t>
  </si>
  <si>
    <t>Current Liabilities</t>
  </si>
  <si>
    <t>CA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</si>
</sst>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center" wrapText="1" indent="5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 indent="7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3" fontId="2" fillId="0" borderId="0" xfId="0" applyNumberFormat="1" applyFont="1"/>
    <xf numFmtId="0" fontId="2" fillId="0" borderId="6" xfId="0" applyFont="1" applyBorder="1" applyAlignment="1">
      <alignment horizontal="left" vertical="center" wrapText="1" indent="7"/>
    </xf>
    <xf numFmtId="0" fontId="2" fillId="0" borderId="4" xfId="0" applyFont="1" applyBorder="1" applyAlignment="1">
      <alignment horizontal="left" vertical="center" wrapText="1" indent="5"/>
    </xf>
    <xf numFmtId="0" fontId="1" fillId="0" borderId="5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 indent="5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 wrapText="1"/>
    </xf>
    <xf numFmtId="0" fontId="1" fillId="0" borderId="6" xfId="0" applyFont="1" applyBorder="1" applyAlignment="1">
      <alignment vertical="center" wrapText="1"/>
    </xf>
    <xf numFmtId="3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3" fontId="1" fillId="0" borderId="5" xfId="0" applyNumberFormat="1" applyFont="1" applyBorder="1" applyAlignment="1">
      <alignment horizontal="right" vertical="center" wrapText="1" indent="5"/>
    </xf>
    <xf numFmtId="0" fontId="4" fillId="0" borderId="0" xfId="0" applyFont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right" wrapText="1"/>
    </xf>
    <xf numFmtId="3" fontId="5" fillId="0" borderId="8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6C8D-3E95-4882-9A7E-D5BB802CE179}">
  <dimension ref="A1:G92"/>
  <sheetViews>
    <sheetView tabSelected="1" topLeftCell="A69" zoomScale="67" workbookViewId="0">
      <selection activeCell="F89" sqref="F89"/>
    </sheetView>
  </sheetViews>
  <sheetFormatPr defaultColWidth="8.88671875" defaultRowHeight="15.6" x14ac:dyDescent="0.3"/>
  <cols>
    <col min="1" max="1" width="25.33203125" style="2" customWidth="1"/>
    <col min="2" max="2" width="21.109375" style="2" customWidth="1"/>
    <col min="3" max="3" width="17.44140625" style="2" customWidth="1"/>
    <col min="4" max="4" width="21.6640625" style="2" customWidth="1"/>
    <col min="5" max="5" width="24.5546875" style="2" customWidth="1"/>
    <col min="6" max="6" width="23.6640625" style="2" customWidth="1"/>
    <col min="7" max="7" width="23.44140625" style="2" customWidth="1"/>
    <col min="8" max="11" width="8.88671875" style="2"/>
    <col min="12" max="12" width="17.44140625" style="2" bestFit="1" customWidth="1"/>
    <col min="13" max="14" width="11" style="2" bestFit="1" customWidth="1"/>
    <col min="15" max="16384" width="8.88671875" style="2"/>
  </cols>
  <sheetData>
    <row r="1" spans="1:7" ht="16.2" thickBot="1" x14ac:dyDescent="0.35">
      <c r="A1" s="1" t="s">
        <v>0</v>
      </c>
    </row>
    <row r="2" spans="1:7" ht="63" thickBot="1" x14ac:dyDescent="0.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</row>
    <row r="3" spans="1:7" ht="31.8" thickBot="1" x14ac:dyDescent="0.35">
      <c r="A3" s="7" t="s">
        <v>8</v>
      </c>
      <c r="B3" s="8"/>
      <c r="C3" s="8"/>
      <c r="D3" s="8"/>
      <c r="E3" s="8"/>
    </row>
    <row r="4" spans="1:7" ht="31.8" thickBot="1" x14ac:dyDescent="0.35">
      <c r="A4" s="9" t="s">
        <v>9</v>
      </c>
      <c r="B4" s="10">
        <v>80982724</v>
      </c>
      <c r="C4" s="8"/>
      <c r="D4" s="10">
        <v>81649772</v>
      </c>
      <c r="E4" s="8"/>
    </row>
    <row r="5" spans="1:7" ht="16.2" thickBot="1" x14ac:dyDescent="0.35">
      <c r="A5" s="9" t="s">
        <v>10</v>
      </c>
      <c r="B5" s="10">
        <v>21626582</v>
      </c>
      <c r="C5" s="8"/>
      <c r="D5" s="10">
        <v>612275</v>
      </c>
      <c r="E5" s="8"/>
    </row>
    <row r="6" spans="1:7" ht="16.2" thickBot="1" x14ac:dyDescent="0.35">
      <c r="A6" s="9"/>
      <c r="B6" s="8"/>
      <c r="C6" s="8"/>
      <c r="D6" s="8"/>
      <c r="E6" s="8"/>
    </row>
    <row r="7" spans="1:7" ht="16.2" thickBot="1" x14ac:dyDescent="0.35">
      <c r="A7" s="9" t="s">
        <v>11</v>
      </c>
      <c r="B7" s="10">
        <v>6717063</v>
      </c>
      <c r="C7" s="8"/>
      <c r="D7" s="10">
        <v>1279323</v>
      </c>
      <c r="E7" s="8"/>
    </row>
    <row r="8" spans="1:7" ht="16.2" thickBot="1" x14ac:dyDescent="0.35">
      <c r="A8" s="9"/>
      <c r="B8" s="10">
        <v>95892243</v>
      </c>
      <c r="C8" s="8"/>
      <c r="D8" s="10">
        <v>80982724</v>
      </c>
      <c r="E8" s="8"/>
    </row>
    <row r="9" spans="1:7" ht="31.8" thickBot="1" x14ac:dyDescent="0.35">
      <c r="A9" s="9" t="s">
        <v>12</v>
      </c>
      <c r="B9" s="10">
        <v>27606610</v>
      </c>
      <c r="C9" s="11">
        <v>68285633</v>
      </c>
      <c r="D9" s="10">
        <v>26408228</v>
      </c>
      <c r="E9" s="11">
        <v>54574496</v>
      </c>
      <c r="F9" s="12">
        <f>C9-E9</f>
        <v>13711137</v>
      </c>
      <c r="G9" s="2">
        <f>(C9-E9)/(E9) * 100</f>
        <v>25.123707967912338</v>
      </c>
    </row>
    <row r="10" spans="1:7" ht="63" thickBot="1" x14ac:dyDescent="0.35">
      <c r="A10" s="7" t="s">
        <v>13</v>
      </c>
      <c r="B10" s="8"/>
      <c r="C10" s="8"/>
      <c r="D10" s="8"/>
      <c r="E10" s="8"/>
    </row>
    <row r="11" spans="1:7" ht="31.8" thickBot="1" x14ac:dyDescent="0.35">
      <c r="A11" s="9" t="s">
        <v>14</v>
      </c>
      <c r="B11" s="10">
        <v>370133</v>
      </c>
      <c r="C11" s="8"/>
      <c r="D11" s="10">
        <v>630768</v>
      </c>
      <c r="E11" s="8"/>
    </row>
    <row r="12" spans="1:7" ht="16.2" thickBot="1" x14ac:dyDescent="0.35">
      <c r="A12" s="9" t="s">
        <v>10</v>
      </c>
      <c r="B12" s="10">
        <v>325262</v>
      </c>
      <c r="C12" s="8"/>
      <c r="D12" s="10">
        <v>187638</v>
      </c>
      <c r="E12" s="8"/>
    </row>
    <row r="13" spans="1:7" ht="16.2" thickBot="1" x14ac:dyDescent="0.35">
      <c r="A13" s="9" t="s">
        <v>11</v>
      </c>
      <c r="B13" s="10">
        <v>473766</v>
      </c>
      <c r="C13" s="11">
        <v>221629</v>
      </c>
      <c r="D13" s="10">
        <v>448273</v>
      </c>
      <c r="E13" s="11">
        <v>370133</v>
      </c>
      <c r="F13" s="12">
        <f>C13-E13</f>
        <v>-148504</v>
      </c>
      <c r="G13" s="2">
        <f>(C13-E13)/(E13) * 100</f>
        <v>-40.121794057811648</v>
      </c>
    </row>
    <row r="14" spans="1:7" ht="31.8" thickBot="1" x14ac:dyDescent="0.35">
      <c r="A14" s="7" t="s">
        <v>15</v>
      </c>
      <c r="B14" s="8"/>
      <c r="C14" s="8"/>
      <c r="D14" s="8"/>
      <c r="E14" s="8"/>
    </row>
    <row r="15" spans="1:7" ht="31.8" thickBot="1" x14ac:dyDescent="0.35">
      <c r="A15" s="9" t="s">
        <v>14</v>
      </c>
      <c r="B15" s="10">
        <v>370133</v>
      </c>
      <c r="C15" s="8"/>
      <c r="D15" s="10">
        <v>630768</v>
      </c>
      <c r="E15" s="8"/>
    </row>
    <row r="16" spans="1:7" ht="16.2" thickBot="1" x14ac:dyDescent="0.35">
      <c r="A16" s="9" t="s">
        <v>10</v>
      </c>
      <c r="B16" s="10">
        <v>1233904</v>
      </c>
      <c r="C16" s="8"/>
      <c r="D16" s="10">
        <v>1308678</v>
      </c>
      <c r="E16" s="8"/>
    </row>
    <row r="17" spans="1:7" ht="16.2" thickBot="1" x14ac:dyDescent="0.35">
      <c r="A17" s="9" t="s">
        <v>11</v>
      </c>
      <c r="B17" s="10">
        <v>97572</v>
      </c>
      <c r="C17" s="8"/>
      <c r="D17" s="10">
        <v>55725</v>
      </c>
      <c r="E17" s="8"/>
    </row>
    <row r="18" spans="1:7" ht="16.2" thickBot="1" x14ac:dyDescent="0.35">
      <c r="A18" s="9"/>
      <c r="B18" s="10">
        <v>3634968</v>
      </c>
      <c r="C18" s="8"/>
      <c r="D18" s="10">
        <v>2498636</v>
      </c>
      <c r="E18" s="8"/>
    </row>
    <row r="19" spans="1:7" ht="31.8" thickBot="1" x14ac:dyDescent="0.35">
      <c r="A19" s="9" t="s">
        <v>12</v>
      </c>
      <c r="B19" s="10">
        <v>702457</v>
      </c>
      <c r="C19" s="11">
        <v>2932511</v>
      </c>
      <c r="D19" s="10">
        <v>452022</v>
      </c>
      <c r="E19" s="11">
        <v>2046614</v>
      </c>
      <c r="F19" s="12">
        <f>C19-E19</f>
        <v>885897</v>
      </c>
      <c r="G19" s="2">
        <f>(C19-E19)/(E19) * 100</f>
        <v>43.285983580684977</v>
      </c>
    </row>
    <row r="20" spans="1:7" ht="46.8" x14ac:dyDescent="0.3">
      <c r="A20" s="13" t="s">
        <v>16</v>
      </c>
      <c r="B20" s="33"/>
      <c r="C20" s="33"/>
      <c r="D20" s="33"/>
      <c r="E20" s="33"/>
    </row>
    <row r="21" spans="1:7" ht="31.8" thickBot="1" x14ac:dyDescent="0.35">
      <c r="A21" s="9" t="s">
        <v>17</v>
      </c>
      <c r="B21" s="34"/>
      <c r="C21" s="34"/>
      <c r="D21" s="34"/>
      <c r="E21" s="34"/>
    </row>
    <row r="22" spans="1:7" ht="31.8" thickBot="1" x14ac:dyDescent="0.35">
      <c r="A22" s="14" t="s">
        <v>18</v>
      </c>
      <c r="B22" s="8"/>
      <c r="C22" s="8"/>
      <c r="D22" s="8"/>
      <c r="E22" s="8"/>
    </row>
    <row r="23" spans="1:7" ht="31.8" thickBot="1" x14ac:dyDescent="0.35">
      <c r="A23" s="9" t="s">
        <v>14</v>
      </c>
      <c r="B23" s="10">
        <v>268478</v>
      </c>
      <c r="C23" s="8"/>
      <c r="D23" s="10">
        <v>268478</v>
      </c>
      <c r="E23" s="8"/>
    </row>
    <row r="24" spans="1:7" ht="16.2" thickBot="1" x14ac:dyDescent="0.35">
      <c r="A24" s="9" t="s">
        <v>19</v>
      </c>
      <c r="B24" s="10">
        <v>45920</v>
      </c>
      <c r="C24" s="8"/>
      <c r="D24" s="8" t="s">
        <v>20</v>
      </c>
      <c r="E24" s="8"/>
    </row>
    <row r="25" spans="1:7" ht="16.2" thickBot="1" x14ac:dyDescent="0.35">
      <c r="A25" s="9" t="s">
        <v>11</v>
      </c>
      <c r="B25" s="8" t="s">
        <v>20</v>
      </c>
      <c r="C25" s="8"/>
      <c r="D25" s="8" t="s">
        <v>20</v>
      </c>
      <c r="E25" s="8"/>
    </row>
    <row r="26" spans="1:7" ht="16.2" thickBot="1" x14ac:dyDescent="0.35">
      <c r="A26" s="9"/>
      <c r="B26" s="10">
        <v>314398</v>
      </c>
      <c r="C26" s="8"/>
      <c r="D26" s="10">
        <v>268478</v>
      </c>
      <c r="E26" s="8"/>
    </row>
    <row r="27" spans="1:7" ht="31.8" thickBot="1" x14ac:dyDescent="0.35">
      <c r="A27" s="9" t="s">
        <v>12</v>
      </c>
      <c r="B27" s="10">
        <v>312863</v>
      </c>
      <c r="C27" s="11">
        <v>1536</v>
      </c>
      <c r="D27" s="10">
        <v>268478</v>
      </c>
      <c r="E27" s="15">
        <v>0</v>
      </c>
      <c r="F27" s="12">
        <f>C27-E27</f>
        <v>1536</v>
      </c>
      <c r="G27" s="2" t="e">
        <f>(C27-E27)/(E27) * 100</f>
        <v>#DIV/0!</v>
      </c>
    </row>
    <row r="28" spans="1:7" ht="16.2" thickBot="1" x14ac:dyDescent="0.35">
      <c r="A28" s="14" t="s">
        <v>21</v>
      </c>
      <c r="B28" s="8"/>
      <c r="C28" s="8"/>
      <c r="D28" s="8"/>
      <c r="E28" s="8"/>
    </row>
    <row r="29" spans="1:7" ht="31.8" thickBot="1" x14ac:dyDescent="0.35">
      <c r="A29" s="9" t="s">
        <v>9</v>
      </c>
      <c r="B29" s="10">
        <v>69059835</v>
      </c>
      <c r="C29" s="8"/>
      <c r="D29" s="10">
        <v>64959025</v>
      </c>
      <c r="E29" s="8"/>
    </row>
    <row r="30" spans="1:7" ht="16.2" thickBot="1" x14ac:dyDescent="0.35">
      <c r="A30" s="9" t="s">
        <v>10</v>
      </c>
      <c r="B30" s="10">
        <v>7001866</v>
      </c>
      <c r="C30" s="8"/>
      <c r="D30" s="10">
        <v>4920419</v>
      </c>
      <c r="E30" s="8"/>
    </row>
    <row r="31" spans="1:7" ht="16.2" thickBot="1" x14ac:dyDescent="0.35">
      <c r="A31" s="9" t="s">
        <v>11</v>
      </c>
      <c r="B31" s="10">
        <v>1254203</v>
      </c>
      <c r="C31" s="8"/>
      <c r="D31" s="10">
        <v>819609</v>
      </c>
      <c r="E31" s="8"/>
    </row>
    <row r="32" spans="1:7" ht="16.2" thickBot="1" x14ac:dyDescent="0.35">
      <c r="A32" s="9"/>
      <c r="B32" s="10">
        <v>74807497</v>
      </c>
      <c r="C32" s="8"/>
      <c r="D32" s="10">
        <v>69059835</v>
      </c>
      <c r="E32" s="8"/>
    </row>
    <row r="33" spans="1:7" ht="31.8" thickBot="1" x14ac:dyDescent="0.35">
      <c r="A33" s="9" t="s">
        <v>12</v>
      </c>
      <c r="B33" s="10">
        <v>59687939</v>
      </c>
      <c r="C33" s="11">
        <v>15119558</v>
      </c>
      <c r="D33" s="10">
        <v>56382534</v>
      </c>
      <c r="E33" s="11">
        <v>12677301</v>
      </c>
      <c r="F33" s="12">
        <f>C33-E33</f>
        <v>2442257</v>
      </c>
      <c r="G33" s="2">
        <f>(C33-E33)/(E33) * 100</f>
        <v>19.264802500153621</v>
      </c>
    </row>
    <row r="34" spans="1:7" ht="47.4" thickBot="1" x14ac:dyDescent="0.35">
      <c r="A34" s="16" t="s">
        <v>22</v>
      </c>
      <c r="B34" s="8"/>
      <c r="C34" s="15"/>
      <c r="D34" s="8"/>
      <c r="E34" s="15"/>
    </row>
    <row r="35" spans="1:7" ht="16.2" thickBot="1" x14ac:dyDescent="0.35">
      <c r="A35" s="9" t="s">
        <v>23</v>
      </c>
      <c r="B35" s="8"/>
      <c r="C35" s="15"/>
      <c r="D35" s="8"/>
      <c r="E35" s="15"/>
    </row>
    <row r="36" spans="1:7" ht="31.8" thickBot="1" x14ac:dyDescent="0.35">
      <c r="A36" s="9" t="s">
        <v>14</v>
      </c>
      <c r="B36" s="10">
        <v>12374205</v>
      </c>
      <c r="C36" s="15"/>
      <c r="D36" s="10">
        <v>11493797</v>
      </c>
      <c r="E36" s="15"/>
    </row>
    <row r="37" spans="1:7" ht="16.2" thickBot="1" x14ac:dyDescent="0.35">
      <c r="A37" s="9" t="s">
        <v>10</v>
      </c>
      <c r="B37" s="10">
        <v>941715</v>
      </c>
      <c r="C37" s="15"/>
      <c r="D37" s="10">
        <v>910278</v>
      </c>
      <c r="E37" s="15"/>
    </row>
    <row r="38" spans="1:7" ht="16.2" thickBot="1" x14ac:dyDescent="0.35">
      <c r="A38" s="9" t="s">
        <v>11</v>
      </c>
      <c r="B38" s="10">
        <v>1151692</v>
      </c>
      <c r="C38" s="15"/>
      <c r="D38" s="10">
        <v>29870</v>
      </c>
      <c r="E38" s="15"/>
    </row>
    <row r="39" spans="1:7" ht="16.2" thickBot="1" x14ac:dyDescent="0.35">
      <c r="A39" s="9"/>
      <c r="B39" s="10">
        <v>12164227</v>
      </c>
      <c r="C39" s="15"/>
      <c r="D39" s="10">
        <v>12374205</v>
      </c>
      <c r="E39" s="15"/>
    </row>
    <row r="40" spans="1:7" ht="16.2" thickBot="1" x14ac:dyDescent="0.35">
      <c r="A40" s="9" t="s">
        <v>24</v>
      </c>
      <c r="B40" s="10">
        <v>10245338</v>
      </c>
      <c r="C40" s="11">
        <v>1918889</v>
      </c>
      <c r="D40" s="10">
        <v>9959654</v>
      </c>
      <c r="E40" s="11">
        <v>2414551</v>
      </c>
      <c r="F40" s="12">
        <f>C40-E40</f>
        <v>-495662</v>
      </c>
      <c r="G40" s="2">
        <f>(C40-E40)/(E40) * 100</f>
        <v>-20.528123034054779</v>
      </c>
    </row>
    <row r="41" spans="1:7" ht="16.2" thickBot="1" x14ac:dyDescent="0.35">
      <c r="A41" s="17" t="s">
        <v>25</v>
      </c>
      <c r="B41" s="8"/>
      <c r="C41" s="11">
        <v>88479756</v>
      </c>
      <c r="D41" s="8"/>
      <c r="E41" s="11">
        <v>72083095</v>
      </c>
      <c r="F41" s="12">
        <f>C41-E41</f>
        <v>16396661</v>
      </c>
      <c r="G41" s="2">
        <f>(C41-E41)/(E41) * 100</f>
        <v>22.746888157341193</v>
      </c>
    </row>
    <row r="43" spans="1:7" ht="16.2" thickBot="1" x14ac:dyDescent="0.35">
      <c r="A43" s="1" t="s">
        <v>26</v>
      </c>
    </row>
    <row r="44" spans="1:7" ht="47.4" thickBot="1" x14ac:dyDescent="0.35">
      <c r="A44" s="18" t="s">
        <v>27</v>
      </c>
      <c r="B44" s="4" t="s">
        <v>2</v>
      </c>
      <c r="C44" s="4" t="s">
        <v>3</v>
      </c>
      <c r="D44" s="4" t="s">
        <v>4</v>
      </c>
      <c r="E44" s="4" t="s">
        <v>5</v>
      </c>
      <c r="F44" s="19" t="s">
        <v>28</v>
      </c>
      <c r="G44" s="19" t="s">
        <v>29</v>
      </c>
    </row>
    <row r="45" spans="1:7" ht="47.4" thickBot="1" x14ac:dyDescent="0.35">
      <c r="A45" s="7" t="s">
        <v>30</v>
      </c>
      <c r="B45" s="8"/>
      <c r="C45" s="8"/>
      <c r="D45" s="8"/>
      <c r="E45" s="8"/>
    </row>
    <row r="46" spans="1:7" ht="31.8" thickBot="1" x14ac:dyDescent="0.35">
      <c r="A46" s="14" t="s">
        <v>31</v>
      </c>
      <c r="B46" s="10">
        <v>133820000</v>
      </c>
      <c r="C46" s="8"/>
      <c r="D46" s="10">
        <v>142090000</v>
      </c>
      <c r="E46" s="8"/>
    </row>
    <row r="47" spans="1:7" ht="16.2" thickBot="1" x14ac:dyDescent="0.35">
      <c r="A47" s="14" t="s">
        <v>32</v>
      </c>
      <c r="B47" s="10">
        <v>75821</v>
      </c>
      <c r="C47" s="8"/>
      <c r="D47" s="10">
        <v>19828213</v>
      </c>
      <c r="E47" s="8"/>
    </row>
    <row r="48" spans="1:7" ht="47.4" thickBot="1" x14ac:dyDescent="0.35">
      <c r="A48" s="14" t="s">
        <v>33</v>
      </c>
      <c r="B48" s="10">
        <v>23463987</v>
      </c>
      <c r="C48" s="8"/>
      <c r="D48" s="10">
        <v>30220231</v>
      </c>
      <c r="E48" s="8"/>
    </row>
    <row r="49" spans="1:5" ht="31.8" thickBot="1" x14ac:dyDescent="0.35">
      <c r="A49" s="14" t="s">
        <v>34</v>
      </c>
      <c r="B49" s="10">
        <v>96880000</v>
      </c>
      <c r="C49" s="8"/>
      <c r="D49" s="10">
        <v>87050000</v>
      </c>
      <c r="E49" s="8"/>
    </row>
    <row r="50" spans="1:5" ht="31.8" thickBot="1" x14ac:dyDescent="0.35">
      <c r="A50" s="14" t="s">
        <v>35</v>
      </c>
      <c r="B50" s="10">
        <v>99500000</v>
      </c>
      <c r="C50" s="8"/>
      <c r="D50" s="10">
        <v>100500000</v>
      </c>
      <c r="E50" s="8"/>
    </row>
    <row r="51" spans="1:5" ht="31.8" thickBot="1" x14ac:dyDescent="0.35">
      <c r="A51" s="14" t="s">
        <v>36</v>
      </c>
      <c r="B51" s="8" t="s">
        <v>20</v>
      </c>
      <c r="C51" s="8"/>
      <c r="D51" s="8" t="s">
        <v>20</v>
      </c>
      <c r="E51" s="8"/>
    </row>
    <row r="52" spans="1:5" ht="16.2" thickBot="1" x14ac:dyDescent="0.35">
      <c r="A52" s="9"/>
      <c r="B52" s="8"/>
      <c r="C52" s="10">
        <v>353739808</v>
      </c>
      <c r="D52" s="8"/>
      <c r="E52" s="10">
        <v>379688444</v>
      </c>
    </row>
    <row r="53" spans="1:5" ht="63" thickBot="1" x14ac:dyDescent="0.35">
      <c r="A53" s="7" t="s">
        <v>37</v>
      </c>
      <c r="B53" s="8"/>
      <c r="C53" s="10">
        <v>73626139</v>
      </c>
      <c r="D53" s="8"/>
      <c r="E53" s="10">
        <v>132763555</v>
      </c>
    </row>
    <row r="54" spans="1:5" ht="16.2" thickBot="1" x14ac:dyDescent="0.35">
      <c r="A54" s="17" t="s">
        <v>25</v>
      </c>
      <c r="B54" s="15"/>
      <c r="C54" s="11">
        <v>427365947</v>
      </c>
      <c r="D54" s="15"/>
      <c r="E54" s="11">
        <v>512451999</v>
      </c>
    </row>
    <row r="55" spans="1:5" ht="31.8" thickBot="1" x14ac:dyDescent="0.35">
      <c r="A55" s="9" t="s">
        <v>38</v>
      </c>
      <c r="B55" s="8"/>
      <c r="C55" s="11">
        <v>139042858</v>
      </c>
      <c r="D55" s="8"/>
      <c r="E55" s="11">
        <v>147029470</v>
      </c>
    </row>
    <row r="56" spans="1:5" ht="31.8" thickBot="1" x14ac:dyDescent="0.35">
      <c r="A56" s="18" t="s">
        <v>39</v>
      </c>
      <c r="B56" s="4" t="s">
        <v>2</v>
      </c>
      <c r="C56" s="4" t="s">
        <v>4</v>
      </c>
      <c r="D56" s="8"/>
      <c r="E56" s="11"/>
    </row>
    <row r="57" spans="1:5" ht="16.2" thickBot="1" x14ac:dyDescent="0.35">
      <c r="A57" s="14" t="s">
        <v>40</v>
      </c>
      <c r="B57" s="8"/>
      <c r="C57" s="8"/>
      <c r="D57" s="8"/>
      <c r="E57" s="11"/>
    </row>
    <row r="58" spans="1:5" ht="31.8" thickBot="1" x14ac:dyDescent="0.35">
      <c r="A58" s="9" t="s">
        <v>41</v>
      </c>
      <c r="B58" s="10">
        <v>100000000</v>
      </c>
      <c r="C58" s="10">
        <v>100000000</v>
      </c>
      <c r="D58" s="8"/>
      <c r="E58" s="11"/>
    </row>
    <row r="59" spans="1:5" ht="63" thickBot="1" x14ac:dyDescent="0.35">
      <c r="A59" s="7" t="s">
        <v>42</v>
      </c>
      <c r="B59" s="8"/>
      <c r="C59" s="8"/>
      <c r="D59" s="8"/>
      <c r="E59" s="11"/>
    </row>
    <row r="60" spans="1:5" ht="94.2" thickBot="1" x14ac:dyDescent="0.35">
      <c r="A60" s="7" t="s">
        <v>43</v>
      </c>
      <c r="B60" s="10">
        <v>57066609</v>
      </c>
      <c r="C60" s="10">
        <v>57066609</v>
      </c>
      <c r="D60" s="8"/>
      <c r="E60" s="11"/>
    </row>
    <row r="61" spans="1:5" ht="78.599999999999994" thickBot="1" x14ac:dyDescent="0.35">
      <c r="A61" s="7" t="s">
        <v>44</v>
      </c>
      <c r="B61" s="10">
        <v>11280866</v>
      </c>
      <c r="C61" s="10">
        <v>11280866</v>
      </c>
      <c r="D61" s="8"/>
      <c r="E61" s="11"/>
    </row>
    <row r="62" spans="1:5" ht="16.2" thickBot="1" x14ac:dyDescent="0.35">
      <c r="A62" s="17" t="s">
        <v>45</v>
      </c>
      <c r="B62" s="11">
        <v>68347475</v>
      </c>
      <c r="C62" s="11">
        <v>68347475</v>
      </c>
      <c r="D62" s="8"/>
      <c r="E62" s="11"/>
    </row>
    <row r="63" spans="1:5" ht="63" thickBot="1" x14ac:dyDescent="0.35">
      <c r="A63" s="17" t="s">
        <v>46</v>
      </c>
      <c r="B63" s="15"/>
      <c r="C63" s="15"/>
      <c r="D63" s="8"/>
      <c r="E63" s="11"/>
    </row>
    <row r="64" spans="1:5" ht="172.2" thickBot="1" x14ac:dyDescent="0.35">
      <c r="A64" s="9" t="s">
        <v>47</v>
      </c>
      <c r="B64" s="10">
        <v>1040035</v>
      </c>
      <c r="C64" s="10">
        <v>1040035</v>
      </c>
      <c r="D64" s="8"/>
      <c r="E64" s="11"/>
    </row>
    <row r="65" spans="1:7" ht="16.2" thickBot="1" x14ac:dyDescent="0.35">
      <c r="A65" s="17" t="s">
        <v>25</v>
      </c>
      <c r="B65" s="11">
        <v>1040035</v>
      </c>
      <c r="C65" s="11">
        <v>1040035</v>
      </c>
      <c r="D65" s="8"/>
      <c r="E65" s="11"/>
    </row>
    <row r="66" spans="1:7" ht="16.2" thickBot="1" x14ac:dyDescent="0.35">
      <c r="A66" s="20" t="s">
        <v>48</v>
      </c>
      <c r="B66" s="35"/>
      <c r="C66" s="35"/>
      <c r="D66" s="8"/>
      <c r="E66" s="11"/>
    </row>
    <row r="67" spans="1:7" ht="31.8" thickBot="1" x14ac:dyDescent="0.35">
      <c r="A67" s="17" t="s">
        <v>49</v>
      </c>
      <c r="B67" s="36"/>
      <c r="C67" s="36"/>
      <c r="D67" s="8"/>
      <c r="E67" s="11"/>
    </row>
    <row r="68" spans="1:7" ht="16.2" thickBot="1" x14ac:dyDescent="0.35">
      <c r="A68" s="17" t="s">
        <v>25</v>
      </c>
      <c r="B68" s="11">
        <v>718647629</v>
      </c>
      <c r="C68" s="11">
        <v>639223739</v>
      </c>
      <c r="D68" s="8"/>
      <c r="E68" s="11"/>
    </row>
    <row r="69" spans="1:7" ht="63" thickBot="1" x14ac:dyDescent="0.35">
      <c r="A69" s="18" t="s">
        <v>50</v>
      </c>
      <c r="B69" s="21">
        <f>B65+B68</f>
        <v>719687664</v>
      </c>
      <c r="C69" s="21">
        <f>C65+C68</f>
        <v>640263774</v>
      </c>
      <c r="D69" s="8"/>
      <c r="E69" s="11"/>
      <c r="F69" s="22">
        <f>C54/B69</f>
        <v>0.5938214150076081</v>
      </c>
      <c r="G69" s="22">
        <f>E54/C69</f>
        <v>0.8003763758153839</v>
      </c>
    </row>
    <row r="70" spans="1:7" ht="16.2" thickBot="1" x14ac:dyDescent="0.35">
      <c r="A70" s="9"/>
      <c r="B70" s="8"/>
      <c r="C70" s="11"/>
      <c r="D70" s="8"/>
      <c r="E70" s="11"/>
    </row>
    <row r="71" spans="1:7" ht="31.8" thickBot="1" x14ac:dyDescent="0.35">
      <c r="A71" s="18"/>
      <c r="B71" s="4" t="s">
        <v>2</v>
      </c>
      <c r="C71" s="4" t="s">
        <v>3</v>
      </c>
      <c r="D71" s="4" t="s">
        <v>4</v>
      </c>
      <c r="E71" s="4" t="s">
        <v>5</v>
      </c>
    </row>
    <row r="72" spans="1:7" ht="31.8" thickBot="1" x14ac:dyDescent="0.35">
      <c r="A72" s="17" t="s">
        <v>51</v>
      </c>
      <c r="B72" s="8"/>
      <c r="C72" s="11">
        <v>643393358</v>
      </c>
      <c r="D72" s="23"/>
      <c r="E72" s="24">
        <v>703490650</v>
      </c>
    </row>
    <row r="73" spans="1:7" x14ac:dyDescent="0.3">
      <c r="A73" s="1"/>
    </row>
    <row r="76" spans="1:7" ht="16.2" thickBot="1" x14ac:dyDescent="0.35">
      <c r="A76" s="1" t="s">
        <v>52</v>
      </c>
    </row>
    <row r="77" spans="1:7" ht="31.8" thickBot="1" x14ac:dyDescent="0.35">
      <c r="A77" s="18" t="s">
        <v>53</v>
      </c>
      <c r="B77" s="4" t="s">
        <v>54</v>
      </c>
      <c r="C77" s="4" t="s">
        <v>55</v>
      </c>
    </row>
    <row r="78" spans="1:7" ht="31.8" thickBot="1" x14ac:dyDescent="0.35">
      <c r="A78" s="9" t="s">
        <v>56</v>
      </c>
      <c r="B78" s="11">
        <v>129861</v>
      </c>
      <c r="C78" s="15" t="s">
        <v>20</v>
      </c>
    </row>
    <row r="80" spans="1:7" ht="13.2" customHeight="1" x14ac:dyDescent="0.3"/>
    <row r="81" spans="1:5" ht="16.2" thickBot="1" x14ac:dyDescent="0.35">
      <c r="A81" s="1" t="s">
        <v>57</v>
      </c>
    </row>
    <row r="82" spans="1:5" ht="31.8" thickBot="1" x14ac:dyDescent="0.35">
      <c r="A82" s="18" t="s">
        <v>58</v>
      </c>
      <c r="B82" s="4" t="s">
        <v>2</v>
      </c>
      <c r="C82" s="4" t="s">
        <v>4</v>
      </c>
      <c r="D82" s="25" t="s">
        <v>59</v>
      </c>
      <c r="E82" s="26" t="s">
        <v>60</v>
      </c>
    </row>
    <row r="83" spans="1:5" ht="16.2" thickBot="1" x14ac:dyDescent="0.35">
      <c r="A83" s="9" t="s">
        <v>61</v>
      </c>
      <c r="B83" s="10">
        <v>91916723</v>
      </c>
      <c r="C83" s="10">
        <v>77768178</v>
      </c>
      <c r="D83" s="12">
        <f t="shared" ref="D83:D88" si="0">B83-C83</f>
        <v>14148545</v>
      </c>
      <c r="E83" s="2">
        <f t="shared" ref="E83:E88" si="1">(B83-C83)/(C83) * 100</f>
        <v>18.19323194121894</v>
      </c>
    </row>
    <row r="84" spans="1:5" ht="31.8" thickBot="1" x14ac:dyDescent="0.35">
      <c r="A84" s="9" t="s">
        <v>62</v>
      </c>
      <c r="B84" s="10">
        <v>67566225</v>
      </c>
      <c r="C84" s="10">
        <v>54113751</v>
      </c>
      <c r="D84" s="12">
        <f t="shared" si="0"/>
        <v>13452474</v>
      </c>
      <c r="E84" s="2">
        <f t="shared" si="1"/>
        <v>24.859622094945884</v>
      </c>
    </row>
    <row r="85" spans="1:5" ht="16.2" thickBot="1" x14ac:dyDescent="0.35">
      <c r="A85" s="9" t="s">
        <v>63</v>
      </c>
      <c r="B85" s="10">
        <v>62780</v>
      </c>
      <c r="C85" s="10">
        <v>63349</v>
      </c>
      <c r="D85" s="12">
        <f t="shared" si="0"/>
        <v>-569</v>
      </c>
      <c r="E85" s="2">
        <f t="shared" si="1"/>
        <v>-0.89819886659615777</v>
      </c>
    </row>
    <row r="86" spans="1:5" ht="47.4" thickBot="1" x14ac:dyDescent="0.35">
      <c r="A86" s="9" t="s">
        <v>64</v>
      </c>
      <c r="B86" s="10">
        <v>1334</v>
      </c>
      <c r="C86" s="10">
        <v>1334</v>
      </c>
      <c r="D86" s="12">
        <f t="shared" si="0"/>
        <v>0</v>
      </c>
      <c r="E86" s="2">
        <f t="shared" si="1"/>
        <v>0</v>
      </c>
    </row>
    <row r="87" spans="1:5" ht="16.2" thickBot="1" x14ac:dyDescent="0.35">
      <c r="A87" s="9" t="s">
        <v>65</v>
      </c>
      <c r="B87" s="10">
        <v>45124768</v>
      </c>
      <c r="C87" s="10">
        <v>29694268</v>
      </c>
      <c r="D87" s="12">
        <f t="shared" si="0"/>
        <v>15430500</v>
      </c>
      <c r="E87" s="2">
        <f t="shared" si="1"/>
        <v>51.964574442447955</v>
      </c>
    </row>
    <row r="88" spans="1:5" ht="16.2" thickBot="1" x14ac:dyDescent="0.35">
      <c r="A88" s="17" t="s">
        <v>25</v>
      </c>
      <c r="B88" s="27">
        <v>204671830</v>
      </c>
      <c r="C88" s="11">
        <v>161640880</v>
      </c>
      <c r="D88" s="12">
        <f t="shared" si="0"/>
        <v>43030950</v>
      </c>
      <c r="E88" s="2">
        <f>(B88-C88)/(C88) * 100</f>
        <v>26.621328713379931</v>
      </c>
    </row>
    <row r="89" spans="1:5" ht="31.8" thickBot="1" x14ac:dyDescent="0.35">
      <c r="A89" s="18" t="s">
        <v>66</v>
      </c>
      <c r="B89" s="4" t="s">
        <v>2</v>
      </c>
      <c r="C89" s="4" t="s">
        <v>4</v>
      </c>
    </row>
    <row r="90" spans="1:5" ht="16.2" thickBot="1" x14ac:dyDescent="0.35">
      <c r="A90" s="9" t="s">
        <v>67</v>
      </c>
      <c r="B90" s="10">
        <v>26497502</v>
      </c>
      <c r="C90" s="10">
        <v>26890202</v>
      </c>
      <c r="D90" s="12">
        <f>B90-C90</f>
        <v>-392700</v>
      </c>
      <c r="E90" s="2">
        <f>(B90-C90)/(C90) * 100</f>
        <v>-1.4603832280620279</v>
      </c>
    </row>
    <row r="91" spans="1:5" ht="16.2" thickBot="1" x14ac:dyDescent="0.35">
      <c r="A91" s="9" t="s">
        <v>61</v>
      </c>
      <c r="B91" s="10">
        <v>60343341</v>
      </c>
      <c r="C91" s="10">
        <v>45494112</v>
      </c>
      <c r="D91" s="12">
        <f>B91-C91</f>
        <v>14849229</v>
      </c>
      <c r="E91" s="2">
        <f>(B91-C91)/(C91) * 100</f>
        <v>32.639891949094427</v>
      </c>
    </row>
    <row r="92" spans="1:5" ht="16.2" thickBot="1" x14ac:dyDescent="0.35">
      <c r="A92" s="17" t="s">
        <v>25</v>
      </c>
      <c r="B92" s="11">
        <v>86840843</v>
      </c>
      <c r="C92" s="11">
        <v>72384314</v>
      </c>
      <c r="D92" s="12">
        <f>B92-C92</f>
        <v>14456529</v>
      </c>
      <c r="E92" s="2">
        <f>(B92-C92)/(C92) * 100</f>
        <v>19.971908554662825</v>
      </c>
    </row>
  </sheetData>
  <mergeCells count="6">
    <mergeCell ref="B20:B21"/>
    <mergeCell ref="C20:C21"/>
    <mergeCell ref="D20:D21"/>
    <mergeCell ref="E20:E21"/>
    <mergeCell ref="B66:B67"/>
    <mergeCell ref="C66:C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CF5-D10E-451B-A401-25889988D207}">
  <dimension ref="A1:E3"/>
  <sheetViews>
    <sheetView workbookViewId="0">
      <selection activeCell="F7" sqref="F7"/>
    </sheetView>
  </sheetViews>
  <sheetFormatPr defaultRowHeight="14.4" x14ac:dyDescent="0.3"/>
  <cols>
    <col min="2" max="3" width="11" bestFit="1" customWidth="1"/>
  </cols>
  <sheetData>
    <row r="1" spans="1:5" ht="15.6" x14ac:dyDescent="0.3">
      <c r="A1" s="2"/>
      <c r="B1" s="2" t="s">
        <v>69</v>
      </c>
      <c r="C1" s="2" t="s">
        <v>70</v>
      </c>
      <c r="E1" t="s">
        <v>93</v>
      </c>
    </row>
    <row r="2" spans="1:5" ht="15.6" x14ac:dyDescent="0.3">
      <c r="A2" s="2" t="s">
        <v>91</v>
      </c>
      <c r="B2" s="2">
        <v>161640880</v>
      </c>
      <c r="C2" s="2">
        <v>204671830</v>
      </c>
      <c r="E2" s="28">
        <v>26.62132871</v>
      </c>
    </row>
    <row r="3" spans="1:5" ht="15.6" x14ac:dyDescent="0.3">
      <c r="A3" s="2" t="s">
        <v>92</v>
      </c>
      <c r="B3" s="2">
        <v>72384314</v>
      </c>
      <c r="C3" s="2">
        <v>86840843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6785-7F5A-4FBB-B5A6-9036E36F1B6C}">
  <dimension ref="A1:C2"/>
  <sheetViews>
    <sheetView workbookViewId="0">
      <selection activeCell="D9" sqref="D9"/>
    </sheetView>
  </sheetViews>
  <sheetFormatPr defaultRowHeight="14.4" x14ac:dyDescent="0.3"/>
  <cols>
    <col min="1" max="1" width="28.44140625" customWidth="1"/>
    <col min="2" max="2" width="22.77734375" customWidth="1"/>
    <col min="3" max="3" width="20" customWidth="1"/>
  </cols>
  <sheetData>
    <row r="1" spans="1:3" ht="78.599999999999994" thickBot="1" x14ac:dyDescent="0.35">
      <c r="A1" s="18" t="s">
        <v>53</v>
      </c>
      <c r="B1" s="4" t="s">
        <v>54</v>
      </c>
      <c r="C1" s="4" t="s">
        <v>55</v>
      </c>
    </row>
    <row r="2" spans="1:3" ht="31.8" thickBot="1" x14ac:dyDescent="0.35">
      <c r="A2" s="9" t="s">
        <v>56</v>
      </c>
      <c r="B2" s="11">
        <v>129861</v>
      </c>
      <c r="C2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36D2-889C-4855-83E9-33AB84B08922}">
  <dimension ref="A1:G30"/>
  <sheetViews>
    <sheetView topLeftCell="A25" workbookViewId="0">
      <selection activeCell="E37" sqref="E37"/>
    </sheetView>
  </sheetViews>
  <sheetFormatPr defaultRowHeight="14.4" x14ac:dyDescent="0.3"/>
  <cols>
    <col min="1" max="1" width="27" bestFit="1" customWidth="1"/>
    <col min="2" max="5" width="12.6640625" bestFit="1" customWidth="1"/>
  </cols>
  <sheetData>
    <row r="1" spans="1:7" ht="16.2" thickBot="1" x14ac:dyDescent="0.35">
      <c r="A1" s="1" t="s">
        <v>26</v>
      </c>
      <c r="B1" s="2"/>
      <c r="C1" s="2"/>
      <c r="D1" s="2"/>
      <c r="E1" s="2"/>
      <c r="F1" s="2"/>
      <c r="G1" s="2"/>
    </row>
    <row r="2" spans="1:7" ht="141" thickBot="1" x14ac:dyDescent="0.35">
      <c r="A2" s="18" t="s">
        <v>27</v>
      </c>
      <c r="B2" s="4" t="s">
        <v>2</v>
      </c>
      <c r="C2" s="4" t="s">
        <v>3</v>
      </c>
      <c r="D2" s="4" t="s">
        <v>4</v>
      </c>
      <c r="E2" s="4" t="s">
        <v>5</v>
      </c>
      <c r="F2" s="19" t="s">
        <v>28</v>
      </c>
      <c r="G2" s="19" t="s">
        <v>29</v>
      </c>
    </row>
    <row r="3" spans="1:7" ht="47.4" thickBot="1" x14ac:dyDescent="0.35">
      <c r="A3" s="7" t="s">
        <v>30</v>
      </c>
      <c r="B3" s="8"/>
      <c r="C3" s="8"/>
      <c r="D3" s="8"/>
      <c r="E3" s="8"/>
      <c r="F3" s="2"/>
      <c r="G3" s="2"/>
    </row>
    <row r="4" spans="1:7" ht="31.8" thickBot="1" x14ac:dyDescent="0.35">
      <c r="A4" s="14" t="s">
        <v>31</v>
      </c>
      <c r="B4" s="10">
        <v>133820000</v>
      </c>
      <c r="C4" s="8"/>
      <c r="D4" s="10">
        <v>142090000</v>
      </c>
      <c r="E4" s="8"/>
      <c r="F4" s="2"/>
      <c r="G4" s="2"/>
    </row>
    <row r="5" spans="1:7" ht="16.2" thickBot="1" x14ac:dyDescent="0.35">
      <c r="A5" s="14" t="s">
        <v>32</v>
      </c>
      <c r="B5" s="10">
        <v>75821</v>
      </c>
      <c r="C5" s="8"/>
      <c r="D5" s="10">
        <v>19828213</v>
      </c>
      <c r="E5" s="8"/>
      <c r="F5" s="2"/>
      <c r="G5" s="2"/>
    </row>
    <row r="6" spans="1:7" ht="47.4" thickBot="1" x14ac:dyDescent="0.35">
      <c r="A6" s="14" t="s">
        <v>33</v>
      </c>
      <c r="B6" s="10">
        <v>23463987</v>
      </c>
      <c r="C6" s="8"/>
      <c r="D6" s="10">
        <v>30220231</v>
      </c>
      <c r="E6" s="8"/>
      <c r="F6" s="2"/>
      <c r="G6" s="2"/>
    </row>
    <row r="7" spans="1:7" ht="16.2" thickBot="1" x14ac:dyDescent="0.35">
      <c r="A7" s="14" t="s">
        <v>34</v>
      </c>
      <c r="B7" s="10">
        <v>96880000</v>
      </c>
      <c r="C7" s="8"/>
      <c r="D7" s="10">
        <v>87050000</v>
      </c>
      <c r="E7" s="8"/>
      <c r="F7" s="2"/>
      <c r="G7" s="2"/>
    </row>
    <row r="8" spans="1:7" ht="31.8" thickBot="1" x14ac:dyDescent="0.35">
      <c r="A8" s="14" t="s">
        <v>35</v>
      </c>
      <c r="B8" s="10">
        <v>99500000</v>
      </c>
      <c r="C8" s="8"/>
      <c r="D8" s="10">
        <v>100500000</v>
      </c>
      <c r="E8" s="8"/>
      <c r="F8" s="2"/>
      <c r="G8" s="2"/>
    </row>
    <row r="9" spans="1:7" ht="31.8" thickBot="1" x14ac:dyDescent="0.35">
      <c r="A9" s="14" t="s">
        <v>36</v>
      </c>
      <c r="B9" s="8" t="s">
        <v>20</v>
      </c>
      <c r="C9" s="8"/>
      <c r="D9" s="8" t="s">
        <v>20</v>
      </c>
      <c r="E9" s="8"/>
      <c r="F9" s="2"/>
      <c r="G9" s="2"/>
    </row>
    <row r="10" spans="1:7" ht="16.2" thickBot="1" x14ac:dyDescent="0.35">
      <c r="A10" s="9"/>
      <c r="B10" s="8"/>
      <c r="C10" s="10">
        <v>353739808</v>
      </c>
      <c r="D10" s="8"/>
      <c r="E10" s="10">
        <v>379688444</v>
      </c>
      <c r="F10" s="2"/>
      <c r="G10" s="2"/>
    </row>
    <row r="11" spans="1:7" ht="47.4" thickBot="1" x14ac:dyDescent="0.35">
      <c r="A11" s="7" t="s">
        <v>37</v>
      </c>
      <c r="B11" s="8"/>
      <c r="C11" s="10">
        <v>73626139</v>
      </c>
      <c r="D11" s="8"/>
      <c r="E11" s="10">
        <v>132763555</v>
      </c>
      <c r="F11" s="2"/>
      <c r="G11" s="2"/>
    </row>
    <row r="12" spans="1:7" ht="16.2" thickBot="1" x14ac:dyDescent="0.35">
      <c r="A12" s="17" t="s">
        <v>25</v>
      </c>
      <c r="B12" s="15"/>
      <c r="C12" s="11">
        <v>427365947</v>
      </c>
      <c r="D12" s="15"/>
      <c r="E12" s="11">
        <v>512451999</v>
      </c>
      <c r="F12" s="2"/>
      <c r="G12" s="2"/>
    </row>
    <row r="13" spans="1:7" ht="94.2" thickBot="1" x14ac:dyDescent="0.35">
      <c r="A13" s="9" t="s">
        <v>38</v>
      </c>
      <c r="B13" s="8"/>
      <c r="C13" s="11">
        <v>139042858</v>
      </c>
      <c r="D13" s="8"/>
      <c r="E13" s="11">
        <v>147029470</v>
      </c>
      <c r="F13" s="2"/>
      <c r="G13" s="2"/>
    </row>
    <row r="14" spans="1:7" ht="47.4" thickBot="1" x14ac:dyDescent="0.35">
      <c r="A14" s="18" t="s">
        <v>39</v>
      </c>
      <c r="B14" s="4" t="s">
        <v>2</v>
      </c>
      <c r="C14" s="4" t="s">
        <v>4</v>
      </c>
      <c r="D14" s="8"/>
      <c r="E14" s="11"/>
      <c r="F14" s="2"/>
      <c r="G14" s="2"/>
    </row>
    <row r="15" spans="1:7" ht="16.2" thickBot="1" x14ac:dyDescent="0.35">
      <c r="A15" s="14" t="s">
        <v>40</v>
      </c>
      <c r="B15" s="8"/>
      <c r="C15" s="8"/>
      <c r="D15" s="8"/>
      <c r="E15" s="11"/>
      <c r="F15" s="2"/>
      <c r="G15" s="2"/>
    </row>
    <row r="16" spans="1:7" ht="31.8" thickBot="1" x14ac:dyDescent="0.35">
      <c r="A16" s="9" t="s">
        <v>41</v>
      </c>
      <c r="B16" s="10">
        <v>100000000</v>
      </c>
      <c r="C16" s="10">
        <v>100000000</v>
      </c>
      <c r="D16" s="8"/>
      <c r="E16" s="11"/>
      <c r="F16" s="2"/>
      <c r="G16" s="2"/>
    </row>
    <row r="17" spans="1:7" ht="47.4" thickBot="1" x14ac:dyDescent="0.35">
      <c r="A17" s="7" t="s">
        <v>42</v>
      </c>
      <c r="B17" s="8"/>
      <c r="C17" s="8"/>
      <c r="D17" s="8"/>
      <c r="E17" s="11"/>
      <c r="F17" s="2"/>
      <c r="G17" s="2"/>
    </row>
    <row r="18" spans="1:7" ht="94.2" thickBot="1" x14ac:dyDescent="0.35">
      <c r="A18" s="7" t="s">
        <v>43</v>
      </c>
      <c r="B18" s="10">
        <v>57066609</v>
      </c>
      <c r="C18" s="10">
        <v>57066609</v>
      </c>
      <c r="D18" s="8"/>
      <c r="E18" s="11"/>
      <c r="F18" s="2"/>
      <c r="G18" s="2"/>
    </row>
    <row r="19" spans="1:7" ht="78.599999999999994" thickBot="1" x14ac:dyDescent="0.35">
      <c r="A19" s="7" t="s">
        <v>44</v>
      </c>
      <c r="B19" s="10">
        <v>11280866</v>
      </c>
      <c r="C19" s="10">
        <v>11280866</v>
      </c>
      <c r="D19" s="8"/>
      <c r="E19" s="11"/>
      <c r="F19" s="2"/>
      <c r="G19" s="2"/>
    </row>
    <row r="20" spans="1:7" ht="16.2" thickBot="1" x14ac:dyDescent="0.35">
      <c r="A20" s="17" t="s">
        <v>45</v>
      </c>
      <c r="B20" s="11">
        <v>68347475</v>
      </c>
      <c r="C20" s="11">
        <v>68347475</v>
      </c>
      <c r="D20" s="8"/>
      <c r="E20" s="11"/>
      <c r="F20" s="2"/>
      <c r="G20" s="2"/>
    </row>
    <row r="21" spans="1:7" ht="172.2" thickBot="1" x14ac:dyDescent="0.35">
      <c r="A21" s="17" t="s">
        <v>46</v>
      </c>
      <c r="B21" s="15"/>
      <c r="C21" s="15"/>
      <c r="D21" s="8"/>
      <c r="E21" s="11"/>
      <c r="F21" s="2"/>
      <c r="G21" s="2"/>
    </row>
    <row r="22" spans="1:7" ht="409.6" thickBot="1" x14ac:dyDescent="0.35">
      <c r="A22" s="9" t="s">
        <v>47</v>
      </c>
      <c r="B22" s="10">
        <v>1040035</v>
      </c>
      <c r="C22" s="10">
        <v>1040035</v>
      </c>
      <c r="D22" s="8"/>
      <c r="E22" s="11"/>
      <c r="F22" s="2"/>
      <c r="G22" s="2"/>
    </row>
    <row r="23" spans="1:7" ht="16.2" thickBot="1" x14ac:dyDescent="0.35">
      <c r="A23" s="17" t="s">
        <v>25</v>
      </c>
      <c r="B23" s="11">
        <v>1040035</v>
      </c>
      <c r="C23" s="11">
        <v>1040035</v>
      </c>
      <c r="D23" s="8"/>
      <c r="E23" s="11"/>
      <c r="F23" s="2"/>
      <c r="G23" s="2"/>
    </row>
    <row r="24" spans="1:7" ht="16.2" thickBot="1" x14ac:dyDescent="0.35">
      <c r="A24" s="20" t="s">
        <v>48</v>
      </c>
      <c r="B24" s="35"/>
      <c r="C24" s="35"/>
      <c r="D24" s="8"/>
      <c r="E24" s="11"/>
      <c r="F24" s="2"/>
      <c r="G24" s="2"/>
    </row>
    <row r="25" spans="1:7" ht="16.2" thickBot="1" x14ac:dyDescent="0.35">
      <c r="A25" s="17" t="s">
        <v>49</v>
      </c>
      <c r="B25" s="36"/>
      <c r="C25" s="36"/>
      <c r="D25" s="8"/>
      <c r="E25" s="11"/>
      <c r="F25" s="2"/>
      <c r="G25" s="2"/>
    </row>
    <row r="26" spans="1:7" ht="16.2" thickBot="1" x14ac:dyDescent="0.35">
      <c r="A26" s="17" t="s">
        <v>25</v>
      </c>
      <c r="B26" s="11">
        <v>718647629</v>
      </c>
      <c r="C26" s="11">
        <v>639223739</v>
      </c>
      <c r="D26" s="8"/>
      <c r="E26" s="11"/>
      <c r="F26" s="2"/>
      <c r="G26" s="2"/>
    </row>
    <row r="27" spans="1:7" ht="141" thickBot="1" x14ac:dyDescent="0.35">
      <c r="A27" s="18" t="s">
        <v>50</v>
      </c>
      <c r="B27" s="21">
        <f>B23+B26</f>
        <v>719687664</v>
      </c>
      <c r="C27" s="21">
        <f>C23+C26</f>
        <v>640263774</v>
      </c>
      <c r="D27" s="8"/>
      <c r="E27" s="11"/>
      <c r="F27" s="22">
        <f>C12/B27</f>
        <v>0.5938214150076081</v>
      </c>
      <c r="G27" s="22">
        <f>E12/C27</f>
        <v>0.8003763758153839</v>
      </c>
    </row>
    <row r="28" spans="1:7" ht="16.2" thickBot="1" x14ac:dyDescent="0.35">
      <c r="A28" s="9"/>
      <c r="B28" s="8"/>
      <c r="C28" s="11"/>
      <c r="D28" s="8"/>
      <c r="E28" s="11"/>
      <c r="F28" s="2"/>
      <c r="G28" s="2"/>
    </row>
    <row r="29" spans="1:7" ht="63" thickBot="1" x14ac:dyDescent="0.35">
      <c r="A29" s="18"/>
      <c r="B29" s="4" t="s">
        <v>2</v>
      </c>
      <c r="C29" s="4" t="s">
        <v>3</v>
      </c>
      <c r="D29" s="4" t="s">
        <v>4</v>
      </c>
      <c r="E29" s="4" t="s">
        <v>5</v>
      </c>
      <c r="F29" s="2"/>
      <c r="G29" s="2"/>
    </row>
    <row r="30" spans="1:7" ht="63" thickBot="1" x14ac:dyDescent="0.35">
      <c r="A30" s="17" t="s">
        <v>51</v>
      </c>
      <c r="B30" s="8"/>
      <c r="C30" s="11">
        <v>643393358</v>
      </c>
      <c r="D30" s="23"/>
      <c r="E30" s="24">
        <v>703490650</v>
      </c>
      <c r="F30" s="2"/>
      <c r="G30" s="2"/>
    </row>
  </sheetData>
  <mergeCells count="2">
    <mergeCell ref="B24:B25"/>
    <mergeCell ref="C24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6B14-BDC2-407A-956E-63710CC7D5E5}">
  <dimension ref="A1:E6"/>
  <sheetViews>
    <sheetView workbookViewId="0">
      <selection activeCell="G14" sqref="G14"/>
    </sheetView>
  </sheetViews>
  <sheetFormatPr defaultRowHeight="14.4" x14ac:dyDescent="0.3"/>
  <cols>
    <col min="1" max="1" width="15.33203125" bestFit="1" customWidth="1"/>
  </cols>
  <sheetData>
    <row r="1" spans="1:5" x14ac:dyDescent="0.3">
      <c r="A1" t="s">
        <v>68</v>
      </c>
      <c r="B1" t="s">
        <v>69</v>
      </c>
      <c r="C1" t="s">
        <v>70</v>
      </c>
      <c r="E1" t="s">
        <v>76</v>
      </c>
    </row>
    <row r="2" spans="1:5" ht="15.6" x14ac:dyDescent="0.3">
      <c r="A2" t="s">
        <v>71</v>
      </c>
      <c r="B2">
        <v>54574496</v>
      </c>
      <c r="C2">
        <v>68285633</v>
      </c>
      <c r="E2" s="28">
        <v>22.746888160000001</v>
      </c>
    </row>
    <row r="3" spans="1:5" x14ac:dyDescent="0.3">
      <c r="A3" t="s">
        <v>72</v>
      </c>
      <c r="B3">
        <v>370133</v>
      </c>
      <c r="C3">
        <v>221629</v>
      </c>
    </row>
    <row r="4" spans="1:5" x14ac:dyDescent="0.3">
      <c r="A4" t="s">
        <v>73</v>
      </c>
      <c r="B4">
        <v>2046614</v>
      </c>
      <c r="C4">
        <v>2932511</v>
      </c>
    </row>
    <row r="5" spans="1:5" x14ac:dyDescent="0.3">
      <c r="A5" t="s">
        <v>74</v>
      </c>
      <c r="B5">
        <v>12677301</v>
      </c>
      <c r="C5">
        <v>15119558</v>
      </c>
    </row>
    <row r="6" spans="1:5" x14ac:dyDescent="0.3">
      <c r="A6" t="s">
        <v>75</v>
      </c>
      <c r="B6">
        <v>2414551</v>
      </c>
      <c r="C6">
        <v>1918889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1283-9911-466D-98AC-9AFB57F70B44}">
  <dimension ref="A1:M7"/>
  <sheetViews>
    <sheetView workbookViewId="0">
      <selection activeCell="D1" sqref="D1:F5"/>
    </sheetView>
  </sheetViews>
  <sheetFormatPr defaultRowHeight="14.4" x14ac:dyDescent="0.3"/>
  <cols>
    <col min="2" max="2" width="15.33203125" bestFit="1" customWidth="1"/>
    <col min="6" max="6" width="11.6640625" bestFit="1" customWidth="1"/>
    <col min="8" max="8" width="21.5546875" customWidth="1"/>
    <col min="9" max="9" width="17.5546875" customWidth="1"/>
  </cols>
  <sheetData>
    <row r="1" spans="1:13" ht="27.6" thickBot="1" x14ac:dyDescent="0.35">
      <c r="A1" s="29" t="s">
        <v>77</v>
      </c>
      <c r="B1" s="30" t="s">
        <v>78</v>
      </c>
      <c r="D1" s="29" t="s">
        <v>77</v>
      </c>
      <c r="E1" s="29" t="s">
        <v>79</v>
      </c>
      <c r="F1" s="29" t="s">
        <v>80</v>
      </c>
      <c r="H1" s="29" t="s">
        <v>83</v>
      </c>
      <c r="I1" s="29" t="s">
        <v>84</v>
      </c>
      <c r="L1">
        <v>2022</v>
      </c>
      <c r="M1">
        <v>2023</v>
      </c>
    </row>
    <row r="2" spans="1:13" ht="40.799999999999997" thickBot="1" x14ac:dyDescent="0.35">
      <c r="A2" s="31">
        <v>2022</v>
      </c>
      <c r="B2" s="31">
        <v>0.8</v>
      </c>
      <c r="D2" s="31">
        <v>2022</v>
      </c>
      <c r="E2" s="29" t="s">
        <v>81</v>
      </c>
      <c r="F2" s="32">
        <v>512451999</v>
      </c>
      <c r="H2" s="29" t="s">
        <v>85</v>
      </c>
      <c r="I2" s="32">
        <v>133820000</v>
      </c>
    </row>
    <row r="3" spans="1:13" ht="27.6" thickBot="1" x14ac:dyDescent="0.35">
      <c r="A3" s="31">
        <v>2023</v>
      </c>
      <c r="B3" s="31">
        <v>0.59</v>
      </c>
      <c r="D3" s="31">
        <v>2022</v>
      </c>
      <c r="E3" s="29" t="s">
        <v>82</v>
      </c>
      <c r="F3" s="32">
        <v>640263774</v>
      </c>
      <c r="H3" s="29" t="s">
        <v>86</v>
      </c>
      <c r="I3" s="32">
        <v>75821</v>
      </c>
    </row>
    <row r="4" spans="1:13" ht="40.799999999999997" thickBot="1" x14ac:dyDescent="0.35">
      <c r="D4" s="31">
        <v>2023</v>
      </c>
      <c r="E4" s="29" t="s">
        <v>81</v>
      </c>
      <c r="F4" s="32">
        <v>427365947</v>
      </c>
      <c r="H4" s="29" t="s">
        <v>87</v>
      </c>
      <c r="I4" s="32">
        <v>23463987</v>
      </c>
    </row>
    <row r="5" spans="1:13" ht="27.6" thickBot="1" x14ac:dyDescent="0.35">
      <c r="D5" s="31">
        <v>2023</v>
      </c>
      <c r="E5" s="29" t="s">
        <v>82</v>
      </c>
      <c r="F5" s="32">
        <v>719687664</v>
      </c>
      <c r="H5" s="29" t="s">
        <v>88</v>
      </c>
      <c r="I5" s="32">
        <v>96880000</v>
      </c>
    </row>
    <row r="6" spans="1:13" ht="40.799999999999997" thickBot="1" x14ac:dyDescent="0.35">
      <c r="H6" s="29" t="s">
        <v>89</v>
      </c>
      <c r="I6" s="32">
        <v>99500000</v>
      </c>
    </row>
    <row r="7" spans="1:13" ht="54" thickBot="1" x14ac:dyDescent="0.35">
      <c r="H7" s="29" t="s">
        <v>90</v>
      </c>
      <c r="I7" s="32">
        <v>73626139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 Balance Sheet</vt:lpstr>
      <vt:lpstr>LD TRANSFORMED</vt:lpstr>
      <vt:lpstr>DD TRANSFORMED</vt:lpstr>
      <vt:lpstr>Financing Decisions RAW</vt:lpstr>
      <vt:lpstr>Assets</vt:lpstr>
      <vt:lpstr>FD 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Kolli Sai Charan Reddy</dc:creator>
  <cp:lastModifiedBy>Kolli Sai Charan Reddy</cp:lastModifiedBy>
  <dcterms:created xsi:type="dcterms:W3CDTF">2025-09-01T11:24:03Z</dcterms:created>
  <dcterms:modified xsi:type="dcterms:W3CDTF">2025-09-01T16:17:22Z</dcterms:modified>
</cp:coreProperties>
</file>